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intra\FSROOT\SEIGI-S01\5P00\5P01\N7110\02_テーマ\物流データ検証\23年度\01_パワートレイン\01_安城第1\01_企画・要求\T403在庫低減活動\"/>
    </mc:Choice>
  </mc:AlternateContent>
  <xr:revisionPtr revIDLastSave="0" documentId="13_ncr:1_{39EBB1CE-5E70-4F81-BA34-7F2859A851AE}" xr6:coauthVersionLast="47" xr6:coauthVersionMax="47" xr10:uidLastSave="{00000000-0000-0000-0000-000000000000}"/>
  <bookViews>
    <workbookView xWindow="43080" yWindow="-120" windowWidth="29040" windowHeight="15840" xr2:uid="{00000000-000D-0000-FFFF-FFFF00000000}"/>
    <workbookView visibility="hidden" xWindow="-98" yWindow="-98" windowWidth="21795" windowHeight="13996" xr2:uid="{7577091A-1BB9-4BD4-82AD-7DCA98DA6CC3}"/>
  </bookViews>
  <sheets>
    <sheet name="設計値詳細" sheetId="1" r:id="rId1"/>
    <sheet name="M_引当回収" sheetId="2" r:id="rId2"/>
    <sheet name="低減幅" sheetId="3" r:id="rId3"/>
  </sheets>
  <definedNames>
    <definedName name="_xlnm._FilterDatabase" localSheetId="0" hidden="1">設計値詳細!$A$10:$DD$570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8" i="3" l="1"/>
  <c r="C8" i="3"/>
  <c r="CW12" i="1"/>
  <c r="CW13" i="1"/>
  <c r="CW14" i="1"/>
  <c r="CW15" i="1"/>
  <c r="CW16" i="1"/>
  <c r="CW17" i="1"/>
  <c r="CW18" i="1"/>
  <c r="CW19" i="1"/>
  <c r="CW20" i="1"/>
  <c r="CW21" i="1"/>
  <c r="CW22" i="1"/>
  <c r="CW23" i="1"/>
  <c r="CW24" i="1"/>
  <c r="CW25" i="1"/>
  <c r="CW26" i="1"/>
  <c r="CW27" i="1"/>
  <c r="CW28" i="1"/>
  <c r="CW29" i="1"/>
  <c r="CW30" i="1"/>
  <c r="CW31" i="1"/>
  <c r="CW32" i="1"/>
  <c r="CW33" i="1"/>
  <c r="CW34" i="1"/>
  <c r="CW35" i="1"/>
  <c r="CW36" i="1"/>
  <c r="CW37" i="1"/>
  <c r="CW38" i="1"/>
  <c r="CW39" i="1"/>
  <c r="CW40" i="1"/>
  <c r="CW41" i="1"/>
  <c r="CW42" i="1"/>
  <c r="CW43" i="1"/>
  <c r="CW44" i="1"/>
  <c r="CW45" i="1"/>
  <c r="CW46" i="1"/>
  <c r="CW47" i="1"/>
  <c r="CW48" i="1"/>
  <c r="CW49" i="1"/>
  <c r="CW50" i="1"/>
  <c r="CW51" i="1"/>
  <c r="CW52" i="1"/>
  <c r="CW53" i="1"/>
  <c r="CW54" i="1"/>
  <c r="CW55" i="1"/>
  <c r="CW56" i="1"/>
  <c r="CW57" i="1"/>
  <c r="CW58" i="1"/>
  <c r="CW59" i="1"/>
  <c r="CW60" i="1"/>
  <c r="CW61" i="1"/>
  <c r="CW62" i="1"/>
  <c r="CW63" i="1"/>
  <c r="CW64" i="1"/>
  <c r="CW65" i="1"/>
  <c r="CW66" i="1"/>
  <c r="CW67" i="1"/>
  <c r="CW68" i="1"/>
  <c r="CW69" i="1"/>
  <c r="CW70" i="1"/>
  <c r="CW71" i="1"/>
  <c r="CW72" i="1"/>
  <c r="CW73" i="1"/>
  <c r="CW74" i="1"/>
  <c r="CW75" i="1"/>
  <c r="CW76" i="1"/>
  <c r="CW77" i="1"/>
  <c r="CW78" i="1"/>
  <c r="CW79" i="1"/>
  <c r="CW80" i="1"/>
  <c r="CW81" i="1"/>
  <c r="CW82" i="1"/>
  <c r="CW83" i="1"/>
  <c r="CW84" i="1"/>
  <c r="CW85" i="1"/>
  <c r="CW86" i="1"/>
  <c r="CW87" i="1"/>
  <c r="CW88" i="1"/>
  <c r="CW89" i="1"/>
  <c r="CW90" i="1"/>
  <c r="CW91" i="1"/>
  <c r="CW92" i="1"/>
  <c r="CW93" i="1"/>
  <c r="CW94" i="1"/>
  <c r="CW95" i="1"/>
  <c r="CW96" i="1"/>
  <c r="CW97" i="1"/>
  <c r="CW98" i="1"/>
  <c r="CW99" i="1"/>
  <c r="CW100" i="1"/>
  <c r="CW101" i="1"/>
  <c r="CW102" i="1"/>
  <c r="CW103" i="1"/>
  <c r="CW104" i="1"/>
  <c r="CW105" i="1"/>
  <c r="CW106" i="1"/>
  <c r="CW107" i="1"/>
  <c r="CW108" i="1"/>
  <c r="CW109" i="1"/>
  <c r="CW110" i="1"/>
  <c r="CW111" i="1"/>
  <c r="CW112" i="1"/>
  <c r="CW113" i="1"/>
  <c r="CW114" i="1"/>
  <c r="CW115" i="1"/>
  <c r="CW116" i="1"/>
  <c r="CW117" i="1"/>
  <c r="CW118" i="1"/>
  <c r="CW119" i="1"/>
  <c r="CW120" i="1"/>
  <c r="CW121" i="1"/>
  <c r="CW122" i="1"/>
  <c r="CW123" i="1"/>
  <c r="CW124" i="1"/>
  <c r="CW125" i="1"/>
  <c r="CW126" i="1"/>
  <c r="CW127" i="1"/>
  <c r="CW128" i="1"/>
  <c r="CW129" i="1"/>
  <c r="CW130" i="1"/>
  <c r="CW131" i="1"/>
  <c r="CW132" i="1"/>
  <c r="CW133" i="1"/>
  <c r="CW134" i="1"/>
  <c r="CW135" i="1"/>
  <c r="CW136" i="1"/>
  <c r="CW137" i="1"/>
  <c r="CW138" i="1"/>
  <c r="CW139" i="1"/>
  <c r="CW140" i="1"/>
  <c r="CW141" i="1"/>
  <c r="CW142" i="1"/>
  <c r="CW143" i="1"/>
  <c r="CW144" i="1"/>
  <c r="CW145" i="1"/>
  <c r="CW146" i="1"/>
  <c r="CW147" i="1"/>
  <c r="CW148" i="1"/>
  <c r="CW149" i="1"/>
  <c r="CW150" i="1"/>
  <c r="CW151" i="1"/>
  <c r="CW152" i="1"/>
  <c r="CW153" i="1"/>
  <c r="CW154" i="1"/>
  <c r="CW155" i="1"/>
  <c r="CW156" i="1"/>
  <c r="CW157" i="1"/>
  <c r="CW158" i="1"/>
  <c r="CW159" i="1"/>
  <c r="CW160" i="1"/>
  <c r="CW161" i="1"/>
  <c r="CW162" i="1"/>
  <c r="CW163" i="1"/>
  <c r="CW164" i="1"/>
  <c r="CW165" i="1"/>
  <c r="CW166" i="1"/>
  <c r="CW167" i="1"/>
  <c r="CW168" i="1"/>
  <c r="CW169" i="1"/>
  <c r="CW170" i="1"/>
  <c r="CW171" i="1"/>
  <c r="CW172" i="1"/>
  <c r="CW173" i="1"/>
  <c r="CW174" i="1"/>
  <c r="CW175" i="1"/>
  <c r="CW176" i="1"/>
  <c r="CW177" i="1"/>
  <c r="CW178" i="1"/>
  <c r="CW179" i="1"/>
  <c r="CW180" i="1"/>
  <c r="CW181" i="1"/>
  <c r="CW182" i="1"/>
  <c r="CW183" i="1"/>
  <c r="CW184" i="1"/>
  <c r="CW185" i="1"/>
  <c r="CW186" i="1"/>
  <c r="CW187" i="1"/>
  <c r="CW188" i="1"/>
  <c r="CW189" i="1"/>
  <c r="CW190" i="1"/>
  <c r="CW191" i="1"/>
  <c r="CW192" i="1"/>
  <c r="CW193" i="1"/>
  <c r="CW194" i="1"/>
  <c r="CW195" i="1"/>
  <c r="CW196" i="1"/>
  <c r="CW197" i="1"/>
  <c r="CW198" i="1"/>
  <c r="CW199" i="1"/>
  <c r="CW200" i="1"/>
  <c r="CW201" i="1"/>
  <c r="CW202" i="1"/>
  <c r="CW203" i="1"/>
  <c r="CW204" i="1"/>
  <c r="CW205" i="1"/>
  <c r="CW206" i="1"/>
  <c r="CW207" i="1"/>
  <c r="CW208" i="1"/>
  <c r="CW209" i="1"/>
  <c r="CW210" i="1"/>
  <c r="CW211" i="1"/>
  <c r="CW212" i="1"/>
  <c r="CW213" i="1"/>
  <c r="CW214" i="1"/>
  <c r="CW215" i="1"/>
  <c r="CW216" i="1"/>
  <c r="CW217" i="1"/>
  <c r="CW218" i="1"/>
  <c r="CW219" i="1"/>
  <c r="CW220" i="1"/>
  <c r="CW221" i="1"/>
  <c r="CW222" i="1"/>
  <c r="CW223" i="1"/>
  <c r="CW224" i="1"/>
  <c r="CW225" i="1"/>
  <c r="CW226" i="1"/>
  <c r="CW227" i="1"/>
  <c r="CW228" i="1"/>
  <c r="CW229" i="1"/>
  <c r="CW230" i="1"/>
  <c r="CW231" i="1"/>
  <c r="CW232" i="1"/>
  <c r="CW233" i="1"/>
  <c r="CW234" i="1"/>
  <c r="CW235" i="1"/>
  <c r="CW236" i="1"/>
  <c r="CW237" i="1"/>
  <c r="CW238" i="1"/>
  <c r="CW239" i="1"/>
  <c r="CW240" i="1"/>
  <c r="CW241" i="1"/>
  <c r="CW242" i="1"/>
  <c r="CW243" i="1"/>
  <c r="CW244" i="1"/>
  <c r="CW245" i="1"/>
  <c r="CW246" i="1"/>
  <c r="CW247" i="1"/>
  <c r="CW248" i="1"/>
  <c r="CW249" i="1"/>
  <c r="CW250" i="1"/>
  <c r="CW251" i="1"/>
  <c r="CW252" i="1"/>
  <c r="CW253" i="1"/>
  <c r="CW254" i="1"/>
  <c r="CW255" i="1"/>
  <c r="CW256" i="1"/>
  <c r="CW257" i="1"/>
  <c r="CW258" i="1"/>
  <c r="CW259" i="1"/>
  <c r="CW260" i="1"/>
  <c r="CW261" i="1"/>
  <c r="CW262" i="1"/>
  <c r="CW263" i="1"/>
  <c r="CW264" i="1"/>
  <c r="CW265" i="1"/>
  <c r="CW266" i="1"/>
  <c r="CW267" i="1"/>
  <c r="CW268" i="1"/>
  <c r="CW269" i="1"/>
  <c r="CW270" i="1"/>
  <c r="CW271" i="1"/>
  <c r="CW272" i="1"/>
  <c r="CW273" i="1"/>
  <c r="CW274" i="1"/>
  <c r="CW275" i="1"/>
  <c r="CW276" i="1"/>
  <c r="CW277" i="1"/>
  <c r="CW278" i="1"/>
  <c r="CW279" i="1"/>
  <c r="CW280" i="1"/>
  <c r="CW281" i="1"/>
  <c r="CW282" i="1"/>
  <c r="CW283" i="1"/>
  <c r="CW284" i="1"/>
  <c r="CW285" i="1"/>
  <c r="CW286" i="1"/>
  <c r="CW287" i="1"/>
  <c r="CW288" i="1"/>
  <c r="CW289" i="1"/>
  <c r="CW290" i="1"/>
  <c r="CW291" i="1"/>
  <c r="CW292" i="1"/>
  <c r="CW293" i="1"/>
  <c r="CW294" i="1"/>
  <c r="CW295" i="1"/>
  <c r="CW296" i="1"/>
  <c r="CW297" i="1"/>
  <c r="CW298" i="1"/>
  <c r="CW299" i="1"/>
  <c r="CW300" i="1"/>
  <c r="CW301" i="1"/>
  <c r="CW302" i="1"/>
  <c r="CW303" i="1"/>
  <c r="CW304" i="1"/>
  <c r="CW305" i="1"/>
  <c r="CW306" i="1"/>
  <c r="CW307" i="1"/>
  <c r="CW308" i="1"/>
  <c r="CW309" i="1"/>
  <c r="CW310" i="1"/>
  <c r="CW311" i="1"/>
  <c r="CW312" i="1"/>
  <c r="CW313" i="1"/>
  <c r="CW314" i="1"/>
  <c r="CW315" i="1"/>
  <c r="CW316" i="1"/>
  <c r="CW317" i="1"/>
  <c r="CW318" i="1"/>
  <c r="CW319" i="1"/>
  <c r="CW320" i="1"/>
  <c r="CW321" i="1"/>
  <c r="CW322" i="1"/>
  <c r="CW323" i="1"/>
  <c r="CW324" i="1"/>
  <c r="CW325" i="1"/>
  <c r="CW326" i="1"/>
  <c r="CW327" i="1"/>
  <c r="CW328" i="1"/>
  <c r="CW329" i="1"/>
  <c r="CW330" i="1"/>
  <c r="CW331" i="1"/>
  <c r="CW332" i="1"/>
  <c r="CW333" i="1"/>
  <c r="CW334" i="1"/>
  <c r="CW335" i="1"/>
  <c r="CW336" i="1"/>
  <c r="CW337" i="1"/>
  <c r="CW338" i="1"/>
  <c r="CW339" i="1"/>
  <c r="CW340" i="1"/>
  <c r="CW341" i="1"/>
  <c r="CW342" i="1"/>
  <c r="CW343" i="1"/>
  <c r="CW344" i="1"/>
  <c r="CW345" i="1"/>
  <c r="CW346" i="1"/>
  <c r="CW347" i="1"/>
  <c r="CW348" i="1"/>
  <c r="CW349" i="1"/>
  <c r="CW350" i="1"/>
  <c r="CW351" i="1"/>
  <c r="CW352" i="1"/>
  <c r="CW353" i="1"/>
  <c r="CW354" i="1"/>
  <c r="CW355" i="1"/>
  <c r="CW356" i="1"/>
  <c r="CW357" i="1"/>
  <c r="CW358" i="1"/>
  <c r="CW359" i="1"/>
  <c r="CW360" i="1"/>
  <c r="CW361" i="1"/>
  <c r="CW362" i="1"/>
  <c r="CW363" i="1"/>
  <c r="CW364" i="1"/>
  <c r="CW365" i="1"/>
  <c r="CW366" i="1"/>
  <c r="CW367" i="1"/>
  <c r="CW368" i="1"/>
  <c r="CW369" i="1"/>
  <c r="CW370" i="1"/>
  <c r="CW371" i="1"/>
  <c r="CW372" i="1"/>
  <c r="CW373" i="1"/>
  <c r="CW374" i="1"/>
  <c r="CW375" i="1"/>
  <c r="CW376" i="1"/>
  <c r="CW377" i="1"/>
  <c r="CW378" i="1"/>
  <c r="CW379" i="1"/>
  <c r="CW380" i="1"/>
  <c r="CW381" i="1"/>
  <c r="CW382" i="1"/>
  <c r="CW383" i="1"/>
  <c r="CW384" i="1"/>
  <c r="CW385" i="1"/>
  <c r="CW386" i="1"/>
  <c r="CW387" i="1"/>
  <c r="CW388" i="1"/>
  <c r="CW389" i="1"/>
  <c r="CW390" i="1"/>
  <c r="CW391" i="1"/>
  <c r="CW392" i="1"/>
  <c r="CW393" i="1"/>
  <c r="CW394" i="1"/>
  <c r="CW395" i="1"/>
  <c r="CW396" i="1"/>
  <c r="CW397" i="1"/>
  <c r="CW398" i="1"/>
  <c r="CW399" i="1"/>
  <c r="CW400" i="1"/>
  <c r="CW401" i="1"/>
  <c r="CW402" i="1"/>
  <c r="CW403" i="1"/>
  <c r="CW404" i="1"/>
  <c r="CW405" i="1"/>
  <c r="CW406" i="1"/>
  <c r="CW407" i="1"/>
  <c r="CW408" i="1"/>
  <c r="CW409" i="1"/>
  <c r="CW410" i="1"/>
  <c r="CW411" i="1"/>
  <c r="CW412" i="1"/>
  <c r="CW413" i="1"/>
  <c r="CW414" i="1"/>
  <c r="CW415" i="1"/>
  <c r="CW416" i="1"/>
  <c r="CW417" i="1"/>
  <c r="CW418" i="1"/>
  <c r="CW419" i="1"/>
  <c r="CW420" i="1"/>
  <c r="CW421" i="1"/>
  <c r="CW422" i="1"/>
  <c r="CW423" i="1"/>
  <c r="CW424" i="1"/>
  <c r="CW425" i="1"/>
  <c r="CW426" i="1"/>
  <c r="CW427" i="1"/>
  <c r="CW428" i="1"/>
  <c r="CW429" i="1"/>
  <c r="CW430" i="1"/>
  <c r="CW431" i="1"/>
  <c r="CW432" i="1"/>
  <c r="CW433" i="1"/>
  <c r="CW434" i="1"/>
  <c r="CW435" i="1"/>
  <c r="CW436" i="1"/>
  <c r="CW437" i="1"/>
  <c r="CW438" i="1"/>
  <c r="CW439" i="1"/>
  <c r="CW440" i="1"/>
  <c r="CW441" i="1"/>
  <c r="CW442" i="1"/>
  <c r="CW443" i="1"/>
  <c r="CW444" i="1"/>
  <c r="CW445" i="1"/>
  <c r="CW446" i="1"/>
  <c r="CW447" i="1"/>
  <c r="CW448" i="1"/>
  <c r="CW449" i="1"/>
  <c r="CW450" i="1"/>
  <c r="CW451" i="1"/>
  <c r="CW452" i="1"/>
  <c r="CW453" i="1"/>
  <c r="CW454" i="1"/>
  <c r="CW455" i="1"/>
  <c r="CW456" i="1"/>
  <c r="CW457" i="1"/>
  <c r="CW458" i="1"/>
  <c r="CW459" i="1"/>
  <c r="CW460" i="1"/>
  <c r="CW461" i="1"/>
  <c r="CW462" i="1"/>
  <c r="CW463" i="1"/>
  <c r="CW464" i="1"/>
  <c r="CW465" i="1"/>
  <c r="CW466" i="1"/>
  <c r="CW467" i="1"/>
  <c r="CW468" i="1"/>
  <c r="CW469" i="1"/>
  <c r="CW470" i="1"/>
  <c r="CW471" i="1"/>
  <c r="CW472" i="1"/>
  <c r="CW473" i="1"/>
  <c r="CW474" i="1"/>
  <c r="CW475" i="1"/>
  <c r="CW476" i="1"/>
  <c r="CW477" i="1"/>
  <c r="CW478" i="1"/>
  <c r="CW479" i="1"/>
  <c r="CW480" i="1"/>
  <c r="CW481" i="1"/>
  <c r="CW482" i="1"/>
  <c r="CW483" i="1"/>
  <c r="CW484" i="1"/>
  <c r="CW485" i="1"/>
  <c r="CW486" i="1"/>
  <c r="CW487" i="1"/>
  <c r="CW488" i="1"/>
  <c r="CW489" i="1"/>
  <c r="CW490" i="1"/>
  <c r="CW491" i="1"/>
  <c r="CW492" i="1"/>
  <c r="CW493" i="1"/>
  <c r="CW494" i="1"/>
  <c r="CW495" i="1"/>
  <c r="CW496" i="1"/>
  <c r="CW497" i="1"/>
  <c r="CW498" i="1"/>
  <c r="CW499" i="1"/>
  <c r="CW500" i="1"/>
  <c r="CW501" i="1"/>
  <c r="CW502" i="1"/>
  <c r="CW503" i="1"/>
  <c r="CW504" i="1"/>
  <c r="CW505" i="1"/>
  <c r="CW506" i="1"/>
  <c r="CW507" i="1"/>
  <c r="CW508" i="1"/>
  <c r="CW509" i="1"/>
  <c r="CW510" i="1"/>
  <c r="CW511" i="1"/>
  <c r="CW512" i="1"/>
  <c r="CW513" i="1"/>
  <c r="CW514" i="1"/>
  <c r="CW515" i="1"/>
  <c r="CW516" i="1"/>
  <c r="CW517" i="1"/>
  <c r="CW518" i="1"/>
  <c r="CW519" i="1"/>
  <c r="CW520" i="1"/>
  <c r="CW521" i="1"/>
  <c r="CW522" i="1"/>
  <c r="CW523" i="1"/>
  <c r="CW524" i="1"/>
  <c r="CW525" i="1"/>
  <c r="CW526" i="1"/>
  <c r="CW527" i="1"/>
  <c r="CW528" i="1"/>
  <c r="CW529" i="1"/>
  <c r="CW530" i="1"/>
  <c r="CW531" i="1"/>
  <c r="CW532" i="1"/>
  <c r="CW533" i="1"/>
  <c r="CW534" i="1"/>
  <c r="CW535" i="1"/>
  <c r="CW536" i="1"/>
  <c r="CW537" i="1"/>
  <c r="CW538" i="1"/>
  <c r="CW539" i="1"/>
  <c r="CW540" i="1"/>
  <c r="CW541" i="1"/>
  <c r="CW542" i="1"/>
  <c r="CW543" i="1"/>
  <c r="CW544" i="1"/>
  <c r="CW545" i="1"/>
  <c r="CW546" i="1"/>
  <c r="CW547" i="1"/>
  <c r="CW548" i="1"/>
  <c r="CW549" i="1"/>
  <c r="CW550" i="1"/>
  <c r="CW551" i="1"/>
  <c r="CW552" i="1"/>
  <c r="CW553" i="1"/>
  <c r="CW554" i="1"/>
  <c r="CW555" i="1"/>
  <c r="CW556" i="1"/>
  <c r="CW557" i="1"/>
  <c r="CW558" i="1"/>
  <c r="CW559" i="1"/>
  <c r="CW560" i="1"/>
  <c r="CW561" i="1"/>
  <c r="CW562" i="1"/>
  <c r="CW563" i="1"/>
  <c r="CW564" i="1"/>
  <c r="CW565" i="1"/>
  <c r="CW566" i="1"/>
  <c r="CW567" i="1"/>
  <c r="CW568" i="1"/>
  <c r="CW569" i="1"/>
  <c r="CW570" i="1"/>
  <c r="CW11" i="1"/>
  <c r="CZ12" i="1"/>
  <c r="DA12" i="1"/>
  <c r="DB12" i="1"/>
  <c r="CZ13" i="1"/>
  <c r="DA13" i="1"/>
  <c r="DB13" i="1"/>
  <c r="CZ14" i="1"/>
  <c r="DA14" i="1"/>
  <c r="DB14" i="1"/>
  <c r="CZ15" i="1"/>
  <c r="DA15" i="1"/>
  <c r="DB15" i="1"/>
  <c r="CZ16" i="1"/>
  <c r="DA16" i="1"/>
  <c r="DB16" i="1"/>
  <c r="CZ17" i="1"/>
  <c r="DA17" i="1"/>
  <c r="DB17" i="1"/>
  <c r="CZ18" i="1"/>
  <c r="DA18" i="1"/>
  <c r="DB18" i="1"/>
  <c r="CZ19" i="1"/>
  <c r="DA19" i="1"/>
  <c r="DB19" i="1"/>
  <c r="CZ20" i="1"/>
  <c r="DA20" i="1"/>
  <c r="DB20" i="1"/>
  <c r="CZ21" i="1"/>
  <c r="DA21" i="1"/>
  <c r="DB21" i="1"/>
  <c r="CZ22" i="1"/>
  <c r="DA22" i="1"/>
  <c r="DB22" i="1"/>
  <c r="CZ23" i="1"/>
  <c r="DA23" i="1"/>
  <c r="DB23" i="1"/>
  <c r="CZ24" i="1"/>
  <c r="DA24" i="1"/>
  <c r="DB24" i="1"/>
  <c r="CZ25" i="1"/>
  <c r="DA25" i="1"/>
  <c r="DB25" i="1"/>
  <c r="CZ26" i="1"/>
  <c r="DA26" i="1"/>
  <c r="DB26" i="1"/>
  <c r="CZ27" i="1"/>
  <c r="DA27" i="1"/>
  <c r="DB27" i="1"/>
  <c r="CZ28" i="1"/>
  <c r="DA28" i="1"/>
  <c r="DB28" i="1"/>
  <c r="CZ29" i="1"/>
  <c r="DA29" i="1"/>
  <c r="DB29" i="1"/>
  <c r="CZ30" i="1"/>
  <c r="DA30" i="1"/>
  <c r="DB30" i="1"/>
  <c r="CZ31" i="1"/>
  <c r="DA31" i="1"/>
  <c r="DB31" i="1"/>
  <c r="CZ32" i="1"/>
  <c r="DA32" i="1"/>
  <c r="DB32" i="1"/>
  <c r="CZ33" i="1"/>
  <c r="DA33" i="1"/>
  <c r="DB33" i="1"/>
  <c r="CZ34" i="1"/>
  <c r="DA34" i="1"/>
  <c r="DB34" i="1"/>
  <c r="CZ35" i="1"/>
  <c r="DA35" i="1"/>
  <c r="DB35" i="1"/>
  <c r="CZ36" i="1"/>
  <c r="DA36" i="1"/>
  <c r="DB36" i="1"/>
  <c r="CZ37" i="1"/>
  <c r="DA37" i="1"/>
  <c r="DB37" i="1"/>
  <c r="CZ38" i="1"/>
  <c r="DA38" i="1"/>
  <c r="DB38" i="1"/>
  <c r="CZ39" i="1"/>
  <c r="DA39" i="1"/>
  <c r="DB39" i="1"/>
  <c r="CZ40" i="1"/>
  <c r="DA40" i="1"/>
  <c r="DB40" i="1"/>
  <c r="CZ41" i="1"/>
  <c r="DA41" i="1"/>
  <c r="DB41" i="1"/>
  <c r="CZ42" i="1"/>
  <c r="DA42" i="1"/>
  <c r="DB42" i="1"/>
  <c r="CZ43" i="1"/>
  <c r="DA43" i="1"/>
  <c r="DB43" i="1"/>
  <c r="CZ44" i="1"/>
  <c r="DA44" i="1"/>
  <c r="DB44" i="1"/>
  <c r="CZ45" i="1"/>
  <c r="DA45" i="1"/>
  <c r="DB45" i="1"/>
  <c r="CZ46" i="1"/>
  <c r="DA46" i="1"/>
  <c r="DB46" i="1"/>
  <c r="CZ47" i="1"/>
  <c r="DA47" i="1"/>
  <c r="DB47" i="1"/>
  <c r="CZ48" i="1"/>
  <c r="DA48" i="1"/>
  <c r="DB48" i="1"/>
  <c r="CZ49" i="1"/>
  <c r="DA49" i="1"/>
  <c r="DB49" i="1"/>
  <c r="CZ50" i="1"/>
  <c r="DA50" i="1"/>
  <c r="DB50" i="1"/>
  <c r="CZ51" i="1"/>
  <c r="DA51" i="1"/>
  <c r="DB51" i="1"/>
  <c r="CZ52" i="1"/>
  <c r="DA52" i="1"/>
  <c r="DB52" i="1"/>
  <c r="CZ53" i="1"/>
  <c r="DA53" i="1"/>
  <c r="DB53" i="1"/>
  <c r="CZ54" i="1"/>
  <c r="DA54" i="1"/>
  <c r="DB54" i="1"/>
  <c r="CZ55" i="1"/>
  <c r="DA55" i="1"/>
  <c r="DB55" i="1"/>
  <c r="CZ56" i="1"/>
  <c r="DA56" i="1"/>
  <c r="DB56" i="1"/>
  <c r="CZ57" i="1"/>
  <c r="DA57" i="1"/>
  <c r="DB57" i="1"/>
  <c r="CZ58" i="1"/>
  <c r="DA58" i="1"/>
  <c r="DB58" i="1"/>
  <c r="CZ59" i="1"/>
  <c r="DA59" i="1"/>
  <c r="DB59" i="1"/>
  <c r="CZ60" i="1"/>
  <c r="DA60" i="1"/>
  <c r="DB60" i="1"/>
  <c r="CZ61" i="1"/>
  <c r="DA61" i="1"/>
  <c r="DB61" i="1"/>
  <c r="CZ62" i="1"/>
  <c r="DA62" i="1"/>
  <c r="DB62" i="1"/>
  <c r="CZ63" i="1"/>
  <c r="DA63" i="1"/>
  <c r="DB63" i="1"/>
  <c r="CZ64" i="1"/>
  <c r="DA64" i="1"/>
  <c r="DB64" i="1"/>
  <c r="CZ65" i="1"/>
  <c r="DA65" i="1"/>
  <c r="DB65" i="1"/>
  <c r="CZ66" i="1"/>
  <c r="DA66" i="1"/>
  <c r="DB66" i="1"/>
  <c r="CZ67" i="1"/>
  <c r="DA67" i="1"/>
  <c r="DB67" i="1"/>
  <c r="CZ68" i="1"/>
  <c r="DA68" i="1"/>
  <c r="DB68" i="1"/>
  <c r="CZ69" i="1"/>
  <c r="DA69" i="1"/>
  <c r="DB69" i="1"/>
  <c r="CZ70" i="1"/>
  <c r="DA70" i="1"/>
  <c r="DB70" i="1"/>
  <c r="CZ71" i="1"/>
  <c r="DA71" i="1"/>
  <c r="DB71" i="1"/>
  <c r="CZ72" i="1"/>
  <c r="DA72" i="1"/>
  <c r="DB72" i="1"/>
  <c r="CZ73" i="1"/>
  <c r="DA73" i="1"/>
  <c r="DB73" i="1"/>
  <c r="CZ74" i="1"/>
  <c r="DA74" i="1"/>
  <c r="DB74" i="1"/>
  <c r="CZ75" i="1"/>
  <c r="DA75" i="1"/>
  <c r="DB75" i="1"/>
  <c r="CZ76" i="1"/>
  <c r="DA76" i="1"/>
  <c r="DB76" i="1"/>
  <c r="CZ77" i="1"/>
  <c r="DA77" i="1"/>
  <c r="DB77" i="1"/>
  <c r="CZ78" i="1"/>
  <c r="DA78" i="1"/>
  <c r="DB78" i="1"/>
  <c r="CZ79" i="1"/>
  <c r="DA79" i="1"/>
  <c r="DB79" i="1"/>
  <c r="CZ80" i="1"/>
  <c r="DA80" i="1"/>
  <c r="DB80" i="1"/>
  <c r="CZ81" i="1"/>
  <c r="DA81" i="1"/>
  <c r="DB81" i="1"/>
  <c r="CZ82" i="1"/>
  <c r="DA82" i="1"/>
  <c r="DB82" i="1"/>
  <c r="CZ83" i="1"/>
  <c r="DA83" i="1"/>
  <c r="DB83" i="1"/>
  <c r="CZ84" i="1"/>
  <c r="DA84" i="1"/>
  <c r="DB84" i="1"/>
  <c r="CZ85" i="1"/>
  <c r="DA85" i="1"/>
  <c r="DB85" i="1"/>
  <c r="CZ86" i="1"/>
  <c r="DA86" i="1"/>
  <c r="DB86" i="1"/>
  <c r="CZ87" i="1"/>
  <c r="DA87" i="1"/>
  <c r="DB87" i="1"/>
  <c r="CZ88" i="1"/>
  <c r="DA88" i="1"/>
  <c r="DB88" i="1"/>
  <c r="CZ89" i="1"/>
  <c r="DA89" i="1"/>
  <c r="DB89" i="1"/>
  <c r="CZ90" i="1"/>
  <c r="DA90" i="1"/>
  <c r="DB90" i="1"/>
  <c r="CZ91" i="1"/>
  <c r="DA91" i="1"/>
  <c r="DB91" i="1"/>
  <c r="CZ92" i="1"/>
  <c r="DA92" i="1"/>
  <c r="DB92" i="1"/>
  <c r="CZ93" i="1"/>
  <c r="DA93" i="1"/>
  <c r="DB93" i="1"/>
  <c r="CZ94" i="1"/>
  <c r="DA94" i="1"/>
  <c r="DB94" i="1"/>
  <c r="CZ95" i="1"/>
  <c r="DA95" i="1"/>
  <c r="DB95" i="1"/>
  <c r="CZ96" i="1"/>
  <c r="DA96" i="1"/>
  <c r="DB96" i="1"/>
  <c r="CZ97" i="1"/>
  <c r="DA97" i="1"/>
  <c r="DB97" i="1"/>
  <c r="CZ98" i="1"/>
  <c r="DA98" i="1"/>
  <c r="DB98" i="1"/>
  <c r="CZ99" i="1"/>
  <c r="DA99" i="1"/>
  <c r="DB99" i="1"/>
  <c r="CZ100" i="1"/>
  <c r="DA100" i="1"/>
  <c r="DB100" i="1"/>
  <c r="CZ101" i="1"/>
  <c r="DA101" i="1"/>
  <c r="DB101" i="1"/>
  <c r="CZ102" i="1"/>
  <c r="DA102" i="1"/>
  <c r="DB102" i="1"/>
  <c r="CZ103" i="1"/>
  <c r="DA103" i="1"/>
  <c r="DB103" i="1"/>
  <c r="CZ104" i="1"/>
  <c r="DA104" i="1"/>
  <c r="DB104" i="1"/>
  <c r="CZ105" i="1"/>
  <c r="DA105" i="1"/>
  <c r="DB105" i="1"/>
  <c r="CZ106" i="1"/>
  <c r="DA106" i="1"/>
  <c r="DB106" i="1"/>
  <c r="CZ107" i="1"/>
  <c r="DA107" i="1"/>
  <c r="DB107" i="1"/>
  <c r="CZ108" i="1"/>
  <c r="DA108" i="1"/>
  <c r="DB108" i="1"/>
  <c r="CZ109" i="1"/>
  <c r="DA109" i="1"/>
  <c r="DB109" i="1"/>
  <c r="CZ110" i="1"/>
  <c r="DA110" i="1"/>
  <c r="DB110" i="1"/>
  <c r="CZ111" i="1"/>
  <c r="DA111" i="1"/>
  <c r="DB111" i="1"/>
  <c r="CZ112" i="1"/>
  <c r="DA112" i="1"/>
  <c r="DB112" i="1"/>
  <c r="CZ113" i="1"/>
  <c r="DA113" i="1"/>
  <c r="DB113" i="1"/>
  <c r="CZ114" i="1"/>
  <c r="DA114" i="1"/>
  <c r="DB114" i="1"/>
  <c r="CZ115" i="1"/>
  <c r="DA115" i="1"/>
  <c r="DB115" i="1"/>
  <c r="CZ116" i="1"/>
  <c r="DA116" i="1"/>
  <c r="DB116" i="1"/>
  <c r="CZ117" i="1"/>
  <c r="DA117" i="1"/>
  <c r="DB117" i="1"/>
  <c r="CZ118" i="1"/>
  <c r="DA118" i="1"/>
  <c r="DB118" i="1"/>
  <c r="CZ119" i="1"/>
  <c r="DA119" i="1"/>
  <c r="DB119" i="1"/>
  <c r="CZ120" i="1"/>
  <c r="DA120" i="1"/>
  <c r="DB120" i="1"/>
  <c r="CZ121" i="1"/>
  <c r="DA121" i="1"/>
  <c r="DB121" i="1"/>
  <c r="CZ122" i="1"/>
  <c r="DA122" i="1"/>
  <c r="DB122" i="1"/>
  <c r="CZ123" i="1"/>
  <c r="DA123" i="1"/>
  <c r="DB123" i="1"/>
  <c r="CZ124" i="1"/>
  <c r="DA124" i="1"/>
  <c r="DB124" i="1"/>
  <c r="CZ125" i="1"/>
  <c r="DA125" i="1"/>
  <c r="DB125" i="1"/>
  <c r="CZ126" i="1"/>
  <c r="DA126" i="1"/>
  <c r="DB126" i="1"/>
  <c r="CZ127" i="1"/>
  <c r="DA127" i="1"/>
  <c r="DB127" i="1"/>
  <c r="CZ128" i="1"/>
  <c r="DA128" i="1"/>
  <c r="DB128" i="1"/>
  <c r="CZ129" i="1"/>
  <c r="DA129" i="1"/>
  <c r="DB129" i="1"/>
  <c r="CZ130" i="1"/>
  <c r="DA130" i="1"/>
  <c r="DB130" i="1"/>
  <c r="CZ131" i="1"/>
  <c r="DA131" i="1"/>
  <c r="DB131" i="1"/>
  <c r="CZ132" i="1"/>
  <c r="DA132" i="1"/>
  <c r="DB132" i="1"/>
  <c r="CZ133" i="1"/>
  <c r="DA133" i="1"/>
  <c r="DB133" i="1"/>
  <c r="CZ134" i="1"/>
  <c r="DA134" i="1"/>
  <c r="DB134" i="1"/>
  <c r="CZ135" i="1"/>
  <c r="DA135" i="1"/>
  <c r="DB135" i="1"/>
  <c r="CZ136" i="1"/>
  <c r="DA136" i="1"/>
  <c r="DB136" i="1"/>
  <c r="CZ137" i="1"/>
  <c r="DA137" i="1"/>
  <c r="DB137" i="1"/>
  <c r="CZ138" i="1"/>
  <c r="DA138" i="1"/>
  <c r="DB138" i="1"/>
  <c r="CZ139" i="1"/>
  <c r="DA139" i="1"/>
  <c r="DB139" i="1"/>
  <c r="CZ140" i="1"/>
  <c r="DA140" i="1"/>
  <c r="DB140" i="1"/>
  <c r="CZ141" i="1"/>
  <c r="DA141" i="1"/>
  <c r="DB141" i="1"/>
  <c r="CZ142" i="1"/>
  <c r="DA142" i="1"/>
  <c r="DB142" i="1"/>
  <c r="CZ143" i="1"/>
  <c r="DA143" i="1"/>
  <c r="DB143" i="1"/>
  <c r="CZ144" i="1"/>
  <c r="DA144" i="1"/>
  <c r="DB144" i="1"/>
  <c r="CZ145" i="1"/>
  <c r="DA145" i="1"/>
  <c r="DB145" i="1"/>
  <c r="CZ146" i="1"/>
  <c r="DA146" i="1"/>
  <c r="DB146" i="1"/>
  <c r="CZ147" i="1"/>
  <c r="DA147" i="1"/>
  <c r="DB147" i="1"/>
  <c r="CZ148" i="1"/>
  <c r="DA148" i="1"/>
  <c r="DB148" i="1"/>
  <c r="CZ149" i="1"/>
  <c r="DA149" i="1"/>
  <c r="DB149" i="1"/>
  <c r="CZ150" i="1"/>
  <c r="DA150" i="1"/>
  <c r="DB150" i="1"/>
  <c r="CZ151" i="1"/>
  <c r="DA151" i="1"/>
  <c r="DB151" i="1"/>
  <c r="CZ152" i="1"/>
  <c r="DA152" i="1"/>
  <c r="DB152" i="1"/>
  <c r="CZ153" i="1"/>
  <c r="DA153" i="1"/>
  <c r="DB153" i="1"/>
  <c r="CZ154" i="1"/>
  <c r="DA154" i="1"/>
  <c r="DB154" i="1"/>
  <c r="CZ155" i="1"/>
  <c r="DA155" i="1"/>
  <c r="DB155" i="1"/>
  <c r="CZ156" i="1"/>
  <c r="DA156" i="1"/>
  <c r="DB156" i="1"/>
  <c r="CZ157" i="1"/>
  <c r="DA157" i="1"/>
  <c r="DB157" i="1"/>
  <c r="CZ158" i="1"/>
  <c r="DA158" i="1"/>
  <c r="DB158" i="1"/>
  <c r="CZ159" i="1"/>
  <c r="DA159" i="1"/>
  <c r="DB159" i="1"/>
  <c r="CZ160" i="1"/>
  <c r="DA160" i="1"/>
  <c r="DB160" i="1"/>
  <c r="CZ161" i="1"/>
  <c r="DA161" i="1"/>
  <c r="DB161" i="1"/>
  <c r="CZ162" i="1"/>
  <c r="DA162" i="1"/>
  <c r="DB162" i="1"/>
  <c r="CZ163" i="1"/>
  <c r="DA163" i="1"/>
  <c r="DB163" i="1"/>
  <c r="CZ164" i="1"/>
  <c r="DA164" i="1"/>
  <c r="DB164" i="1"/>
  <c r="CZ165" i="1"/>
  <c r="DA165" i="1"/>
  <c r="DB165" i="1"/>
  <c r="CZ166" i="1"/>
  <c r="DA166" i="1"/>
  <c r="DB166" i="1"/>
  <c r="CZ167" i="1"/>
  <c r="DA167" i="1"/>
  <c r="DB167" i="1"/>
  <c r="CZ168" i="1"/>
  <c r="DA168" i="1"/>
  <c r="DB168" i="1"/>
  <c r="CZ169" i="1"/>
  <c r="DA169" i="1"/>
  <c r="DB169" i="1"/>
  <c r="CZ170" i="1"/>
  <c r="DA170" i="1"/>
  <c r="DB170" i="1"/>
  <c r="CZ171" i="1"/>
  <c r="DA171" i="1"/>
  <c r="DB171" i="1"/>
  <c r="CZ172" i="1"/>
  <c r="DA172" i="1"/>
  <c r="DB172" i="1"/>
  <c r="CZ173" i="1"/>
  <c r="DA173" i="1"/>
  <c r="DB173" i="1"/>
  <c r="CZ174" i="1"/>
  <c r="DA174" i="1"/>
  <c r="DB174" i="1"/>
  <c r="CZ175" i="1"/>
  <c r="DA175" i="1"/>
  <c r="DB175" i="1"/>
  <c r="CZ176" i="1"/>
  <c r="DA176" i="1"/>
  <c r="DB176" i="1"/>
  <c r="CZ177" i="1"/>
  <c r="DA177" i="1"/>
  <c r="DB177" i="1"/>
  <c r="CZ178" i="1"/>
  <c r="DA178" i="1"/>
  <c r="DB178" i="1"/>
  <c r="CZ179" i="1"/>
  <c r="DA179" i="1"/>
  <c r="DB179" i="1"/>
  <c r="CZ180" i="1"/>
  <c r="DA180" i="1"/>
  <c r="DB180" i="1"/>
  <c r="CZ181" i="1"/>
  <c r="DA181" i="1"/>
  <c r="DB181" i="1"/>
  <c r="CZ182" i="1"/>
  <c r="DA182" i="1"/>
  <c r="DB182" i="1"/>
  <c r="CZ183" i="1"/>
  <c r="DA183" i="1"/>
  <c r="DB183" i="1"/>
  <c r="CZ184" i="1"/>
  <c r="DA184" i="1"/>
  <c r="DB184" i="1"/>
  <c r="CZ185" i="1"/>
  <c r="DA185" i="1"/>
  <c r="DB185" i="1"/>
  <c r="CZ186" i="1"/>
  <c r="DA186" i="1"/>
  <c r="DB186" i="1"/>
  <c r="CZ187" i="1"/>
  <c r="DA187" i="1"/>
  <c r="DB187" i="1"/>
  <c r="CZ188" i="1"/>
  <c r="DA188" i="1"/>
  <c r="DB188" i="1"/>
  <c r="CZ189" i="1"/>
  <c r="DA189" i="1"/>
  <c r="DB189" i="1"/>
  <c r="CZ190" i="1"/>
  <c r="DA190" i="1"/>
  <c r="DB190" i="1"/>
  <c r="CZ191" i="1"/>
  <c r="DA191" i="1"/>
  <c r="DB191" i="1"/>
  <c r="CZ192" i="1"/>
  <c r="DA192" i="1"/>
  <c r="DB192" i="1"/>
  <c r="CZ193" i="1"/>
  <c r="DA193" i="1"/>
  <c r="DB193" i="1"/>
  <c r="CZ194" i="1"/>
  <c r="DA194" i="1"/>
  <c r="DB194" i="1"/>
  <c r="CZ195" i="1"/>
  <c r="DA195" i="1"/>
  <c r="DB195" i="1"/>
  <c r="CZ196" i="1"/>
  <c r="DA196" i="1"/>
  <c r="DB196" i="1"/>
  <c r="CZ197" i="1"/>
  <c r="DA197" i="1"/>
  <c r="DB197" i="1"/>
  <c r="CZ198" i="1"/>
  <c r="DA198" i="1"/>
  <c r="DB198" i="1"/>
  <c r="CZ199" i="1"/>
  <c r="DA199" i="1"/>
  <c r="DB199" i="1"/>
  <c r="CZ200" i="1"/>
  <c r="DA200" i="1"/>
  <c r="DB200" i="1"/>
  <c r="CZ201" i="1"/>
  <c r="DA201" i="1"/>
  <c r="DB201" i="1"/>
  <c r="CZ202" i="1"/>
  <c r="DA202" i="1"/>
  <c r="DB202" i="1"/>
  <c r="CZ203" i="1"/>
  <c r="DA203" i="1"/>
  <c r="DB203" i="1"/>
  <c r="CZ204" i="1"/>
  <c r="DA204" i="1"/>
  <c r="DB204" i="1"/>
  <c r="CZ205" i="1"/>
  <c r="DA205" i="1"/>
  <c r="DB205" i="1"/>
  <c r="CZ206" i="1"/>
  <c r="DA206" i="1"/>
  <c r="DB206" i="1"/>
  <c r="CZ207" i="1"/>
  <c r="DA207" i="1"/>
  <c r="DB207" i="1"/>
  <c r="CZ208" i="1"/>
  <c r="DA208" i="1"/>
  <c r="DB208" i="1"/>
  <c r="CZ209" i="1"/>
  <c r="DA209" i="1"/>
  <c r="DB209" i="1"/>
  <c r="CZ210" i="1"/>
  <c r="DA210" i="1"/>
  <c r="DB210" i="1"/>
  <c r="CZ211" i="1"/>
  <c r="DA211" i="1"/>
  <c r="DB211" i="1"/>
  <c r="CZ212" i="1"/>
  <c r="DA212" i="1"/>
  <c r="DB212" i="1"/>
  <c r="CZ213" i="1"/>
  <c r="DA213" i="1"/>
  <c r="DB213" i="1"/>
  <c r="CZ214" i="1"/>
  <c r="DA214" i="1"/>
  <c r="DB214" i="1"/>
  <c r="CZ215" i="1"/>
  <c r="DA215" i="1"/>
  <c r="DB215" i="1"/>
  <c r="CZ216" i="1"/>
  <c r="DA216" i="1"/>
  <c r="DB216" i="1"/>
  <c r="CZ217" i="1"/>
  <c r="DA217" i="1"/>
  <c r="DB217" i="1"/>
  <c r="CZ218" i="1"/>
  <c r="DA218" i="1"/>
  <c r="DB218" i="1"/>
  <c r="CZ219" i="1"/>
  <c r="DA219" i="1"/>
  <c r="DB219" i="1"/>
  <c r="CZ220" i="1"/>
  <c r="DA220" i="1"/>
  <c r="DB220" i="1"/>
  <c r="CZ221" i="1"/>
  <c r="DA221" i="1"/>
  <c r="DB221" i="1"/>
  <c r="CZ222" i="1"/>
  <c r="DA222" i="1"/>
  <c r="DB222" i="1"/>
  <c r="CZ223" i="1"/>
  <c r="DA223" i="1"/>
  <c r="DB223" i="1"/>
  <c r="CZ224" i="1"/>
  <c r="DA224" i="1"/>
  <c r="DB224" i="1"/>
  <c r="CZ225" i="1"/>
  <c r="DA225" i="1"/>
  <c r="DB225" i="1"/>
  <c r="CZ226" i="1"/>
  <c r="DA226" i="1"/>
  <c r="DB226" i="1"/>
  <c r="CZ227" i="1"/>
  <c r="DA227" i="1"/>
  <c r="DB227" i="1"/>
  <c r="CZ228" i="1"/>
  <c r="DA228" i="1"/>
  <c r="DB228" i="1"/>
  <c r="CZ229" i="1"/>
  <c r="DA229" i="1"/>
  <c r="DB229" i="1"/>
  <c r="CZ230" i="1"/>
  <c r="DA230" i="1"/>
  <c r="DB230" i="1"/>
  <c r="CZ231" i="1"/>
  <c r="DA231" i="1"/>
  <c r="DB231" i="1"/>
  <c r="CZ232" i="1"/>
  <c r="DA232" i="1"/>
  <c r="DB232" i="1"/>
  <c r="CZ233" i="1"/>
  <c r="DA233" i="1"/>
  <c r="DB233" i="1"/>
  <c r="CZ234" i="1"/>
  <c r="DA234" i="1"/>
  <c r="DB234" i="1"/>
  <c r="CZ235" i="1"/>
  <c r="DA235" i="1"/>
  <c r="DB235" i="1"/>
  <c r="CZ236" i="1"/>
  <c r="DA236" i="1"/>
  <c r="DB236" i="1"/>
  <c r="CZ237" i="1"/>
  <c r="DA237" i="1"/>
  <c r="DB237" i="1"/>
  <c r="CZ238" i="1"/>
  <c r="DA238" i="1"/>
  <c r="DB238" i="1"/>
  <c r="CZ239" i="1"/>
  <c r="DA239" i="1"/>
  <c r="DB239" i="1"/>
  <c r="CZ240" i="1"/>
  <c r="DA240" i="1"/>
  <c r="DB240" i="1"/>
  <c r="CZ241" i="1"/>
  <c r="DA241" i="1"/>
  <c r="DB241" i="1"/>
  <c r="CZ242" i="1"/>
  <c r="DA242" i="1"/>
  <c r="DB242" i="1"/>
  <c r="CZ243" i="1"/>
  <c r="DA243" i="1"/>
  <c r="DB243" i="1"/>
  <c r="CZ244" i="1"/>
  <c r="DA244" i="1"/>
  <c r="DB244" i="1"/>
  <c r="CZ245" i="1"/>
  <c r="DA245" i="1"/>
  <c r="DB245" i="1"/>
  <c r="CZ246" i="1"/>
  <c r="DA246" i="1"/>
  <c r="DB246" i="1"/>
  <c r="CZ247" i="1"/>
  <c r="DA247" i="1"/>
  <c r="DB247" i="1"/>
  <c r="CZ248" i="1"/>
  <c r="DA248" i="1"/>
  <c r="DB248" i="1"/>
  <c r="CZ249" i="1"/>
  <c r="DA249" i="1"/>
  <c r="DB249" i="1"/>
  <c r="CZ250" i="1"/>
  <c r="DA250" i="1"/>
  <c r="DB250" i="1"/>
  <c r="CZ251" i="1"/>
  <c r="DA251" i="1"/>
  <c r="DB251" i="1"/>
  <c r="CZ252" i="1"/>
  <c r="DA252" i="1"/>
  <c r="DB252" i="1"/>
  <c r="CZ253" i="1"/>
  <c r="DA253" i="1"/>
  <c r="DB253" i="1"/>
  <c r="CZ254" i="1"/>
  <c r="DA254" i="1"/>
  <c r="DB254" i="1"/>
  <c r="CZ255" i="1"/>
  <c r="DA255" i="1"/>
  <c r="DB255" i="1"/>
  <c r="CZ256" i="1"/>
  <c r="DA256" i="1"/>
  <c r="DB256" i="1"/>
  <c r="CZ257" i="1"/>
  <c r="DA257" i="1"/>
  <c r="DB257" i="1"/>
  <c r="CZ258" i="1"/>
  <c r="DA258" i="1"/>
  <c r="DB258" i="1"/>
  <c r="CZ259" i="1"/>
  <c r="DA259" i="1"/>
  <c r="DB259" i="1"/>
  <c r="CZ260" i="1"/>
  <c r="DA260" i="1"/>
  <c r="DB260" i="1"/>
  <c r="CZ261" i="1"/>
  <c r="DA261" i="1"/>
  <c r="DB261" i="1"/>
  <c r="CZ262" i="1"/>
  <c r="DA262" i="1"/>
  <c r="DB262" i="1"/>
  <c r="CZ263" i="1"/>
  <c r="DA263" i="1"/>
  <c r="DB263" i="1"/>
  <c r="CZ264" i="1"/>
  <c r="DA264" i="1"/>
  <c r="DB264" i="1"/>
  <c r="CZ265" i="1"/>
  <c r="DA265" i="1"/>
  <c r="DB265" i="1"/>
  <c r="CZ266" i="1"/>
  <c r="DA266" i="1"/>
  <c r="DB266" i="1"/>
  <c r="CZ267" i="1"/>
  <c r="DA267" i="1"/>
  <c r="DB267" i="1"/>
  <c r="CZ268" i="1"/>
  <c r="DA268" i="1"/>
  <c r="DB268" i="1"/>
  <c r="CZ269" i="1"/>
  <c r="DA269" i="1"/>
  <c r="DB269" i="1"/>
  <c r="CZ270" i="1"/>
  <c r="DA270" i="1"/>
  <c r="DB270" i="1"/>
  <c r="CZ271" i="1"/>
  <c r="DA271" i="1"/>
  <c r="DB271" i="1"/>
  <c r="CZ272" i="1"/>
  <c r="DA272" i="1"/>
  <c r="DB272" i="1"/>
  <c r="CZ273" i="1"/>
  <c r="DA273" i="1"/>
  <c r="DB273" i="1"/>
  <c r="CZ274" i="1"/>
  <c r="DA274" i="1"/>
  <c r="DB274" i="1"/>
  <c r="CZ275" i="1"/>
  <c r="DA275" i="1"/>
  <c r="DB275" i="1"/>
  <c r="CZ276" i="1"/>
  <c r="DA276" i="1"/>
  <c r="DB276" i="1"/>
  <c r="CZ277" i="1"/>
  <c r="DA277" i="1"/>
  <c r="DB277" i="1"/>
  <c r="CZ278" i="1"/>
  <c r="DA278" i="1"/>
  <c r="DB278" i="1"/>
  <c r="CZ279" i="1"/>
  <c r="DA279" i="1"/>
  <c r="DB279" i="1"/>
  <c r="CZ280" i="1"/>
  <c r="DA280" i="1"/>
  <c r="DB280" i="1"/>
  <c r="CZ281" i="1"/>
  <c r="DA281" i="1"/>
  <c r="DB281" i="1"/>
  <c r="CZ282" i="1"/>
  <c r="DA282" i="1"/>
  <c r="DB282" i="1"/>
  <c r="CZ283" i="1"/>
  <c r="DA283" i="1"/>
  <c r="DB283" i="1"/>
  <c r="CZ284" i="1"/>
  <c r="DA284" i="1"/>
  <c r="DB284" i="1"/>
  <c r="CZ285" i="1"/>
  <c r="DA285" i="1"/>
  <c r="DB285" i="1"/>
  <c r="CZ286" i="1"/>
  <c r="DA286" i="1"/>
  <c r="DB286" i="1"/>
  <c r="CZ287" i="1"/>
  <c r="DA287" i="1"/>
  <c r="DB287" i="1"/>
  <c r="CZ288" i="1"/>
  <c r="DA288" i="1"/>
  <c r="DB288" i="1"/>
  <c r="CZ289" i="1"/>
  <c r="DA289" i="1"/>
  <c r="DB289" i="1"/>
  <c r="CZ290" i="1"/>
  <c r="DA290" i="1"/>
  <c r="DB290" i="1"/>
  <c r="CZ291" i="1"/>
  <c r="DA291" i="1"/>
  <c r="DB291" i="1"/>
  <c r="CZ292" i="1"/>
  <c r="DA292" i="1"/>
  <c r="DB292" i="1"/>
  <c r="CZ293" i="1"/>
  <c r="DA293" i="1"/>
  <c r="DB293" i="1"/>
  <c r="CZ294" i="1"/>
  <c r="DA294" i="1"/>
  <c r="DB294" i="1"/>
  <c r="CZ295" i="1"/>
  <c r="DA295" i="1"/>
  <c r="DB295" i="1"/>
  <c r="CZ296" i="1"/>
  <c r="DA296" i="1"/>
  <c r="DB296" i="1"/>
  <c r="CZ297" i="1"/>
  <c r="DA297" i="1"/>
  <c r="DB297" i="1"/>
  <c r="CZ298" i="1"/>
  <c r="DA298" i="1"/>
  <c r="DB298" i="1"/>
  <c r="CZ299" i="1"/>
  <c r="DA299" i="1"/>
  <c r="DB299" i="1"/>
  <c r="CZ300" i="1"/>
  <c r="DA300" i="1"/>
  <c r="DB300" i="1"/>
  <c r="CZ301" i="1"/>
  <c r="DA301" i="1"/>
  <c r="DB301" i="1"/>
  <c r="CZ302" i="1"/>
  <c r="DA302" i="1"/>
  <c r="DB302" i="1"/>
  <c r="CZ303" i="1"/>
  <c r="DA303" i="1"/>
  <c r="DB303" i="1"/>
  <c r="CZ304" i="1"/>
  <c r="DA304" i="1"/>
  <c r="DB304" i="1"/>
  <c r="CZ305" i="1"/>
  <c r="DA305" i="1"/>
  <c r="DB305" i="1"/>
  <c r="CZ306" i="1"/>
  <c r="DA306" i="1"/>
  <c r="DB306" i="1"/>
  <c r="CZ307" i="1"/>
  <c r="DA307" i="1"/>
  <c r="DB307" i="1"/>
  <c r="CZ308" i="1"/>
  <c r="DA308" i="1"/>
  <c r="DB308" i="1"/>
  <c r="CZ309" i="1"/>
  <c r="DA309" i="1"/>
  <c r="DB309" i="1"/>
  <c r="CZ310" i="1"/>
  <c r="DA310" i="1"/>
  <c r="DB310" i="1"/>
  <c r="CZ311" i="1"/>
  <c r="DA311" i="1"/>
  <c r="DB311" i="1"/>
  <c r="CZ312" i="1"/>
  <c r="DA312" i="1"/>
  <c r="DB312" i="1"/>
  <c r="CZ313" i="1"/>
  <c r="DA313" i="1"/>
  <c r="DB313" i="1"/>
  <c r="CZ314" i="1"/>
  <c r="DA314" i="1"/>
  <c r="DB314" i="1"/>
  <c r="CZ315" i="1"/>
  <c r="DA315" i="1"/>
  <c r="DB315" i="1"/>
  <c r="CZ316" i="1"/>
  <c r="DA316" i="1"/>
  <c r="DB316" i="1"/>
  <c r="CZ317" i="1"/>
  <c r="DA317" i="1"/>
  <c r="DB317" i="1"/>
  <c r="CZ318" i="1"/>
  <c r="DA318" i="1"/>
  <c r="DB318" i="1"/>
  <c r="CZ319" i="1"/>
  <c r="DA319" i="1"/>
  <c r="DB319" i="1"/>
  <c r="CZ320" i="1"/>
  <c r="DA320" i="1"/>
  <c r="DB320" i="1"/>
  <c r="CZ321" i="1"/>
  <c r="DA321" i="1"/>
  <c r="DB321" i="1"/>
  <c r="CZ322" i="1"/>
  <c r="DA322" i="1"/>
  <c r="DB322" i="1"/>
  <c r="CZ323" i="1"/>
  <c r="DA323" i="1"/>
  <c r="DB323" i="1"/>
  <c r="CZ324" i="1"/>
  <c r="DA324" i="1"/>
  <c r="DB324" i="1"/>
  <c r="CZ325" i="1"/>
  <c r="DA325" i="1"/>
  <c r="DB325" i="1"/>
  <c r="CZ326" i="1"/>
  <c r="DA326" i="1"/>
  <c r="DB326" i="1"/>
  <c r="CZ327" i="1"/>
  <c r="DA327" i="1"/>
  <c r="DB327" i="1"/>
  <c r="CZ328" i="1"/>
  <c r="DA328" i="1"/>
  <c r="DB328" i="1"/>
  <c r="CZ329" i="1"/>
  <c r="DA329" i="1"/>
  <c r="DB329" i="1"/>
  <c r="CZ330" i="1"/>
  <c r="DA330" i="1"/>
  <c r="DB330" i="1"/>
  <c r="CZ331" i="1"/>
  <c r="DA331" i="1"/>
  <c r="DB331" i="1"/>
  <c r="CZ332" i="1"/>
  <c r="DA332" i="1"/>
  <c r="DB332" i="1"/>
  <c r="CZ333" i="1"/>
  <c r="DA333" i="1"/>
  <c r="DB333" i="1"/>
  <c r="CZ334" i="1"/>
  <c r="DA334" i="1"/>
  <c r="DB334" i="1"/>
  <c r="CZ335" i="1"/>
  <c r="DA335" i="1"/>
  <c r="DB335" i="1"/>
  <c r="CZ336" i="1"/>
  <c r="DA336" i="1"/>
  <c r="DB336" i="1"/>
  <c r="CZ337" i="1"/>
  <c r="DA337" i="1"/>
  <c r="DB337" i="1"/>
  <c r="CZ338" i="1"/>
  <c r="DA338" i="1"/>
  <c r="DB338" i="1"/>
  <c r="CZ339" i="1"/>
  <c r="DA339" i="1"/>
  <c r="DB339" i="1"/>
  <c r="CZ340" i="1"/>
  <c r="DA340" i="1"/>
  <c r="DB340" i="1"/>
  <c r="CZ341" i="1"/>
  <c r="DA341" i="1"/>
  <c r="DB341" i="1"/>
  <c r="CZ342" i="1"/>
  <c r="DA342" i="1"/>
  <c r="DB342" i="1"/>
  <c r="CZ343" i="1"/>
  <c r="DA343" i="1"/>
  <c r="DB343" i="1"/>
  <c r="CZ344" i="1"/>
  <c r="DA344" i="1"/>
  <c r="DB344" i="1"/>
  <c r="CZ345" i="1"/>
  <c r="DA345" i="1"/>
  <c r="DB345" i="1"/>
  <c r="CZ346" i="1"/>
  <c r="DA346" i="1"/>
  <c r="DB346" i="1"/>
  <c r="CZ347" i="1"/>
  <c r="DA347" i="1"/>
  <c r="DB347" i="1"/>
  <c r="CZ348" i="1"/>
  <c r="DA348" i="1"/>
  <c r="DB348" i="1"/>
  <c r="CZ349" i="1"/>
  <c r="DA349" i="1"/>
  <c r="DB349" i="1"/>
  <c r="CZ350" i="1"/>
  <c r="DA350" i="1"/>
  <c r="DB350" i="1"/>
  <c r="CZ351" i="1"/>
  <c r="DA351" i="1"/>
  <c r="DB351" i="1"/>
  <c r="CZ352" i="1"/>
  <c r="DA352" i="1"/>
  <c r="DB352" i="1"/>
  <c r="CZ353" i="1"/>
  <c r="DA353" i="1"/>
  <c r="DB353" i="1"/>
  <c r="CZ354" i="1"/>
  <c r="DA354" i="1"/>
  <c r="DB354" i="1"/>
  <c r="CZ355" i="1"/>
  <c r="DA355" i="1"/>
  <c r="DB355" i="1"/>
  <c r="CZ356" i="1"/>
  <c r="DA356" i="1"/>
  <c r="DB356" i="1"/>
  <c r="CZ357" i="1"/>
  <c r="DA357" i="1"/>
  <c r="DB357" i="1"/>
  <c r="CZ358" i="1"/>
  <c r="DA358" i="1"/>
  <c r="DB358" i="1"/>
  <c r="CZ359" i="1"/>
  <c r="DA359" i="1"/>
  <c r="DB359" i="1"/>
  <c r="CZ360" i="1"/>
  <c r="DA360" i="1"/>
  <c r="DB360" i="1"/>
  <c r="CZ361" i="1"/>
  <c r="DA361" i="1"/>
  <c r="DB361" i="1"/>
  <c r="CZ362" i="1"/>
  <c r="DA362" i="1"/>
  <c r="DB362" i="1"/>
  <c r="CZ363" i="1"/>
  <c r="DA363" i="1"/>
  <c r="DB363" i="1"/>
  <c r="CZ364" i="1"/>
  <c r="DA364" i="1"/>
  <c r="DB364" i="1"/>
  <c r="CZ365" i="1"/>
  <c r="DA365" i="1"/>
  <c r="DB365" i="1"/>
  <c r="CZ366" i="1"/>
  <c r="DA366" i="1"/>
  <c r="DB366" i="1"/>
  <c r="CZ367" i="1"/>
  <c r="DA367" i="1"/>
  <c r="DB367" i="1"/>
  <c r="CZ368" i="1"/>
  <c r="DA368" i="1"/>
  <c r="DB368" i="1"/>
  <c r="CZ369" i="1"/>
  <c r="DA369" i="1"/>
  <c r="DB369" i="1"/>
  <c r="CZ370" i="1"/>
  <c r="DA370" i="1"/>
  <c r="DB370" i="1"/>
  <c r="CZ371" i="1"/>
  <c r="DA371" i="1"/>
  <c r="DB371" i="1"/>
  <c r="CZ372" i="1"/>
  <c r="DA372" i="1"/>
  <c r="DB372" i="1"/>
  <c r="CZ373" i="1"/>
  <c r="DA373" i="1"/>
  <c r="DB373" i="1"/>
  <c r="CZ374" i="1"/>
  <c r="DA374" i="1"/>
  <c r="DB374" i="1"/>
  <c r="CZ375" i="1"/>
  <c r="DA375" i="1"/>
  <c r="DB375" i="1"/>
  <c r="CZ376" i="1"/>
  <c r="DA376" i="1"/>
  <c r="DB376" i="1"/>
  <c r="CZ377" i="1"/>
  <c r="DA377" i="1"/>
  <c r="DB377" i="1"/>
  <c r="CZ378" i="1"/>
  <c r="DA378" i="1"/>
  <c r="DB378" i="1"/>
  <c r="CZ379" i="1"/>
  <c r="DA379" i="1"/>
  <c r="DB379" i="1"/>
  <c r="CZ380" i="1"/>
  <c r="DA380" i="1"/>
  <c r="DB380" i="1"/>
  <c r="CZ381" i="1"/>
  <c r="DA381" i="1"/>
  <c r="DB381" i="1"/>
  <c r="CZ382" i="1"/>
  <c r="DA382" i="1"/>
  <c r="DB382" i="1"/>
  <c r="CZ383" i="1"/>
  <c r="DA383" i="1"/>
  <c r="DB383" i="1"/>
  <c r="CZ384" i="1"/>
  <c r="DA384" i="1"/>
  <c r="DB384" i="1"/>
  <c r="CZ385" i="1"/>
  <c r="DA385" i="1"/>
  <c r="DB385" i="1"/>
  <c r="CZ386" i="1"/>
  <c r="DA386" i="1"/>
  <c r="DB386" i="1"/>
  <c r="CZ387" i="1"/>
  <c r="DA387" i="1"/>
  <c r="DB387" i="1"/>
  <c r="CZ388" i="1"/>
  <c r="DA388" i="1"/>
  <c r="DB388" i="1"/>
  <c r="CZ389" i="1"/>
  <c r="DA389" i="1"/>
  <c r="DB389" i="1"/>
  <c r="CZ390" i="1"/>
  <c r="DA390" i="1"/>
  <c r="DB390" i="1"/>
  <c r="CZ391" i="1"/>
  <c r="DA391" i="1"/>
  <c r="DB391" i="1"/>
  <c r="CZ392" i="1"/>
  <c r="DA392" i="1"/>
  <c r="DB392" i="1"/>
  <c r="CZ393" i="1"/>
  <c r="DA393" i="1"/>
  <c r="DB393" i="1"/>
  <c r="CZ394" i="1"/>
  <c r="DA394" i="1"/>
  <c r="DB394" i="1"/>
  <c r="CZ395" i="1"/>
  <c r="DA395" i="1"/>
  <c r="DB395" i="1"/>
  <c r="CZ396" i="1"/>
  <c r="DA396" i="1"/>
  <c r="DB396" i="1"/>
  <c r="CZ397" i="1"/>
  <c r="DA397" i="1"/>
  <c r="DB397" i="1"/>
  <c r="CZ398" i="1"/>
  <c r="DA398" i="1"/>
  <c r="DB398" i="1"/>
  <c r="CZ399" i="1"/>
  <c r="DA399" i="1"/>
  <c r="DB399" i="1"/>
  <c r="CZ400" i="1"/>
  <c r="DA400" i="1"/>
  <c r="DB400" i="1"/>
  <c r="CZ401" i="1"/>
  <c r="DA401" i="1"/>
  <c r="DB401" i="1"/>
  <c r="CZ402" i="1"/>
  <c r="DA402" i="1"/>
  <c r="DB402" i="1"/>
  <c r="CZ403" i="1"/>
  <c r="DA403" i="1"/>
  <c r="DB403" i="1"/>
  <c r="CZ404" i="1"/>
  <c r="DA404" i="1"/>
  <c r="DB404" i="1"/>
  <c r="CZ405" i="1"/>
  <c r="DA405" i="1"/>
  <c r="DB405" i="1"/>
  <c r="CZ406" i="1"/>
  <c r="DA406" i="1"/>
  <c r="DB406" i="1"/>
  <c r="CZ407" i="1"/>
  <c r="DA407" i="1"/>
  <c r="DB407" i="1"/>
  <c r="CZ408" i="1"/>
  <c r="DA408" i="1"/>
  <c r="DB408" i="1"/>
  <c r="CZ409" i="1"/>
  <c r="DA409" i="1"/>
  <c r="DB409" i="1"/>
  <c r="CZ410" i="1"/>
  <c r="DA410" i="1"/>
  <c r="DB410" i="1"/>
  <c r="CZ411" i="1"/>
  <c r="DA411" i="1"/>
  <c r="DB411" i="1"/>
  <c r="CZ412" i="1"/>
  <c r="DA412" i="1"/>
  <c r="DB412" i="1"/>
  <c r="CZ413" i="1"/>
  <c r="DA413" i="1"/>
  <c r="DB413" i="1"/>
  <c r="CZ414" i="1"/>
  <c r="DA414" i="1"/>
  <c r="DB414" i="1"/>
  <c r="CZ415" i="1"/>
  <c r="DA415" i="1"/>
  <c r="DB415" i="1"/>
  <c r="CZ416" i="1"/>
  <c r="DA416" i="1"/>
  <c r="DB416" i="1"/>
  <c r="CZ417" i="1"/>
  <c r="DA417" i="1"/>
  <c r="DB417" i="1"/>
  <c r="CZ418" i="1"/>
  <c r="DA418" i="1"/>
  <c r="DB418" i="1"/>
  <c r="CZ419" i="1"/>
  <c r="DA419" i="1"/>
  <c r="DB419" i="1"/>
  <c r="CZ420" i="1"/>
  <c r="DA420" i="1"/>
  <c r="DB420" i="1"/>
  <c r="CZ421" i="1"/>
  <c r="DA421" i="1"/>
  <c r="DB421" i="1"/>
  <c r="CZ422" i="1"/>
  <c r="DA422" i="1"/>
  <c r="DB422" i="1"/>
  <c r="CZ423" i="1"/>
  <c r="DA423" i="1"/>
  <c r="DB423" i="1"/>
  <c r="CZ424" i="1"/>
  <c r="DA424" i="1"/>
  <c r="DB424" i="1"/>
  <c r="CZ425" i="1"/>
  <c r="DA425" i="1"/>
  <c r="DB425" i="1"/>
  <c r="CZ426" i="1"/>
  <c r="DA426" i="1"/>
  <c r="DB426" i="1"/>
  <c r="CZ427" i="1"/>
  <c r="DA427" i="1"/>
  <c r="DB427" i="1"/>
  <c r="CZ428" i="1"/>
  <c r="DA428" i="1"/>
  <c r="DB428" i="1"/>
  <c r="CZ429" i="1"/>
  <c r="DA429" i="1"/>
  <c r="DB429" i="1"/>
  <c r="CZ430" i="1"/>
  <c r="DA430" i="1"/>
  <c r="DB430" i="1"/>
  <c r="CZ431" i="1"/>
  <c r="DA431" i="1"/>
  <c r="DB431" i="1"/>
  <c r="CZ432" i="1"/>
  <c r="DA432" i="1"/>
  <c r="DB432" i="1"/>
  <c r="CZ433" i="1"/>
  <c r="DA433" i="1"/>
  <c r="DB433" i="1"/>
  <c r="CZ434" i="1"/>
  <c r="DA434" i="1"/>
  <c r="DB434" i="1"/>
  <c r="CZ435" i="1"/>
  <c r="DA435" i="1"/>
  <c r="DB435" i="1"/>
  <c r="CZ436" i="1"/>
  <c r="DA436" i="1"/>
  <c r="DB436" i="1"/>
  <c r="CZ437" i="1"/>
  <c r="DA437" i="1"/>
  <c r="DB437" i="1"/>
  <c r="CZ438" i="1"/>
  <c r="DA438" i="1"/>
  <c r="DB438" i="1"/>
  <c r="CZ439" i="1"/>
  <c r="DA439" i="1"/>
  <c r="DB439" i="1"/>
  <c r="CZ440" i="1"/>
  <c r="DA440" i="1"/>
  <c r="DB440" i="1"/>
  <c r="CZ441" i="1"/>
  <c r="DA441" i="1"/>
  <c r="DB441" i="1"/>
  <c r="CZ442" i="1"/>
  <c r="DA442" i="1"/>
  <c r="DB442" i="1"/>
  <c r="CZ443" i="1"/>
  <c r="DA443" i="1"/>
  <c r="DB443" i="1"/>
  <c r="CZ444" i="1"/>
  <c r="DA444" i="1"/>
  <c r="DB444" i="1"/>
  <c r="CZ445" i="1"/>
  <c r="DA445" i="1"/>
  <c r="DB445" i="1"/>
  <c r="CZ446" i="1"/>
  <c r="DA446" i="1"/>
  <c r="DB446" i="1"/>
  <c r="CZ447" i="1"/>
  <c r="DA447" i="1"/>
  <c r="DB447" i="1"/>
  <c r="CZ448" i="1"/>
  <c r="DA448" i="1"/>
  <c r="DB448" i="1"/>
  <c r="CZ449" i="1"/>
  <c r="DA449" i="1"/>
  <c r="DB449" i="1"/>
  <c r="CZ450" i="1"/>
  <c r="DA450" i="1"/>
  <c r="DB450" i="1"/>
  <c r="CZ451" i="1"/>
  <c r="DA451" i="1"/>
  <c r="DB451" i="1"/>
  <c r="CZ452" i="1"/>
  <c r="DA452" i="1"/>
  <c r="DB452" i="1"/>
  <c r="CZ453" i="1"/>
  <c r="DA453" i="1"/>
  <c r="DB453" i="1"/>
  <c r="CZ454" i="1"/>
  <c r="DA454" i="1"/>
  <c r="DB454" i="1"/>
  <c r="CZ455" i="1"/>
  <c r="DA455" i="1"/>
  <c r="DB455" i="1"/>
  <c r="CZ456" i="1"/>
  <c r="DA456" i="1"/>
  <c r="DB456" i="1"/>
  <c r="CZ457" i="1"/>
  <c r="DA457" i="1"/>
  <c r="DB457" i="1"/>
  <c r="CZ458" i="1"/>
  <c r="DA458" i="1"/>
  <c r="DB458" i="1"/>
  <c r="CZ459" i="1"/>
  <c r="DA459" i="1"/>
  <c r="DB459" i="1"/>
  <c r="CZ460" i="1"/>
  <c r="DA460" i="1"/>
  <c r="DB460" i="1"/>
  <c r="CZ461" i="1"/>
  <c r="DA461" i="1"/>
  <c r="DB461" i="1"/>
  <c r="CZ462" i="1"/>
  <c r="DA462" i="1"/>
  <c r="DB462" i="1"/>
  <c r="CZ463" i="1"/>
  <c r="DA463" i="1"/>
  <c r="DB463" i="1"/>
  <c r="CZ464" i="1"/>
  <c r="DA464" i="1"/>
  <c r="DB464" i="1"/>
  <c r="CZ465" i="1"/>
  <c r="DA465" i="1"/>
  <c r="DB465" i="1"/>
  <c r="CZ466" i="1"/>
  <c r="DA466" i="1"/>
  <c r="DB466" i="1"/>
  <c r="CZ467" i="1"/>
  <c r="DA467" i="1"/>
  <c r="DB467" i="1"/>
  <c r="CZ468" i="1"/>
  <c r="DA468" i="1"/>
  <c r="DB468" i="1"/>
  <c r="CZ469" i="1"/>
  <c r="DA469" i="1"/>
  <c r="DB469" i="1"/>
  <c r="CZ470" i="1"/>
  <c r="DA470" i="1"/>
  <c r="DB470" i="1"/>
  <c r="CZ471" i="1"/>
  <c r="DA471" i="1"/>
  <c r="DB471" i="1"/>
  <c r="CZ472" i="1"/>
  <c r="DA472" i="1"/>
  <c r="DB472" i="1"/>
  <c r="CZ473" i="1"/>
  <c r="DA473" i="1"/>
  <c r="DB473" i="1"/>
  <c r="CZ474" i="1"/>
  <c r="DA474" i="1"/>
  <c r="DB474" i="1"/>
  <c r="CZ475" i="1"/>
  <c r="DA475" i="1"/>
  <c r="DB475" i="1"/>
  <c r="CZ476" i="1"/>
  <c r="DA476" i="1"/>
  <c r="DB476" i="1"/>
  <c r="CZ477" i="1"/>
  <c r="DA477" i="1"/>
  <c r="DB477" i="1"/>
  <c r="CZ478" i="1"/>
  <c r="DA478" i="1"/>
  <c r="DB478" i="1"/>
  <c r="CZ479" i="1"/>
  <c r="DA479" i="1"/>
  <c r="DB479" i="1"/>
  <c r="CZ480" i="1"/>
  <c r="DA480" i="1"/>
  <c r="DB480" i="1"/>
  <c r="CZ481" i="1"/>
  <c r="DA481" i="1"/>
  <c r="DB481" i="1"/>
  <c r="CZ482" i="1"/>
  <c r="DA482" i="1"/>
  <c r="DB482" i="1"/>
  <c r="CZ483" i="1"/>
  <c r="DA483" i="1"/>
  <c r="DB483" i="1"/>
  <c r="CZ484" i="1"/>
  <c r="DA484" i="1"/>
  <c r="DB484" i="1"/>
  <c r="CZ485" i="1"/>
  <c r="DA485" i="1"/>
  <c r="DB485" i="1"/>
  <c r="CZ486" i="1"/>
  <c r="DA486" i="1"/>
  <c r="DB486" i="1"/>
  <c r="CZ487" i="1"/>
  <c r="DA487" i="1"/>
  <c r="DB487" i="1"/>
  <c r="CZ488" i="1"/>
  <c r="DA488" i="1"/>
  <c r="DB488" i="1"/>
  <c r="CZ489" i="1"/>
  <c r="DA489" i="1"/>
  <c r="DB489" i="1"/>
  <c r="CZ490" i="1"/>
  <c r="DA490" i="1"/>
  <c r="DB490" i="1"/>
  <c r="CZ491" i="1"/>
  <c r="DA491" i="1"/>
  <c r="DB491" i="1"/>
  <c r="CZ492" i="1"/>
  <c r="DA492" i="1"/>
  <c r="DB492" i="1"/>
  <c r="CZ493" i="1"/>
  <c r="DA493" i="1"/>
  <c r="DB493" i="1"/>
  <c r="CZ494" i="1"/>
  <c r="DA494" i="1"/>
  <c r="DB494" i="1"/>
  <c r="CZ495" i="1"/>
  <c r="DA495" i="1"/>
  <c r="DB495" i="1"/>
  <c r="CZ496" i="1"/>
  <c r="DA496" i="1"/>
  <c r="DB496" i="1"/>
  <c r="CZ497" i="1"/>
  <c r="DA497" i="1"/>
  <c r="DB497" i="1"/>
  <c r="CZ498" i="1"/>
  <c r="DA498" i="1"/>
  <c r="DB498" i="1"/>
  <c r="CZ499" i="1"/>
  <c r="DA499" i="1"/>
  <c r="DB499" i="1"/>
  <c r="CZ500" i="1"/>
  <c r="DA500" i="1"/>
  <c r="DB500" i="1"/>
  <c r="CZ501" i="1"/>
  <c r="DA501" i="1"/>
  <c r="DB501" i="1"/>
  <c r="CZ502" i="1"/>
  <c r="DA502" i="1"/>
  <c r="DB502" i="1"/>
  <c r="CZ503" i="1"/>
  <c r="DA503" i="1"/>
  <c r="DB503" i="1"/>
  <c r="CZ504" i="1"/>
  <c r="DA504" i="1"/>
  <c r="DB504" i="1"/>
  <c r="CZ505" i="1"/>
  <c r="DA505" i="1"/>
  <c r="DB505" i="1"/>
  <c r="CZ506" i="1"/>
  <c r="DA506" i="1"/>
  <c r="DB506" i="1"/>
  <c r="CZ507" i="1"/>
  <c r="DA507" i="1"/>
  <c r="DB507" i="1"/>
  <c r="CZ508" i="1"/>
  <c r="DA508" i="1"/>
  <c r="DB508" i="1"/>
  <c r="CZ509" i="1"/>
  <c r="DA509" i="1"/>
  <c r="DB509" i="1"/>
  <c r="CZ510" i="1"/>
  <c r="DA510" i="1"/>
  <c r="DB510" i="1"/>
  <c r="CZ511" i="1"/>
  <c r="DA511" i="1"/>
  <c r="DB511" i="1"/>
  <c r="CZ512" i="1"/>
  <c r="DA512" i="1"/>
  <c r="DB512" i="1"/>
  <c r="CZ513" i="1"/>
  <c r="DA513" i="1"/>
  <c r="DB513" i="1"/>
  <c r="CZ514" i="1"/>
  <c r="DA514" i="1"/>
  <c r="DB514" i="1"/>
  <c r="CZ515" i="1"/>
  <c r="DA515" i="1"/>
  <c r="DB515" i="1"/>
  <c r="CZ516" i="1"/>
  <c r="DA516" i="1"/>
  <c r="DB516" i="1"/>
  <c r="CZ517" i="1"/>
  <c r="DA517" i="1"/>
  <c r="DB517" i="1"/>
  <c r="CZ518" i="1"/>
  <c r="DA518" i="1"/>
  <c r="DB518" i="1"/>
  <c r="CZ519" i="1"/>
  <c r="DA519" i="1"/>
  <c r="DB519" i="1"/>
  <c r="CZ520" i="1"/>
  <c r="DA520" i="1"/>
  <c r="DB520" i="1"/>
  <c r="CZ521" i="1"/>
  <c r="DA521" i="1"/>
  <c r="DB521" i="1"/>
  <c r="CZ522" i="1"/>
  <c r="DA522" i="1"/>
  <c r="DB522" i="1"/>
  <c r="CZ523" i="1"/>
  <c r="DA523" i="1"/>
  <c r="DB523" i="1"/>
  <c r="CZ524" i="1"/>
  <c r="DA524" i="1"/>
  <c r="DB524" i="1"/>
  <c r="CZ525" i="1"/>
  <c r="DA525" i="1"/>
  <c r="DB525" i="1"/>
  <c r="CZ526" i="1"/>
  <c r="DA526" i="1"/>
  <c r="DB526" i="1"/>
  <c r="CZ527" i="1"/>
  <c r="DA527" i="1"/>
  <c r="DB527" i="1"/>
  <c r="CZ528" i="1"/>
  <c r="DA528" i="1"/>
  <c r="DB528" i="1"/>
  <c r="CZ529" i="1"/>
  <c r="DA529" i="1"/>
  <c r="DB529" i="1"/>
  <c r="CZ530" i="1"/>
  <c r="DA530" i="1"/>
  <c r="DB530" i="1"/>
  <c r="CZ531" i="1"/>
  <c r="DA531" i="1"/>
  <c r="DB531" i="1"/>
  <c r="CZ532" i="1"/>
  <c r="DA532" i="1"/>
  <c r="DB532" i="1"/>
  <c r="CZ533" i="1"/>
  <c r="DA533" i="1"/>
  <c r="DB533" i="1"/>
  <c r="CZ534" i="1"/>
  <c r="DA534" i="1"/>
  <c r="DB534" i="1"/>
  <c r="CZ535" i="1"/>
  <c r="DA535" i="1"/>
  <c r="DB535" i="1"/>
  <c r="CZ536" i="1"/>
  <c r="DA536" i="1"/>
  <c r="DB536" i="1"/>
  <c r="CZ537" i="1"/>
  <c r="DA537" i="1"/>
  <c r="DB537" i="1"/>
  <c r="CZ538" i="1"/>
  <c r="DA538" i="1"/>
  <c r="DB538" i="1"/>
  <c r="CZ539" i="1"/>
  <c r="DA539" i="1"/>
  <c r="DB539" i="1"/>
  <c r="CZ540" i="1"/>
  <c r="DA540" i="1"/>
  <c r="DB540" i="1"/>
  <c r="CZ541" i="1"/>
  <c r="DA541" i="1"/>
  <c r="DB541" i="1"/>
  <c r="CZ542" i="1"/>
  <c r="DA542" i="1"/>
  <c r="DB542" i="1"/>
  <c r="CZ543" i="1"/>
  <c r="DA543" i="1"/>
  <c r="DB543" i="1"/>
  <c r="CZ544" i="1"/>
  <c r="DA544" i="1"/>
  <c r="DB544" i="1"/>
  <c r="CZ545" i="1"/>
  <c r="DA545" i="1"/>
  <c r="DB545" i="1"/>
  <c r="CZ546" i="1"/>
  <c r="DA546" i="1"/>
  <c r="DB546" i="1"/>
  <c r="CZ547" i="1"/>
  <c r="DA547" i="1"/>
  <c r="DB547" i="1"/>
  <c r="CZ548" i="1"/>
  <c r="DA548" i="1"/>
  <c r="DB548" i="1"/>
  <c r="CZ549" i="1"/>
  <c r="DA549" i="1"/>
  <c r="DB549" i="1"/>
  <c r="CZ550" i="1"/>
  <c r="DA550" i="1"/>
  <c r="DB550" i="1"/>
  <c r="CZ551" i="1"/>
  <c r="DA551" i="1"/>
  <c r="DB551" i="1"/>
  <c r="CZ552" i="1"/>
  <c r="DA552" i="1"/>
  <c r="DB552" i="1"/>
  <c r="CZ553" i="1"/>
  <c r="DA553" i="1"/>
  <c r="DB553" i="1"/>
  <c r="CZ554" i="1"/>
  <c r="DA554" i="1"/>
  <c r="DB554" i="1"/>
  <c r="CZ555" i="1"/>
  <c r="DA555" i="1"/>
  <c r="DB555" i="1"/>
  <c r="CZ556" i="1"/>
  <c r="DA556" i="1"/>
  <c r="DB556" i="1"/>
  <c r="CZ557" i="1"/>
  <c r="DA557" i="1"/>
  <c r="DB557" i="1"/>
  <c r="CZ558" i="1"/>
  <c r="DA558" i="1"/>
  <c r="DB558" i="1"/>
  <c r="CZ559" i="1"/>
  <c r="DA559" i="1"/>
  <c r="DB559" i="1"/>
  <c r="CZ560" i="1"/>
  <c r="DA560" i="1"/>
  <c r="DB560" i="1"/>
  <c r="CZ561" i="1"/>
  <c r="DA561" i="1"/>
  <c r="DB561" i="1"/>
  <c r="CZ562" i="1"/>
  <c r="DA562" i="1"/>
  <c r="DB562" i="1"/>
  <c r="CZ563" i="1"/>
  <c r="DA563" i="1"/>
  <c r="DB563" i="1"/>
  <c r="CZ564" i="1"/>
  <c r="DA564" i="1"/>
  <c r="DB564" i="1"/>
  <c r="CZ565" i="1"/>
  <c r="DA565" i="1"/>
  <c r="DB565" i="1"/>
  <c r="CZ566" i="1"/>
  <c r="DA566" i="1"/>
  <c r="DB566" i="1"/>
  <c r="CZ567" i="1"/>
  <c r="DA567" i="1"/>
  <c r="DB567" i="1"/>
  <c r="CZ568" i="1"/>
  <c r="DA568" i="1"/>
  <c r="DB568" i="1"/>
  <c r="CZ569" i="1"/>
  <c r="DA569" i="1"/>
  <c r="DB569" i="1"/>
  <c r="CZ570" i="1"/>
  <c r="DA570" i="1"/>
  <c r="DB570" i="1"/>
  <c r="CR12" i="1"/>
  <c r="CX12" i="1" s="1"/>
  <c r="CS12" i="1"/>
  <c r="CT12" i="1"/>
  <c r="CU12" i="1"/>
  <c r="CR13" i="1"/>
  <c r="CX13" i="1" s="1"/>
  <c r="CS13" i="1"/>
  <c r="CT13" i="1"/>
  <c r="CU13" i="1"/>
  <c r="CR14" i="1"/>
  <c r="CX14" i="1" s="1"/>
  <c r="CS14" i="1"/>
  <c r="CT14" i="1"/>
  <c r="CU14" i="1"/>
  <c r="CR15" i="1"/>
  <c r="CS15" i="1"/>
  <c r="CT15" i="1"/>
  <c r="CU15" i="1"/>
  <c r="CR16" i="1"/>
  <c r="CS16" i="1"/>
  <c r="CT16" i="1"/>
  <c r="CU16" i="1"/>
  <c r="CR17" i="1"/>
  <c r="CS17" i="1"/>
  <c r="CT17" i="1"/>
  <c r="CU17" i="1"/>
  <c r="CR18" i="1"/>
  <c r="CS18" i="1"/>
  <c r="CT18" i="1"/>
  <c r="CU18" i="1"/>
  <c r="CR19" i="1"/>
  <c r="CS19" i="1"/>
  <c r="CT19" i="1"/>
  <c r="CU19" i="1"/>
  <c r="CR20" i="1"/>
  <c r="CS20" i="1"/>
  <c r="CT20" i="1"/>
  <c r="CU20" i="1"/>
  <c r="CR21" i="1"/>
  <c r="CS21" i="1"/>
  <c r="CT21" i="1"/>
  <c r="CU21" i="1"/>
  <c r="CR22" i="1"/>
  <c r="CS22" i="1"/>
  <c r="CT22" i="1"/>
  <c r="CU22" i="1"/>
  <c r="CR23" i="1"/>
  <c r="CS23" i="1"/>
  <c r="CT23" i="1"/>
  <c r="CU23" i="1"/>
  <c r="CR24" i="1"/>
  <c r="CS24" i="1"/>
  <c r="CT24" i="1"/>
  <c r="CU24" i="1"/>
  <c r="CR25" i="1"/>
  <c r="CS25" i="1"/>
  <c r="CT25" i="1"/>
  <c r="CU25" i="1"/>
  <c r="CR26" i="1"/>
  <c r="CS26" i="1"/>
  <c r="CT26" i="1"/>
  <c r="CU26" i="1"/>
  <c r="CR27" i="1"/>
  <c r="CS27" i="1"/>
  <c r="CT27" i="1"/>
  <c r="CU27" i="1"/>
  <c r="CR28" i="1"/>
  <c r="CX28" i="1" s="1"/>
  <c r="CS28" i="1"/>
  <c r="CT28" i="1"/>
  <c r="CU28" i="1"/>
  <c r="CR29" i="1"/>
  <c r="CS29" i="1"/>
  <c r="CT29" i="1"/>
  <c r="CU29" i="1"/>
  <c r="CR30" i="1"/>
  <c r="CS30" i="1"/>
  <c r="CT30" i="1"/>
  <c r="CU30" i="1"/>
  <c r="CR31" i="1"/>
  <c r="CS31" i="1"/>
  <c r="CT31" i="1"/>
  <c r="CU31" i="1"/>
  <c r="CR32" i="1"/>
  <c r="CS32" i="1"/>
  <c r="CT32" i="1"/>
  <c r="CU32" i="1"/>
  <c r="CR33" i="1"/>
  <c r="CS33" i="1"/>
  <c r="CT33" i="1"/>
  <c r="CU33" i="1"/>
  <c r="CR34" i="1"/>
  <c r="CS34" i="1"/>
  <c r="CT34" i="1"/>
  <c r="CU34" i="1"/>
  <c r="CR35" i="1"/>
  <c r="CS35" i="1"/>
  <c r="CT35" i="1"/>
  <c r="CU35" i="1"/>
  <c r="CR36" i="1"/>
  <c r="CS36" i="1"/>
  <c r="CT36" i="1"/>
  <c r="CU36" i="1"/>
  <c r="CR37" i="1"/>
  <c r="CS37" i="1"/>
  <c r="CT37" i="1"/>
  <c r="CU37" i="1"/>
  <c r="CR38" i="1"/>
  <c r="CS38" i="1"/>
  <c r="CT38" i="1"/>
  <c r="CU38" i="1"/>
  <c r="CR39" i="1"/>
  <c r="CX39" i="1" s="1"/>
  <c r="CS39" i="1"/>
  <c r="CT39" i="1"/>
  <c r="CU39" i="1"/>
  <c r="CR40" i="1"/>
  <c r="CS40" i="1"/>
  <c r="CT40" i="1"/>
  <c r="CU40" i="1"/>
  <c r="CR41" i="1"/>
  <c r="CS41" i="1"/>
  <c r="CT41" i="1"/>
  <c r="CU41" i="1"/>
  <c r="CR42" i="1"/>
  <c r="CS42" i="1"/>
  <c r="CT42" i="1"/>
  <c r="CU42" i="1"/>
  <c r="CR43" i="1"/>
  <c r="CX43" i="1" s="1"/>
  <c r="CS43" i="1"/>
  <c r="CT43" i="1"/>
  <c r="CU43" i="1"/>
  <c r="CR44" i="1"/>
  <c r="CS44" i="1"/>
  <c r="CT44" i="1"/>
  <c r="CU44" i="1"/>
  <c r="CR45" i="1"/>
  <c r="CS45" i="1"/>
  <c r="CT45" i="1"/>
  <c r="CU45" i="1"/>
  <c r="CR46" i="1"/>
  <c r="CS46" i="1"/>
  <c r="CT46" i="1"/>
  <c r="CU46" i="1"/>
  <c r="CR47" i="1"/>
  <c r="CS47" i="1"/>
  <c r="CT47" i="1"/>
  <c r="CU47" i="1"/>
  <c r="CR48" i="1"/>
  <c r="CS48" i="1"/>
  <c r="CT48" i="1"/>
  <c r="CU48" i="1"/>
  <c r="CR49" i="1"/>
  <c r="CS49" i="1"/>
  <c r="CT49" i="1"/>
  <c r="CU49" i="1"/>
  <c r="CR50" i="1"/>
  <c r="CS50" i="1"/>
  <c r="CT50" i="1"/>
  <c r="CU50" i="1"/>
  <c r="CR51" i="1"/>
  <c r="CS51" i="1"/>
  <c r="CT51" i="1"/>
  <c r="CU51" i="1"/>
  <c r="CR52" i="1"/>
  <c r="CS52" i="1"/>
  <c r="CT52" i="1"/>
  <c r="CU52" i="1"/>
  <c r="CR53" i="1"/>
  <c r="CS53" i="1"/>
  <c r="CT53" i="1"/>
  <c r="CU53" i="1"/>
  <c r="CR54" i="1"/>
  <c r="CS54" i="1"/>
  <c r="CT54" i="1"/>
  <c r="CU54" i="1"/>
  <c r="CR55" i="1"/>
  <c r="CS55" i="1"/>
  <c r="CT55" i="1"/>
  <c r="CU55" i="1"/>
  <c r="CR56" i="1"/>
  <c r="CS56" i="1"/>
  <c r="CT56" i="1"/>
  <c r="CU56" i="1"/>
  <c r="CR57" i="1"/>
  <c r="CS57" i="1"/>
  <c r="CT57" i="1"/>
  <c r="CU57" i="1"/>
  <c r="CR58" i="1"/>
  <c r="CS58" i="1"/>
  <c r="CT58" i="1"/>
  <c r="CU58" i="1"/>
  <c r="CR59" i="1"/>
  <c r="CS59" i="1"/>
  <c r="CT59" i="1"/>
  <c r="CU59" i="1"/>
  <c r="CR60" i="1"/>
  <c r="CS60" i="1"/>
  <c r="CT60" i="1"/>
  <c r="CU60" i="1"/>
  <c r="CR61" i="1"/>
  <c r="CX61" i="1" s="1"/>
  <c r="CS61" i="1"/>
  <c r="CT61" i="1"/>
  <c r="CU61" i="1"/>
  <c r="CR62" i="1"/>
  <c r="CX62" i="1" s="1"/>
  <c r="CS62" i="1"/>
  <c r="CT62" i="1"/>
  <c r="CU62" i="1"/>
  <c r="CR63" i="1"/>
  <c r="CS63" i="1"/>
  <c r="CT63" i="1"/>
  <c r="CU63" i="1"/>
  <c r="CR64" i="1"/>
  <c r="CX64" i="1" s="1"/>
  <c r="CS64" i="1"/>
  <c r="CT64" i="1"/>
  <c r="CU64" i="1"/>
  <c r="CR65" i="1"/>
  <c r="CS65" i="1"/>
  <c r="CT65" i="1"/>
  <c r="CU65" i="1"/>
  <c r="CR66" i="1"/>
  <c r="CX66" i="1" s="1"/>
  <c r="CS66" i="1"/>
  <c r="CT66" i="1"/>
  <c r="CU66" i="1"/>
  <c r="CR67" i="1"/>
  <c r="CS67" i="1"/>
  <c r="CT67" i="1"/>
  <c r="CU67" i="1"/>
  <c r="CR68" i="1"/>
  <c r="CS68" i="1"/>
  <c r="CT68" i="1"/>
  <c r="CU68" i="1"/>
  <c r="CR69" i="1"/>
  <c r="CS69" i="1"/>
  <c r="CT69" i="1"/>
  <c r="CU69" i="1"/>
  <c r="CR70" i="1"/>
  <c r="CS70" i="1"/>
  <c r="CT70" i="1"/>
  <c r="CU70" i="1"/>
  <c r="CR71" i="1"/>
  <c r="CS71" i="1"/>
  <c r="CT71" i="1"/>
  <c r="CU71" i="1"/>
  <c r="CR72" i="1"/>
  <c r="CS72" i="1"/>
  <c r="CT72" i="1"/>
  <c r="CU72" i="1"/>
  <c r="CR73" i="1"/>
  <c r="CX73" i="1" s="1"/>
  <c r="CS73" i="1"/>
  <c r="CT73" i="1"/>
  <c r="CU73" i="1"/>
  <c r="CR74" i="1"/>
  <c r="CS74" i="1"/>
  <c r="CT74" i="1"/>
  <c r="CU74" i="1"/>
  <c r="CR75" i="1"/>
  <c r="CS75" i="1"/>
  <c r="CT75" i="1"/>
  <c r="CU75" i="1"/>
  <c r="CR76" i="1"/>
  <c r="CS76" i="1"/>
  <c r="CT76" i="1"/>
  <c r="CU76" i="1"/>
  <c r="CR77" i="1"/>
  <c r="CS77" i="1"/>
  <c r="CT77" i="1"/>
  <c r="CU77" i="1"/>
  <c r="CR78" i="1"/>
  <c r="CS78" i="1"/>
  <c r="CT78" i="1"/>
  <c r="CU78" i="1"/>
  <c r="CR79" i="1"/>
  <c r="CS79" i="1"/>
  <c r="CT79" i="1"/>
  <c r="CU79" i="1"/>
  <c r="CR80" i="1"/>
  <c r="CX80" i="1" s="1"/>
  <c r="CS80" i="1"/>
  <c r="CT80" i="1"/>
  <c r="CU80" i="1"/>
  <c r="CR81" i="1"/>
  <c r="CS81" i="1"/>
  <c r="CT81" i="1"/>
  <c r="CU81" i="1"/>
  <c r="CR82" i="1"/>
  <c r="CX82" i="1" s="1"/>
  <c r="CS82" i="1"/>
  <c r="CT82" i="1"/>
  <c r="CU82" i="1"/>
  <c r="CR83" i="1"/>
  <c r="CX83" i="1" s="1"/>
  <c r="CS83" i="1"/>
  <c r="CT83" i="1"/>
  <c r="CU83" i="1"/>
  <c r="CR84" i="1"/>
  <c r="CX84" i="1" s="1"/>
  <c r="CS84" i="1"/>
  <c r="CT84" i="1"/>
  <c r="CU84" i="1"/>
  <c r="CR85" i="1"/>
  <c r="CS85" i="1"/>
  <c r="CT85" i="1"/>
  <c r="CU85" i="1"/>
  <c r="CR86" i="1"/>
  <c r="CS86" i="1"/>
  <c r="CT86" i="1"/>
  <c r="CU86" i="1"/>
  <c r="CR87" i="1"/>
  <c r="CS87" i="1"/>
  <c r="CT87" i="1"/>
  <c r="CU87" i="1"/>
  <c r="CR88" i="1"/>
  <c r="CS88" i="1"/>
  <c r="CT88" i="1"/>
  <c r="CU88" i="1"/>
  <c r="CR89" i="1"/>
  <c r="CS89" i="1"/>
  <c r="CT89" i="1"/>
  <c r="CU89" i="1"/>
  <c r="CR90" i="1"/>
  <c r="CS90" i="1"/>
  <c r="CT90" i="1"/>
  <c r="CU90" i="1"/>
  <c r="CR91" i="1"/>
  <c r="CS91" i="1"/>
  <c r="CT91" i="1"/>
  <c r="CU91" i="1"/>
  <c r="CR92" i="1"/>
  <c r="CX92" i="1" s="1"/>
  <c r="CS92" i="1"/>
  <c r="CT92" i="1"/>
  <c r="CU92" i="1"/>
  <c r="CR93" i="1"/>
  <c r="CS93" i="1"/>
  <c r="CT93" i="1"/>
  <c r="CU93" i="1"/>
  <c r="CR94" i="1"/>
  <c r="CS94" i="1"/>
  <c r="CT94" i="1"/>
  <c r="CU94" i="1"/>
  <c r="CR95" i="1"/>
  <c r="CX95" i="1" s="1"/>
  <c r="CS95" i="1"/>
  <c r="CT95" i="1"/>
  <c r="CU95" i="1"/>
  <c r="CR96" i="1"/>
  <c r="CX96" i="1" s="1"/>
  <c r="CS96" i="1"/>
  <c r="CT96" i="1"/>
  <c r="CU96" i="1"/>
  <c r="CR97" i="1"/>
  <c r="CX97" i="1" s="1"/>
  <c r="CS97" i="1"/>
  <c r="CT97" i="1"/>
  <c r="CU97" i="1"/>
  <c r="CR98" i="1"/>
  <c r="CS98" i="1"/>
  <c r="CT98" i="1"/>
  <c r="CU98" i="1"/>
  <c r="CR99" i="1"/>
  <c r="CS99" i="1"/>
  <c r="CT99" i="1"/>
  <c r="CU99" i="1"/>
  <c r="CR100" i="1"/>
  <c r="CS100" i="1"/>
  <c r="CT100" i="1"/>
  <c r="CU100" i="1"/>
  <c r="CR101" i="1"/>
  <c r="CX101" i="1" s="1"/>
  <c r="CS101" i="1"/>
  <c r="CT101" i="1"/>
  <c r="CU101" i="1"/>
  <c r="CR102" i="1"/>
  <c r="CS102" i="1"/>
  <c r="CT102" i="1"/>
  <c r="CU102" i="1"/>
  <c r="CR103" i="1"/>
  <c r="CS103" i="1"/>
  <c r="CT103" i="1"/>
  <c r="CU103" i="1"/>
  <c r="CR104" i="1"/>
  <c r="CS104" i="1"/>
  <c r="CT104" i="1"/>
  <c r="CU104" i="1"/>
  <c r="CR105" i="1"/>
  <c r="CX105" i="1" s="1"/>
  <c r="CS105" i="1"/>
  <c r="CT105" i="1"/>
  <c r="CU105" i="1"/>
  <c r="CR106" i="1"/>
  <c r="CX106" i="1" s="1"/>
  <c r="CS106" i="1"/>
  <c r="CT106" i="1"/>
  <c r="CU106" i="1"/>
  <c r="CR107" i="1"/>
  <c r="CS107" i="1"/>
  <c r="CT107" i="1"/>
  <c r="CU107" i="1"/>
  <c r="CR108" i="1"/>
  <c r="CS108" i="1"/>
  <c r="CT108" i="1"/>
  <c r="CU108" i="1"/>
  <c r="CR109" i="1"/>
  <c r="CX109" i="1" s="1"/>
  <c r="CS109" i="1"/>
  <c r="CT109" i="1"/>
  <c r="CU109" i="1"/>
  <c r="CR110" i="1"/>
  <c r="CS110" i="1"/>
  <c r="CT110" i="1"/>
  <c r="CU110" i="1"/>
  <c r="CR111" i="1"/>
  <c r="CS111" i="1"/>
  <c r="CT111" i="1"/>
  <c r="CU111" i="1"/>
  <c r="CR112" i="1"/>
  <c r="CS112" i="1"/>
  <c r="CT112" i="1"/>
  <c r="CU112" i="1"/>
  <c r="CR113" i="1"/>
  <c r="CS113" i="1"/>
  <c r="CT113" i="1"/>
  <c r="CU113" i="1"/>
  <c r="CR114" i="1"/>
  <c r="CX114" i="1" s="1"/>
  <c r="CS114" i="1"/>
  <c r="CT114" i="1"/>
  <c r="CU114" i="1"/>
  <c r="CR115" i="1"/>
  <c r="CX115" i="1" s="1"/>
  <c r="CS115" i="1"/>
  <c r="CT115" i="1"/>
  <c r="CU115" i="1"/>
  <c r="CR116" i="1"/>
  <c r="CX116" i="1" s="1"/>
  <c r="CS116" i="1"/>
  <c r="CT116" i="1"/>
  <c r="CU116" i="1"/>
  <c r="CR117" i="1"/>
  <c r="CX117" i="1" s="1"/>
  <c r="CS117" i="1"/>
  <c r="CT117" i="1"/>
  <c r="CU117" i="1"/>
  <c r="CR118" i="1"/>
  <c r="CS118" i="1"/>
  <c r="CT118" i="1"/>
  <c r="CU118" i="1"/>
  <c r="CR119" i="1"/>
  <c r="CS119" i="1"/>
  <c r="CT119" i="1"/>
  <c r="CU119" i="1"/>
  <c r="CR120" i="1"/>
  <c r="CX120" i="1" s="1"/>
  <c r="CS120" i="1"/>
  <c r="CT120" i="1"/>
  <c r="CU120" i="1"/>
  <c r="CR121" i="1"/>
  <c r="CS121" i="1"/>
  <c r="CT121" i="1"/>
  <c r="CU121" i="1"/>
  <c r="CR122" i="1"/>
  <c r="CS122" i="1"/>
  <c r="CT122" i="1"/>
  <c r="CU122" i="1"/>
  <c r="CR123" i="1"/>
  <c r="CX123" i="1" s="1"/>
  <c r="CS123" i="1"/>
  <c r="CT123" i="1"/>
  <c r="CU123" i="1"/>
  <c r="CR124" i="1"/>
  <c r="CS124" i="1"/>
  <c r="CT124" i="1"/>
  <c r="CU124" i="1"/>
  <c r="CR125" i="1"/>
  <c r="CS125" i="1"/>
  <c r="CT125" i="1"/>
  <c r="CU125" i="1"/>
  <c r="CR126" i="1"/>
  <c r="CS126" i="1"/>
  <c r="CT126" i="1"/>
  <c r="CU126" i="1"/>
  <c r="CR127" i="1"/>
  <c r="CS127" i="1"/>
  <c r="CT127" i="1"/>
  <c r="CU127" i="1"/>
  <c r="CR128" i="1"/>
  <c r="CS128" i="1"/>
  <c r="CT128" i="1"/>
  <c r="CU128" i="1"/>
  <c r="CR129" i="1"/>
  <c r="CS129" i="1"/>
  <c r="CT129" i="1"/>
  <c r="CU129" i="1"/>
  <c r="CR130" i="1"/>
  <c r="CX130" i="1" s="1"/>
  <c r="CS130" i="1"/>
  <c r="CT130" i="1"/>
  <c r="CU130" i="1"/>
  <c r="CR131" i="1"/>
  <c r="CS131" i="1"/>
  <c r="CT131" i="1"/>
  <c r="CU131" i="1"/>
  <c r="CR132" i="1"/>
  <c r="CS132" i="1"/>
  <c r="CT132" i="1"/>
  <c r="CU132" i="1"/>
  <c r="CR133" i="1"/>
  <c r="CS133" i="1"/>
  <c r="CT133" i="1"/>
  <c r="CU133" i="1"/>
  <c r="CR134" i="1"/>
  <c r="CX134" i="1" s="1"/>
  <c r="CS134" i="1"/>
  <c r="CT134" i="1"/>
  <c r="CU134" i="1"/>
  <c r="CR135" i="1"/>
  <c r="CS135" i="1"/>
  <c r="CT135" i="1"/>
  <c r="CU135" i="1"/>
  <c r="CR136" i="1"/>
  <c r="CS136" i="1"/>
  <c r="CT136" i="1"/>
  <c r="CU136" i="1"/>
  <c r="CR137" i="1"/>
  <c r="CS137" i="1"/>
  <c r="CT137" i="1"/>
  <c r="CU137" i="1"/>
  <c r="CR138" i="1"/>
  <c r="CS138" i="1"/>
  <c r="CT138" i="1"/>
  <c r="CU138" i="1"/>
  <c r="CR139" i="1"/>
  <c r="CS139" i="1"/>
  <c r="CT139" i="1"/>
  <c r="CU139" i="1"/>
  <c r="CR140" i="1"/>
  <c r="CS140" i="1"/>
  <c r="CT140" i="1"/>
  <c r="CU140" i="1"/>
  <c r="CR141" i="1"/>
  <c r="CX141" i="1" s="1"/>
  <c r="CS141" i="1"/>
  <c r="CT141" i="1"/>
  <c r="CU141" i="1"/>
  <c r="CR142" i="1"/>
  <c r="CS142" i="1"/>
  <c r="CT142" i="1"/>
  <c r="CU142" i="1"/>
  <c r="CR143" i="1"/>
  <c r="CX143" i="1" s="1"/>
  <c r="CS143" i="1"/>
  <c r="CT143" i="1"/>
  <c r="CU143" i="1"/>
  <c r="CR144" i="1"/>
  <c r="CX144" i="1" s="1"/>
  <c r="CS144" i="1"/>
  <c r="CT144" i="1"/>
  <c r="CU144" i="1"/>
  <c r="CR145" i="1"/>
  <c r="CS145" i="1"/>
  <c r="CT145" i="1"/>
  <c r="CU145" i="1"/>
  <c r="CR146" i="1"/>
  <c r="CX146" i="1" s="1"/>
  <c r="CS146" i="1"/>
  <c r="CT146" i="1"/>
  <c r="CU146" i="1"/>
  <c r="CR147" i="1"/>
  <c r="CS147" i="1"/>
  <c r="CT147" i="1"/>
  <c r="CU147" i="1"/>
  <c r="CR148" i="1"/>
  <c r="CS148" i="1"/>
  <c r="CT148" i="1"/>
  <c r="CU148" i="1"/>
  <c r="CR149" i="1"/>
  <c r="CX149" i="1" s="1"/>
  <c r="CS149" i="1"/>
  <c r="CT149" i="1"/>
  <c r="CU149" i="1"/>
  <c r="CR150" i="1"/>
  <c r="CS150" i="1"/>
  <c r="CT150" i="1"/>
  <c r="CU150" i="1"/>
  <c r="CR151" i="1"/>
  <c r="CS151" i="1"/>
  <c r="CT151" i="1"/>
  <c r="CU151" i="1"/>
  <c r="CR152" i="1"/>
  <c r="CS152" i="1"/>
  <c r="CT152" i="1"/>
  <c r="CU152" i="1"/>
  <c r="CR153" i="1"/>
  <c r="CS153" i="1"/>
  <c r="CT153" i="1"/>
  <c r="CU153" i="1"/>
  <c r="CR154" i="1"/>
  <c r="CS154" i="1"/>
  <c r="CT154" i="1"/>
  <c r="CU154" i="1"/>
  <c r="CR155" i="1"/>
  <c r="CS155" i="1"/>
  <c r="CT155" i="1"/>
  <c r="CU155" i="1"/>
  <c r="CR156" i="1"/>
  <c r="CX156" i="1" s="1"/>
  <c r="CS156" i="1"/>
  <c r="CT156" i="1"/>
  <c r="CU156" i="1"/>
  <c r="CR157" i="1"/>
  <c r="CS157" i="1"/>
  <c r="CT157" i="1"/>
  <c r="CU157" i="1"/>
  <c r="CR158" i="1"/>
  <c r="CX158" i="1" s="1"/>
  <c r="CS158" i="1"/>
  <c r="CT158" i="1"/>
  <c r="CU158" i="1"/>
  <c r="CR159" i="1"/>
  <c r="CX159" i="1" s="1"/>
  <c r="CS159" i="1"/>
  <c r="CT159" i="1"/>
  <c r="CU159" i="1"/>
  <c r="CR160" i="1"/>
  <c r="CS160" i="1"/>
  <c r="CT160" i="1"/>
  <c r="CU160" i="1"/>
  <c r="CR161" i="1"/>
  <c r="CX161" i="1" s="1"/>
  <c r="CS161" i="1"/>
  <c r="CT161" i="1"/>
  <c r="CU161" i="1"/>
  <c r="CR162" i="1"/>
  <c r="CX162" i="1" s="1"/>
  <c r="CS162" i="1"/>
  <c r="CT162" i="1"/>
  <c r="CU162" i="1"/>
  <c r="CR163" i="1"/>
  <c r="CX163" i="1" s="1"/>
  <c r="CS163" i="1"/>
  <c r="CT163" i="1"/>
  <c r="CU163" i="1"/>
  <c r="CR164" i="1"/>
  <c r="CX164" i="1" s="1"/>
  <c r="CS164" i="1"/>
  <c r="CT164" i="1"/>
  <c r="CU164" i="1"/>
  <c r="CR165" i="1"/>
  <c r="CX165" i="1" s="1"/>
  <c r="CS165" i="1"/>
  <c r="CT165" i="1"/>
  <c r="CU165" i="1"/>
  <c r="CR166" i="1"/>
  <c r="CX166" i="1" s="1"/>
  <c r="CS166" i="1"/>
  <c r="CT166" i="1"/>
  <c r="CU166" i="1"/>
  <c r="CR167" i="1"/>
  <c r="CX167" i="1" s="1"/>
  <c r="CS167" i="1"/>
  <c r="CT167" i="1"/>
  <c r="CU167" i="1"/>
  <c r="CR168" i="1"/>
  <c r="CX168" i="1" s="1"/>
  <c r="CS168" i="1"/>
  <c r="CT168" i="1"/>
  <c r="CU168" i="1"/>
  <c r="CR169" i="1"/>
  <c r="CX169" i="1" s="1"/>
  <c r="CS169" i="1"/>
  <c r="CT169" i="1"/>
  <c r="CU169" i="1"/>
  <c r="CR170" i="1"/>
  <c r="CX170" i="1" s="1"/>
  <c r="CS170" i="1"/>
  <c r="CT170" i="1"/>
  <c r="CU170" i="1"/>
  <c r="CR171" i="1"/>
  <c r="CX171" i="1" s="1"/>
  <c r="CS171" i="1"/>
  <c r="CT171" i="1"/>
  <c r="CU171" i="1"/>
  <c r="CR172" i="1"/>
  <c r="CX172" i="1" s="1"/>
  <c r="CS172" i="1"/>
  <c r="CT172" i="1"/>
  <c r="CU172" i="1"/>
  <c r="CR173" i="1"/>
  <c r="CX173" i="1" s="1"/>
  <c r="CS173" i="1"/>
  <c r="CT173" i="1"/>
  <c r="CU173" i="1"/>
  <c r="CR174" i="1"/>
  <c r="CX174" i="1" s="1"/>
  <c r="CS174" i="1"/>
  <c r="CT174" i="1"/>
  <c r="CU174" i="1"/>
  <c r="CR175" i="1"/>
  <c r="CX175" i="1" s="1"/>
  <c r="CS175" i="1"/>
  <c r="CT175" i="1"/>
  <c r="CU175" i="1"/>
  <c r="CR176" i="1"/>
  <c r="CX176" i="1" s="1"/>
  <c r="CS176" i="1"/>
  <c r="CT176" i="1"/>
  <c r="CU176" i="1"/>
  <c r="CR177" i="1"/>
  <c r="CS177" i="1"/>
  <c r="CT177" i="1"/>
  <c r="CU177" i="1"/>
  <c r="CR178" i="1"/>
  <c r="CS178" i="1"/>
  <c r="CT178" i="1"/>
  <c r="CU178" i="1"/>
  <c r="CR179" i="1"/>
  <c r="CS179" i="1"/>
  <c r="CT179" i="1"/>
  <c r="CU179" i="1"/>
  <c r="CR180" i="1"/>
  <c r="CS180" i="1"/>
  <c r="CT180" i="1"/>
  <c r="CU180" i="1"/>
  <c r="CR181" i="1"/>
  <c r="CS181" i="1"/>
  <c r="CT181" i="1"/>
  <c r="CU181" i="1"/>
  <c r="CR182" i="1"/>
  <c r="CX182" i="1" s="1"/>
  <c r="CS182" i="1"/>
  <c r="CT182" i="1"/>
  <c r="CU182" i="1"/>
  <c r="CR183" i="1"/>
  <c r="CS183" i="1"/>
  <c r="CT183" i="1"/>
  <c r="CU183" i="1"/>
  <c r="CR184" i="1"/>
  <c r="CS184" i="1"/>
  <c r="CT184" i="1"/>
  <c r="CU184" i="1"/>
  <c r="CR185" i="1"/>
  <c r="CS185" i="1"/>
  <c r="CT185" i="1"/>
  <c r="CU185" i="1"/>
  <c r="CR186" i="1"/>
  <c r="CX186" i="1" s="1"/>
  <c r="CS186" i="1"/>
  <c r="CT186" i="1"/>
  <c r="CU186" i="1"/>
  <c r="CR187" i="1"/>
  <c r="CX187" i="1" s="1"/>
  <c r="CS187" i="1"/>
  <c r="CT187" i="1"/>
  <c r="CU187" i="1"/>
  <c r="CR188" i="1"/>
  <c r="CS188" i="1"/>
  <c r="CT188" i="1"/>
  <c r="CU188" i="1"/>
  <c r="CR189" i="1"/>
  <c r="CS189" i="1"/>
  <c r="CT189" i="1"/>
  <c r="CU189" i="1"/>
  <c r="CR190" i="1"/>
  <c r="CS190" i="1"/>
  <c r="CT190" i="1"/>
  <c r="CU190" i="1"/>
  <c r="CR191" i="1"/>
  <c r="CS191" i="1"/>
  <c r="CT191" i="1"/>
  <c r="CU191" i="1"/>
  <c r="CR192" i="1"/>
  <c r="CS192" i="1"/>
  <c r="CT192" i="1"/>
  <c r="CU192" i="1"/>
  <c r="CR193" i="1"/>
  <c r="CX193" i="1" s="1"/>
  <c r="CS193" i="1"/>
  <c r="CT193" i="1"/>
  <c r="CU193" i="1"/>
  <c r="CR194" i="1"/>
  <c r="CS194" i="1"/>
  <c r="CT194" i="1"/>
  <c r="CU194" i="1"/>
  <c r="CR195" i="1"/>
  <c r="CS195" i="1"/>
  <c r="CT195" i="1"/>
  <c r="CU195" i="1"/>
  <c r="CR196" i="1"/>
  <c r="CS196" i="1"/>
  <c r="CT196" i="1"/>
  <c r="CU196" i="1"/>
  <c r="CR197" i="1"/>
  <c r="CX197" i="1" s="1"/>
  <c r="CS197" i="1"/>
  <c r="CT197" i="1"/>
  <c r="CU197" i="1"/>
  <c r="CR198" i="1"/>
  <c r="CS198" i="1"/>
  <c r="CT198" i="1"/>
  <c r="CU198" i="1"/>
  <c r="CR199" i="1"/>
  <c r="CX199" i="1" s="1"/>
  <c r="CS199" i="1"/>
  <c r="CT199" i="1"/>
  <c r="CU199" i="1"/>
  <c r="CR200" i="1"/>
  <c r="CX200" i="1" s="1"/>
  <c r="CS200" i="1"/>
  <c r="CT200" i="1"/>
  <c r="CU200" i="1"/>
  <c r="CR201" i="1"/>
  <c r="CS201" i="1"/>
  <c r="CT201" i="1"/>
  <c r="CU201" i="1"/>
  <c r="CR202" i="1"/>
  <c r="CS202" i="1"/>
  <c r="CT202" i="1"/>
  <c r="CU202" i="1"/>
  <c r="CR203" i="1"/>
  <c r="CS203" i="1"/>
  <c r="CT203" i="1"/>
  <c r="CU203" i="1"/>
  <c r="CR204" i="1"/>
  <c r="CX204" i="1" s="1"/>
  <c r="CS204" i="1"/>
  <c r="CT204" i="1"/>
  <c r="CU204" i="1"/>
  <c r="CR205" i="1"/>
  <c r="CS205" i="1"/>
  <c r="CT205" i="1"/>
  <c r="CU205" i="1"/>
  <c r="CR206" i="1"/>
  <c r="CS206" i="1"/>
  <c r="CT206" i="1"/>
  <c r="CU206" i="1"/>
  <c r="CR207" i="1"/>
  <c r="CS207" i="1"/>
  <c r="CT207" i="1"/>
  <c r="CU207" i="1"/>
  <c r="CR208" i="1"/>
  <c r="CS208" i="1"/>
  <c r="CT208" i="1"/>
  <c r="CU208" i="1"/>
  <c r="CR209" i="1"/>
  <c r="CS209" i="1"/>
  <c r="CT209" i="1"/>
  <c r="CU209" i="1"/>
  <c r="CR210" i="1"/>
  <c r="CS210" i="1"/>
  <c r="CT210" i="1"/>
  <c r="CU210" i="1"/>
  <c r="CR211" i="1"/>
  <c r="CS211" i="1"/>
  <c r="CT211" i="1"/>
  <c r="CU211" i="1"/>
  <c r="CR212" i="1"/>
  <c r="CS212" i="1"/>
  <c r="CT212" i="1"/>
  <c r="CU212" i="1"/>
  <c r="CR213" i="1"/>
  <c r="CS213" i="1"/>
  <c r="CT213" i="1"/>
  <c r="CU213" i="1"/>
  <c r="CR214" i="1"/>
  <c r="CS214" i="1"/>
  <c r="CT214" i="1"/>
  <c r="CU214" i="1"/>
  <c r="CR215" i="1"/>
  <c r="CS215" i="1"/>
  <c r="CT215" i="1"/>
  <c r="CU215" i="1"/>
  <c r="CR216" i="1"/>
  <c r="CS216" i="1"/>
  <c r="CT216" i="1"/>
  <c r="CU216" i="1"/>
  <c r="CR217" i="1"/>
  <c r="CX217" i="1" s="1"/>
  <c r="CS217" i="1"/>
  <c r="CT217" i="1"/>
  <c r="CU217" i="1"/>
  <c r="CR218" i="1"/>
  <c r="CX218" i="1" s="1"/>
  <c r="CS218" i="1"/>
  <c r="CT218" i="1"/>
  <c r="CU218" i="1"/>
  <c r="CR219" i="1"/>
  <c r="CX219" i="1" s="1"/>
  <c r="CS219" i="1"/>
  <c r="CT219" i="1"/>
  <c r="CU219" i="1"/>
  <c r="CR220" i="1"/>
  <c r="CX220" i="1" s="1"/>
  <c r="CS220" i="1"/>
  <c r="CT220" i="1"/>
  <c r="CU220" i="1"/>
  <c r="CR221" i="1"/>
  <c r="CX221" i="1" s="1"/>
  <c r="CS221" i="1"/>
  <c r="CT221" i="1"/>
  <c r="CU221" i="1"/>
  <c r="CR222" i="1"/>
  <c r="CX222" i="1" s="1"/>
  <c r="CS222" i="1"/>
  <c r="CT222" i="1"/>
  <c r="CU222" i="1"/>
  <c r="CR223" i="1"/>
  <c r="CX223" i="1" s="1"/>
  <c r="CS223" i="1"/>
  <c r="CT223" i="1"/>
  <c r="CU223" i="1"/>
  <c r="CR224" i="1"/>
  <c r="CX224" i="1" s="1"/>
  <c r="CS224" i="1"/>
  <c r="CT224" i="1"/>
  <c r="CU224" i="1"/>
  <c r="CR225" i="1"/>
  <c r="CX225" i="1" s="1"/>
  <c r="CS225" i="1"/>
  <c r="CT225" i="1"/>
  <c r="CU225" i="1"/>
  <c r="CR226" i="1"/>
  <c r="CX226" i="1" s="1"/>
  <c r="CS226" i="1"/>
  <c r="CT226" i="1"/>
  <c r="CU226" i="1"/>
  <c r="CR227" i="1"/>
  <c r="CX227" i="1" s="1"/>
  <c r="CS227" i="1"/>
  <c r="CT227" i="1"/>
  <c r="CU227" i="1"/>
  <c r="CR228" i="1"/>
  <c r="CX228" i="1" s="1"/>
  <c r="CS228" i="1"/>
  <c r="CT228" i="1"/>
  <c r="CU228" i="1"/>
  <c r="CR229" i="1"/>
  <c r="CX229" i="1" s="1"/>
  <c r="CS229" i="1"/>
  <c r="CT229" i="1"/>
  <c r="CU229" i="1"/>
  <c r="CR230" i="1"/>
  <c r="CX230" i="1" s="1"/>
  <c r="CS230" i="1"/>
  <c r="CT230" i="1"/>
  <c r="CU230" i="1"/>
  <c r="CR231" i="1"/>
  <c r="CX231" i="1" s="1"/>
  <c r="CS231" i="1"/>
  <c r="CT231" i="1"/>
  <c r="CU231" i="1"/>
  <c r="CR232" i="1"/>
  <c r="CX232" i="1" s="1"/>
  <c r="CS232" i="1"/>
  <c r="CT232" i="1"/>
  <c r="CU232" i="1"/>
  <c r="CR233" i="1"/>
  <c r="CX233" i="1" s="1"/>
  <c r="CS233" i="1"/>
  <c r="CT233" i="1"/>
  <c r="CU233" i="1"/>
  <c r="CR234" i="1"/>
  <c r="CX234" i="1" s="1"/>
  <c r="CS234" i="1"/>
  <c r="CT234" i="1"/>
  <c r="CU234" i="1"/>
  <c r="CR235" i="1"/>
  <c r="CX235" i="1" s="1"/>
  <c r="CS235" i="1"/>
  <c r="CT235" i="1"/>
  <c r="CU235" i="1"/>
  <c r="CR236" i="1"/>
  <c r="CX236" i="1" s="1"/>
  <c r="CS236" i="1"/>
  <c r="CT236" i="1"/>
  <c r="CU236" i="1"/>
  <c r="CR237" i="1"/>
  <c r="CX237" i="1" s="1"/>
  <c r="CS237" i="1"/>
  <c r="CT237" i="1"/>
  <c r="CU237" i="1"/>
  <c r="CR238" i="1"/>
  <c r="CX238" i="1" s="1"/>
  <c r="CS238" i="1"/>
  <c r="CT238" i="1"/>
  <c r="CU238" i="1"/>
  <c r="CR239" i="1"/>
  <c r="CX239" i="1" s="1"/>
  <c r="CS239" i="1"/>
  <c r="CT239" i="1"/>
  <c r="CU239" i="1"/>
  <c r="CR240" i="1"/>
  <c r="CX240" i="1" s="1"/>
  <c r="CS240" i="1"/>
  <c r="CT240" i="1"/>
  <c r="CU240" i="1"/>
  <c r="CR241" i="1"/>
  <c r="CX241" i="1" s="1"/>
  <c r="CS241" i="1"/>
  <c r="CT241" i="1"/>
  <c r="CU241" i="1"/>
  <c r="CR242" i="1"/>
  <c r="CX242" i="1" s="1"/>
  <c r="CS242" i="1"/>
  <c r="CT242" i="1"/>
  <c r="CU242" i="1"/>
  <c r="CR243" i="1"/>
  <c r="CX243" i="1" s="1"/>
  <c r="CS243" i="1"/>
  <c r="CT243" i="1"/>
  <c r="CU243" i="1"/>
  <c r="CR244" i="1"/>
  <c r="CX244" i="1" s="1"/>
  <c r="CS244" i="1"/>
  <c r="CT244" i="1"/>
  <c r="CU244" i="1"/>
  <c r="CR245" i="1"/>
  <c r="CX245" i="1" s="1"/>
  <c r="CS245" i="1"/>
  <c r="CT245" i="1"/>
  <c r="CU245" i="1"/>
  <c r="CR246" i="1"/>
  <c r="CX246" i="1" s="1"/>
  <c r="CS246" i="1"/>
  <c r="CT246" i="1"/>
  <c r="CU246" i="1"/>
  <c r="CR247" i="1"/>
  <c r="CX247" i="1" s="1"/>
  <c r="CS247" i="1"/>
  <c r="CT247" i="1"/>
  <c r="CU247" i="1"/>
  <c r="CR248" i="1"/>
  <c r="CX248" i="1" s="1"/>
  <c r="CS248" i="1"/>
  <c r="CT248" i="1"/>
  <c r="CU248" i="1"/>
  <c r="CR249" i="1"/>
  <c r="CX249" i="1" s="1"/>
  <c r="CS249" i="1"/>
  <c r="CT249" i="1"/>
  <c r="CU249" i="1"/>
  <c r="CR250" i="1"/>
  <c r="CX250" i="1" s="1"/>
  <c r="CS250" i="1"/>
  <c r="CT250" i="1"/>
  <c r="CU250" i="1"/>
  <c r="CR251" i="1"/>
  <c r="CX251" i="1" s="1"/>
  <c r="CS251" i="1"/>
  <c r="CT251" i="1"/>
  <c r="CU251" i="1"/>
  <c r="CR252" i="1"/>
  <c r="CX252" i="1" s="1"/>
  <c r="CS252" i="1"/>
  <c r="CT252" i="1"/>
  <c r="CU252" i="1"/>
  <c r="CR253" i="1"/>
  <c r="CX253" i="1" s="1"/>
  <c r="CS253" i="1"/>
  <c r="CT253" i="1"/>
  <c r="CU253" i="1"/>
  <c r="CR254" i="1"/>
  <c r="CX254" i="1" s="1"/>
  <c r="CS254" i="1"/>
  <c r="CT254" i="1"/>
  <c r="CU254" i="1"/>
  <c r="CR255" i="1"/>
  <c r="CX255" i="1" s="1"/>
  <c r="CS255" i="1"/>
  <c r="CT255" i="1"/>
  <c r="CU255" i="1"/>
  <c r="CR256" i="1"/>
  <c r="CX256" i="1" s="1"/>
  <c r="CS256" i="1"/>
  <c r="CT256" i="1"/>
  <c r="CU256" i="1"/>
  <c r="CR257" i="1"/>
  <c r="CX257" i="1" s="1"/>
  <c r="CS257" i="1"/>
  <c r="CT257" i="1"/>
  <c r="CU257" i="1"/>
  <c r="CR258" i="1"/>
  <c r="CX258" i="1" s="1"/>
  <c r="CS258" i="1"/>
  <c r="CT258" i="1"/>
  <c r="CU258" i="1"/>
  <c r="CR259" i="1"/>
  <c r="CX259" i="1" s="1"/>
  <c r="CS259" i="1"/>
  <c r="CT259" i="1"/>
  <c r="CU259" i="1"/>
  <c r="CR260" i="1"/>
  <c r="CX260" i="1" s="1"/>
  <c r="CS260" i="1"/>
  <c r="CT260" i="1"/>
  <c r="CU260" i="1"/>
  <c r="CR261" i="1"/>
  <c r="CX261" i="1" s="1"/>
  <c r="CS261" i="1"/>
  <c r="CT261" i="1"/>
  <c r="CU261" i="1"/>
  <c r="CR262" i="1"/>
  <c r="CX262" i="1" s="1"/>
  <c r="CS262" i="1"/>
  <c r="CT262" i="1"/>
  <c r="CU262" i="1"/>
  <c r="CR263" i="1"/>
  <c r="CX263" i="1" s="1"/>
  <c r="CS263" i="1"/>
  <c r="CT263" i="1"/>
  <c r="CU263" i="1"/>
  <c r="CR264" i="1"/>
  <c r="CX264" i="1" s="1"/>
  <c r="CS264" i="1"/>
  <c r="CT264" i="1"/>
  <c r="CU264" i="1"/>
  <c r="CR265" i="1"/>
  <c r="CX265" i="1" s="1"/>
  <c r="CS265" i="1"/>
  <c r="CT265" i="1"/>
  <c r="CU265" i="1"/>
  <c r="CR266" i="1"/>
  <c r="CX266" i="1" s="1"/>
  <c r="CS266" i="1"/>
  <c r="CT266" i="1"/>
  <c r="CU266" i="1"/>
  <c r="CR267" i="1"/>
  <c r="CS267" i="1"/>
  <c r="CT267" i="1"/>
  <c r="CU267" i="1"/>
  <c r="CR268" i="1"/>
  <c r="CS268" i="1"/>
  <c r="CT268" i="1"/>
  <c r="CU268" i="1"/>
  <c r="CR269" i="1"/>
  <c r="CS269" i="1"/>
  <c r="CT269" i="1"/>
  <c r="CU269" i="1"/>
  <c r="CR270" i="1"/>
  <c r="CS270" i="1"/>
  <c r="CT270" i="1"/>
  <c r="CU270" i="1"/>
  <c r="CR271" i="1"/>
  <c r="CS271" i="1"/>
  <c r="CT271" i="1"/>
  <c r="CU271" i="1"/>
  <c r="CR272" i="1"/>
  <c r="CS272" i="1"/>
  <c r="CT272" i="1"/>
  <c r="CU272" i="1"/>
  <c r="CR273" i="1"/>
  <c r="CS273" i="1"/>
  <c r="CT273" i="1"/>
  <c r="CU273" i="1"/>
  <c r="CR274" i="1"/>
  <c r="CS274" i="1"/>
  <c r="CT274" i="1"/>
  <c r="CU274" i="1"/>
  <c r="CR275" i="1"/>
  <c r="CS275" i="1"/>
  <c r="CT275" i="1"/>
  <c r="CU275" i="1"/>
  <c r="CR276" i="1"/>
  <c r="CS276" i="1"/>
  <c r="CT276" i="1"/>
  <c r="CU276" i="1"/>
  <c r="CR277" i="1"/>
  <c r="CS277" i="1"/>
  <c r="CT277" i="1"/>
  <c r="CU277" i="1"/>
  <c r="CR278" i="1"/>
  <c r="CS278" i="1"/>
  <c r="CT278" i="1"/>
  <c r="CU278" i="1"/>
  <c r="CR279" i="1"/>
  <c r="CS279" i="1"/>
  <c r="CT279" i="1"/>
  <c r="CU279" i="1"/>
  <c r="CR280" i="1"/>
  <c r="CS280" i="1"/>
  <c r="CT280" i="1"/>
  <c r="CU280" i="1"/>
  <c r="CR281" i="1"/>
  <c r="CS281" i="1"/>
  <c r="CT281" i="1"/>
  <c r="CU281" i="1"/>
  <c r="CR282" i="1"/>
  <c r="CS282" i="1"/>
  <c r="CT282" i="1"/>
  <c r="CU282" i="1"/>
  <c r="CR283" i="1"/>
  <c r="CS283" i="1"/>
  <c r="CT283" i="1"/>
  <c r="CU283" i="1"/>
  <c r="CR284" i="1"/>
  <c r="CS284" i="1"/>
  <c r="CT284" i="1"/>
  <c r="CU284" i="1"/>
  <c r="CR285" i="1"/>
  <c r="CS285" i="1"/>
  <c r="CT285" i="1"/>
  <c r="CU285" i="1"/>
  <c r="CR286" i="1"/>
  <c r="CS286" i="1"/>
  <c r="CT286" i="1"/>
  <c r="CU286" i="1"/>
  <c r="CR287" i="1"/>
  <c r="CS287" i="1"/>
  <c r="CT287" i="1"/>
  <c r="CU287" i="1"/>
  <c r="CR288" i="1"/>
  <c r="CS288" i="1"/>
  <c r="CT288" i="1"/>
  <c r="CU288" i="1"/>
  <c r="CR289" i="1"/>
  <c r="CS289" i="1"/>
  <c r="CT289" i="1"/>
  <c r="CU289" i="1"/>
  <c r="CR290" i="1"/>
  <c r="CS290" i="1"/>
  <c r="CT290" i="1"/>
  <c r="CU290" i="1"/>
  <c r="CR291" i="1"/>
  <c r="CS291" i="1"/>
  <c r="CT291" i="1"/>
  <c r="CU291" i="1"/>
  <c r="CR292" i="1"/>
  <c r="CS292" i="1"/>
  <c r="CT292" i="1"/>
  <c r="CU292" i="1"/>
  <c r="CR293" i="1"/>
  <c r="CS293" i="1"/>
  <c r="CT293" i="1"/>
  <c r="CU293" i="1"/>
  <c r="CR294" i="1"/>
  <c r="CS294" i="1"/>
  <c r="CT294" i="1"/>
  <c r="CU294" i="1"/>
  <c r="CR295" i="1"/>
  <c r="CS295" i="1"/>
  <c r="CT295" i="1"/>
  <c r="CU295" i="1"/>
  <c r="CR296" i="1"/>
  <c r="CS296" i="1"/>
  <c r="CT296" i="1"/>
  <c r="CU296" i="1"/>
  <c r="CR297" i="1"/>
  <c r="CS297" i="1"/>
  <c r="CT297" i="1"/>
  <c r="CU297" i="1"/>
  <c r="CR298" i="1"/>
  <c r="CS298" i="1"/>
  <c r="CT298" i="1"/>
  <c r="CU298" i="1"/>
  <c r="CR299" i="1"/>
  <c r="CS299" i="1"/>
  <c r="CT299" i="1"/>
  <c r="CU299" i="1"/>
  <c r="CR300" i="1"/>
  <c r="CS300" i="1"/>
  <c r="CT300" i="1"/>
  <c r="CU300" i="1"/>
  <c r="CR301" i="1"/>
  <c r="CS301" i="1"/>
  <c r="CT301" i="1"/>
  <c r="CU301" i="1"/>
  <c r="CR302" i="1"/>
  <c r="CS302" i="1"/>
  <c r="CT302" i="1"/>
  <c r="CU302" i="1"/>
  <c r="CR303" i="1"/>
  <c r="CS303" i="1"/>
  <c r="CT303" i="1"/>
  <c r="CU303" i="1"/>
  <c r="CR304" i="1"/>
  <c r="CS304" i="1"/>
  <c r="CT304" i="1"/>
  <c r="CU304" i="1"/>
  <c r="CR305" i="1"/>
  <c r="CS305" i="1"/>
  <c r="CT305" i="1"/>
  <c r="CU305" i="1"/>
  <c r="CR306" i="1"/>
  <c r="CS306" i="1"/>
  <c r="CT306" i="1"/>
  <c r="CU306" i="1"/>
  <c r="CR307" i="1"/>
  <c r="CS307" i="1"/>
  <c r="CT307" i="1"/>
  <c r="CU307" i="1"/>
  <c r="CR308" i="1"/>
  <c r="CS308" i="1"/>
  <c r="CT308" i="1"/>
  <c r="CU308" i="1"/>
  <c r="CR309" i="1"/>
  <c r="CS309" i="1"/>
  <c r="CT309" i="1"/>
  <c r="CU309" i="1"/>
  <c r="CR310" i="1"/>
  <c r="CS310" i="1"/>
  <c r="CT310" i="1"/>
  <c r="CU310" i="1"/>
  <c r="CR311" i="1"/>
  <c r="CS311" i="1"/>
  <c r="CT311" i="1"/>
  <c r="CU311" i="1"/>
  <c r="CR312" i="1"/>
  <c r="CS312" i="1"/>
  <c r="CT312" i="1"/>
  <c r="CU312" i="1"/>
  <c r="CR313" i="1"/>
  <c r="CS313" i="1"/>
  <c r="CT313" i="1"/>
  <c r="CU313" i="1"/>
  <c r="CR314" i="1"/>
  <c r="CS314" i="1"/>
  <c r="CT314" i="1"/>
  <c r="CU314" i="1"/>
  <c r="CR315" i="1"/>
  <c r="CS315" i="1"/>
  <c r="CT315" i="1"/>
  <c r="CU315" i="1"/>
  <c r="CR316" i="1"/>
  <c r="CS316" i="1"/>
  <c r="CT316" i="1"/>
  <c r="CU316" i="1"/>
  <c r="CR317" i="1"/>
  <c r="CS317" i="1"/>
  <c r="CT317" i="1"/>
  <c r="CU317" i="1"/>
  <c r="CR318" i="1"/>
  <c r="CS318" i="1"/>
  <c r="CT318" i="1"/>
  <c r="CU318" i="1"/>
  <c r="CR319" i="1"/>
  <c r="CS319" i="1"/>
  <c r="CT319" i="1"/>
  <c r="CU319" i="1"/>
  <c r="CR320" i="1"/>
  <c r="CS320" i="1"/>
  <c r="CT320" i="1"/>
  <c r="CU320" i="1"/>
  <c r="CR321" i="1"/>
  <c r="CS321" i="1"/>
  <c r="CT321" i="1"/>
  <c r="CU321" i="1"/>
  <c r="CR322" i="1"/>
  <c r="CS322" i="1"/>
  <c r="CT322" i="1"/>
  <c r="CU322" i="1"/>
  <c r="CR323" i="1"/>
  <c r="CS323" i="1"/>
  <c r="CT323" i="1"/>
  <c r="CU323" i="1"/>
  <c r="CR324" i="1"/>
  <c r="CS324" i="1"/>
  <c r="CT324" i="1"/>
  <c r="CU324" i="1"/>
  <c r="CR325" i="1"/>
  <c r="CS325" i="1"/>
  <c r="CT325" i="1"/>
  <c r="CU325" i="1"/>
  <c r="CR326" i="1"/>
  <c r="CS326" i="1"/>
  <c r="CT326" i="1"/>
  <c r="CU326" i="1"/>
  <c r="CR327" i="1"/>
  <c r="CS327" i="1"/>
  <c r="CT327" i="1"/>
  <c r="CU327" i="1"/>
  <c r="CR328" i="1"/>
  <c r="CS328" i="1"/>
  <c r="CT328" i="1"/>
  <c r="CU328" i="1"/>
  <c r="CR329" i="1"/>
  <c r="CS329" i="1"/>
  <c r="CT329" i="1"/>
  <c r="CU329" i="1"/>
  <c r="CR330" i="1"/>
  <c r="CS330" i="1"/>
  <c r="CT330" i="1"/>
  <c r="CU330" i="1"/>
  <c r="CR331" i="1"/>
  <c r="CS331" i="1"/>
  <c r="CT331" i="1"/>
  <c r="CU331" i="1"/>
  <c r="CR332" i="1"/>
  <c r="CS332" i="1"/>
  <c r="CT332" i="1"/>
  <c r="CU332" i="1"/>
  <c r="CR333" i="1"/>
  <c r="CS333" i="1"/>
  <c r="CT333" i="1"/>
  <c r="CU333" i="1"/>
  <c r="CR334" i="1"/>
  <c r="CS334" i="1"/>
  <c r="CT334" i="1"/>
  <c r="CU334" i="1"/>
  <c r="CR335" i="1"/>
  <c r="CS335" i="1"/>
  <c r="CT335" i="1"/>
  <c r="CU335" i="1"/>
  <c r="CR336" i="1"/>
  <c r="CS336" i="1"/>
  <c r="CT336" i="1"/>
  <c r="CU336" i="1"/>
  <c r="CR337" i="1"/>
  <c r="CS337" i="1"/>
  <c r="CT337" i="1"/>
  <c r="CU337" i="1"/>
  <c r="CR338" i="1"/>
  <c r="CS338" i="1"/>
  <c r="CT338" i="1"/>
  <c r="CU338" i="1"/>
  <c r="CR339" i="1"/>
  <c r="CS339" i="1"/>
  <c r="CT339" i="1"/>
  <c r="CU339" i="1"/>
  <c r="CR340" i="1"/>
  <c r="CS340" i="1"/>
  <c r="CT340" i="1"/>
  <c r="CU340" i="1"/>
  <c r="CR341" i="1"/>
  <c r="CS341" i="1"/>
  <c r="CT341" i="1"/>
  <c r="CU341" i="1"/>
  <c r="CR342" i="1"/>
  <c r="CS342" i="1"/>
  <c r="CT342" i="1"/>
  <c r="CU342" i="1"/>
  <c r="CR343" i="1"/>
  <c r="CS343" i="1"/>
  <c r="CT343" i="1"/>
  <c r="CU343" i="1"/>
  <c r="CR344" i="1"/>
  <c r="CS344" i="1"/>
  <c r="CT344" i="1"/>
  <c r="CU344" i="1"/>
  <c r="CR345" i="1"/>
  <c r="CS345" i="1"/>
  <c r="CT345" i="1"/>
  <c r="CU345" i="1"/>
  <c r="CR346" i="1"/>
  <c r="CS346" i="1"/>
  <c r="CT346" i="1"/>
  <c r="CU346" i="1"/>
  <c r="CR347" i="1"/>
  <c r="CS347" i="1"/>
  <c r="CT347" i="1"/>
  <c r="CU347" i="1"/>
  <c r="CR348" i="1"/>
  <c r="CS348" i="1"/>
  <c r="CT348" i="1"/>
  <c r="CU348" i="1"/>
  <c r="CR349" i="1"/>
  <c r="CS349" i="1"/>
  <c r="CT349" i="1"/>
  <c r="CU349" i="1"/>
  <c r="CR350" i="1"/>
  <c r="CS350" i="1"/>
  <c r="CT350" i="1"/>
  <c r="CU350" i="1"/>
  <c r="CR351" i="1"/>
  <c r="CS351" i="1"/>
  <c r="CT351" i="1"/>
  <c r="CU351" i="1"/>
  <c r="CR352" i="1"/>
  <c r="CS352" i="1"/>
  <c r="CT352" i="1"/>
  <c r="CU352" i="1"/>
  <c r="CR353" i="1"/>
  <c r="CS353" i="1"/>
  <c r="CT353" i="1"/>
  <c r="CU353" i="1"/>
  <c r="CR354" i="1"/>
  <c r="CS354" i="1"/>
  <c r="CT354" i="1"/>
  <c r="CU354" i="1"/>
  <c r="CR355" i="1"/>
  <c r="CS355" i="1"/>
  <c r="CT355" i="1"/>
  <c r="CU355" i="1"/>
  <c r="CR356" i="1"/>
  <c r="CS356" i="1"/>
  <c r="CT356" i="1"/>
  <c r="CU356" i="1"/>
  <c r="CR357" i="1"/>
  <c r="CS357" i="1"/>
  <c r="CT357" i="1"/>
  <c r="CU357" i="1"/>
  <c r="CR358" i="1"/>
  <c r="CS358" i="1"/>
  <c r="CT358" i="1"/>
  <c r="CU358" i="1"/>
  <c r="CR359" i="1"/>
  <c r="CS359" i="1"/>
  <c r="CT359" i="1"/>
  <c r="CU359" i="1"/>
  <c r="CR360" i="1"/>
  <c r="CS360" i="1"/>
  <c r="CT360" i="1"/>
  <c r="CU360" i="1"/>
  <c r="CR361" i="1"/>
  <c r="CS361" i="1"/>
  <c r="CT361" i="1"/>
  <c r="CU361" i="1"/>
  <c r="CR362" i="1"/>
  <c r="CS362" i="1"/>
  <c r="CT362" i="1"/>
  <c r="CU362" i="1"/>
  <c r="CR363" i="1"/>
  <c r="CS363" i="1"/>
  <c r="CT363" i="1"/>
  <c r="CU363" i="1"/>
  <c r="CR364" i="1"/>
  <c r="CS364" i="1"/>
  <c r="CT364" i="1"/>
  <c r="CU364" i="1"/>
  <c r="CR365" i="1"/>
  <c r="CS365" i="1"/>
  <c r="CT365" i="1"/>
  <c r="CU365" i="1"/>
  <c r="CR366" i="1"/>
  <c r="CS366" i="1"/>
  <c r="CT366" i="1"/>
  <c r="CU366" i="1"/>
  <c r="CR367" i="1"/>
  <c r="CS367" i="1"/>
  <c r="CT367" i="1"/>
  <c r="CU367" i="1"/>
  <c r="CR368" i="1"/>
  <c r="CS368" i="1"/>
  <c r="CT368" i="1"/>
  <c r="CU368" i="1"/>
  <c r="CR369" i="1"/>
  <c r="CS369" i="1"/>
  <c r="CT369" i="1"/>
  <c r="CU369" i="1"/>
  <c r="CR370" i="1"/>
  <c r="CS370" i="1"/>
  <c r="CT370" i="1"/>
  <c r="CU370" i="1"/>
  <c r="CR371" i="1"/>
  <c r="CS371" i="1"/>
  <c r="CT371" i="1"/>
  <c r="CU371" i="1"/>
  <c r="CR372" i="1"/>
  <c r="CX372" i="1" s="1"/>
  <c r="CS372" i="1"/>
  <c r="CT372" i="1"/>
  <c r="CU372" i="1"/>
  <c r="CR373" i="1"/>
  <c r="CX373" i="1" s="1"/>
  <c r="CS373" i="1"/>
  <c r="CT373" i="1"/>
  <c r="CU373" i="1"/>
  <c r="CR374" i="1"/>
  <c r="CX374" i="1" s="1"/>
  <c r="CS374" i="1"/>
  <c r="CT374" i="1"/>
  <c r="CU374" i="1"/>
  <c r="CR375" i="1"/>
  <c r="CX375" i="1" s="1"/>
  <c r="CS375" i="1"/>
  <c r="CT375" i="1"/>
  <c r="CU375" i="1"/>
  <c r="CR376" i="1"/>
  <c r="CX376" i="1" s="1"/>
  <c r="CS376" i="1"/>
  <c r="CT376" i="1"/>
  <c r="CU376" i="1"/>
  <c r="CR377" i="1"/>
  <c r="CX377" i="1" s="1"/>
  <c r="CS377" i="1"/>
  <c r="CT377" i="1"/>
  <c r="CU377" i="1"/>
  <c r="CR378" i="1"/>
  <c r="CX378" i="1" s="1"/>
  <c r="CS378" i="1"/>
  <c r="CT378" i="1"/>
  <c r="CU378" i="1"/>
  <c r="CR379" i="1"/>
  <c r="CX379" i="1" s="1"/>
  <c r="CS379" i="1"/>
  <c r="CT379" i="1"/>
  <c r="CU379" i="1"/>
  <c r="CR380" i="1"/>
  <c r="CX380" i="1" s="1"/>
  <c r="CS380" i="1"/>
  <c r="CT380" i="1"/>
  <c r="CU380" i="1"/>
  <c r="CR381" i="1"/>
  <c r="CX381" i="1" s="1"/>
  <c r="CS381" i="1"/>
  <c r="CT381" i="1"/>
  <c r="CU381" i="1"/>
  <c r="CR382" i="1"/>
  <c r="CX382" i="1" s="1"/>
  <c r="CS382" i="1"/>
  <c r="CT382" i="1"/>
  <c r="CU382" i="1"/>
  <c r="CR383" i="1"/>
  <c r="CX383" i="1" s="1"/>
  <c r="CS383" i="1"/>
  <c r="CT383" i="1"/>
  <c r="CU383" i="1"/>
  <c r="CR384" i="1"/>
  <c r="CX384" i="1" s="1"/>
  <c r="CS384" i="1"/>
  <c r="CT384" i="1"/>
  <c r="CU384" i="1"/>
  <c r="CR385" i="1"/>
  <c r="CX385" i="1" s="1"/>
  <c r="CS385" i="1"/>
  <c r="CT385" i="1"/>
  <c r="CU385" i="1"/>
  <c r="CR386" i="1"/>
  <c r="CX386" i="1" s="1"/>
  <c r="CS386" i="1"/>
  <c r="CT386" i="1"/>
  <c r="CU386" i="1"/>
  <c r="CR387" i="1"/>
  <c r="CX387" i="1" s="1"/>
  <c r="CS387" i="1"/>
  <c r="CT387" i="1"/>
  <c r="CU387" i="1"/>
  <c r="CR388" i="1"/>
  <c r="CX388" i="1" s="1"/>
  <c r="CS388" i="1"/>
  <c r="CT388" i="1"/>
  <c r="CU388" i="1"/>
  <c r="CR389" i="1"/>
  <c r="CX389" i="1" s="1"/>
  <c r="CS389" i="1"/>
  <c r="CT389" i="1"/>
  <c r="CU389" i="1"/>
  <c r="CR390" i="1"/>
  <c r="CX390" i="1" s="1"/>
  <c r="CS390" i="1"/>
  <c r="CT390" i="1"/>
  <c r="CU390" i="1"/>
  <c r="CR391" i="1"/>
  <c r="CX391" i="1" s="1"/>
  <c r="CS391" i="1"/>
  <c r="CT391" i="1"/>
  <c r="CU391" i="1"/>
  <c r="CR392" i="1"/>
  <c r="CX392" i="1" s="1"/>
  <c r="CS392" i="1"/>
  <c r="CT392" i="1"/>
  <c r="CU392" i="1"/>
  <c r="CR393" i="1"/>
  <c r="CX393" i="1" s="1"/>
  <c r="CS393" i="1"/>
  <c r="CT393" i="1"/>
  <c r="CU393" i="1"/>
  <c r="CR394" i="1"/>
  <c r="CX394" i="1" s="1"/>
  <c r="CS394" i="1"/>
  <c r="CT394" i="1"/>
  <c r="CU394" i="1"/>
  <c r="CR395" i="1"/>
  <c r="CX395" i="1" s="1"/>
  <c r="CS395" i="1"/>
  <c r="CT395" i="1"/>
  <c r="CU395" i="1"/>
  <c r="CR396" i="1"/>
  <c r="CX396" i="1" s="1"/>
  <c r="CS396" i="1"/>
  <c r="CT396" i="1"/>
  <c r="CU396" i="1"/>
  <c r="CR397" i="1"/>
  <c r="CX397" i="1" s="1"/>
  <c r="CS397" i="1"/>
  <c r="CT397" i="1"/>
  <c r="CU397" i="1"/>
  <c r="CR398" i="1"/>
  <c r="CX398" i="1" s="1"/>
  <c r="CS398" i="1"/>
  <c r="CT398" i="1"/>
  <c r="CU398" i="1"/>
  <c r="CR399" i="1"/>
  <c r="CX399" i="1" s="1"/>
  <c r="CS399" i="1"/>
  <c r="CT399" i="1"/>
  <c r="CU399" i="1"/>
  <c r="CR400" i="1"/>
  <c r="CX400" i="1" s="1"/>
  <c r="CS400" i="1"/>
  <c r="CT400" i="1"/>
  <c r="CU400" i="1"/>
  <c r="CR401" i="1"/>
  <c r="CX401" i="1" s="1"/>
  <c r="CS401" i="1"/>
  <c r="CT401" i="1"/>
  <c r="CU401" i="1"/>
  <c r="CR402" i="1"/>
  <c r="CX402" i="1" s="1"/>
  <c r="CS402" i="1"/>
  <c r="CT402" i="1"/>
  <c r="CU402" i="1"/>
  <c r="CR403" i="1"/>
  <c r="CX403" i="1" s="1"/>
  <c r="CS403" i="1"/>
  <c r="CT403" i="1"/>
  <c r="CU403" i="1"/>
  <c r="CR404" i="1"/>
  <c r="CX404" i="1" s="1"/>
  <c r="CS404" i="1"/>
  <c r="CT404" i="1"/>
  <c r="CU404" i="1"/>
  <c r="CR405" i="1"/>
  <c r="CX405" i="1" s="1"/>
  <c r="CS405" i="1"/>
  <c r="CT405" i="1"/>
  <c r="CU405" i="1"/>
  <c r="CR406" i="1"/>
  <c r="CX406" i="1" s="1"/>
  <c r="CS406" i="1"/>
  <c r="CT406" i="1"/>
  <c r="CU406" i="1"/>
  <c r="CR407" i="1"/>
  <c r="CX407" i="1" s="1"/>
  <c r="CS407" i="1"/>
  <c r="CT407" i="1"/>
  <c r="CU407" i="1"/>
  <c r="CR408" i="1"/>
  <c r="CX408" i="1" s="1"/>
  <c r="CS408" i="1"/>
  <c r="CT408" i="1"/>
  <c r="CU408" i="1"/>
  <c r="CR409" i="1"/>
  <c r="CX409" i="1" s="1"/>
  <c r="CS409" i="1"/>
  <c r="CT409" i="1"/>
  <c r="CU409" i="1"/>
  <c r="CR410" i="1"/>
  <c r="CX410" i="1" s="1"/>
  <c r="CS410" i="1"/>
  <c r="CT410" i="1"/>
  <c r="CU410" i="1"/>
  <c r="CR411" i="1"/>
  <c r="CX411" i="1" s="1"/>
  <c r="CS411" i="1"/>
  <c r="CT411" i="1"/>
  <c r="CU411" i="1"/>
  <c r="CR412" i="1"/>
  <c r="CX412" i="1" s="1"/>
  <c r="CS412" i="1"/>
  <c r="CT412" i="1"/>
  <c r="CU412" i="1"/>
  <c r="CR413" i="1"/>
  <c r="CX413" i="1" s="1"/>
  <c r="CS413" i="1"/>
  <c r="CT413" i="1"/>
  <c r="CU413" i="1"/>
  <c r="CR414" i="1"/>
  <c r="CX414" i="1" s="1"/>
  <c r="CS414" i="1"/>
  <c r="CT414" i="1"/>
  <c r="CU414" i="1"/>
  <c r="CR415" i="1"/>
  <c r="CX415" i="1" s="1"/>
  <c r="CS415" i="1"/>
  <c r="CT415" i="1"/>
  <c r="CU415" i="1"/>
  <c r="CR416" i="1"/>
  <c r="CX416" i="1" s="1"/>
  <c r="CS416" i="1"/>
  <c r="CT416" i="1"/>
  <c r="CU416" i="1"/>
  <c r="CR417" i="1"/>
  <c r="CX417" i="1" s="1"/>
  <c r="CS417" i="1"/>
  <c r="CT417" i="1"/>
  <c r="CU417" i="1"/>
  <c r="CR418" i="1"/>
  <c r="CS418" i="1"/>
  <c r="CT418" i="1"/>
  <c r="CU418" i="1"/>
  <c r="CR419" i="1"/>
  <c r="CS419" i="1"/>
  <c r="CT419" i="1"/>
  <c r="CU419" i="1"/>
  <c r="CR420" i="1"/>
  <c r="CS420" i="1"/>
  <c r="CT420" i="1"/>
  <c r="CU420" i="1"/>
  <c r="CR421" i="1"/>
  <c r="CS421" i="1"/>
  <c r="CT421" i="1"/>
  <c r="CU421" i="1"/>
  <c r="CR422" i="1"/>
  <c r="CS422" i="1"/>
  <c r="CT422" i="1"/>
  <c r="CU422" i="1"/>
  <c r="CR423" i="1"/>
  <c r="CS423" i="1"/>
  <c r="CT423" i="1"/>
  <c r="CU423" i="1"/>
  <c r="CR424" i="1"/>
  <c r="CS424" i="1"/>
  <c r="CT424" i="1"/>
  <c r="CU424" i="1"/>
  <c r="CR425" i="1"/>
  <c r="CS425" i="1"/>
  <c r="CT425" i="1"/>
  <c r="CU425" i="1"/>
  <c r="CR426" i="1"/>
  <c r="CS426" i="1"/>
  <c r="CT426" i="1"/>
  <c r="CU426" i="1"/>
  <c r="CR427" i="1"/>
  <c r="CS427" i="1"/>
  <c r="CT427" i="1"/>
  <c r="CU427" i="1"/>
  <c r="CR428" i="1"/>
  <c r="CS428" i="1"/>
  <c r="CT428" i="1"/>
  <c r="CU428" i="1"/>
  <c r="CR429" i="1"/>
  <c r="CS429" i="1"/>
  <c r="CT429" i="1"/>
  <c r="CU429" i="1"/>
  <c r="CR430" i="1"/>
  <c r="CS430" i="1"/>
  <c r="CT430" i="1"/>
  <c r="CU430" i="1"/>
  <c r="CR431" i="1"/>
  <c r="CS431" i="1"/>
  <c r="CT431" i="1"/>
  <c r="CU431" i="1"/>
  <c r="CR432" i="1"/>
  <c r="CS432" i="1"/>
  <c r="CT432" i="1"/>
  <c r="CU432" i="1"/>
  <c r="CR433" i="1"/>
  <c r="CS433" i="1"/>
  <c r="CT433" i="1"/>
  <c r="CU433" i="1"/>
  <c r="CR434" i="1"/>
  <c r="CS434" i="1"/>
  <c r="CT434" i="1"/>
  <c r="CU434" i="1"/>
  <c r="CR435" i="1"/>
  <c r="CS435" i="1"/>
  <c r="CT435" i="1"/>
  <c r="CU435" i="1"/>
  <c r="CR436" i="1"/>
  <c r="CS436" i="1"/>
  <c r="CT436" i="1"/>
  <c r="CU436" i="1"/>
  <c r="CR437" i="1"/>
  <c r="CS437" i="1"/>
  <c r="CT437" i="1"/>
  <c r="CU437" i="1"/>
  <c r="CR438" i="1"/>
  <c r="CS438" i="1"/>
  <c r="CT438" i="1"/>
  <c r="CU438" i="1"/>
  <c r="CR439" i="1"/>
  <c r="CS439" i="1"/>
  <c r="CT439" i="1"/>
  <c r="CU439" i="1"/>
  <c r="CR440" i="1"/>
  <c r="CS440" i="1"/>
  <c r="CT440" i="1"/>
  <c r="CU440" i="1"/>
  <c r="CR441" i="1"/>
  <c r="CS441" i="1"/>
  <c r="CT441" i="1"/>
  <c r="CU441" i="1"/>
  <c r="CR442" i="1"/>
  <c r="CS442" i="1"/>
  <c r="CT442" i="1"/>
  <c r="CU442" i="1"/>
  <c r="CR443" i="1"/>
  <c r="CS443" i="1"/>
  <c r="CT443" i="1"/>
  <c r="CU443" i="1"/>
  <c r="CR444" i="1"/>
  <c r="CS444" i="1"/>
  <c r="CT444" i="1"/>
  <c r="CU444" i="1"/>
  <c r="CR445" i="1"/>
  <c r="CS445" i="1"/>
  <c r="CT445" i="1"/>
  <c r="CU445" i="1"/>
  <c r="CR446" i="1"/>
  <c r="CS446" i="1"/>
  <c r="CT446" i="1"/>
  <c r="CU446" i="1"/>
  <c r="CR447" i="1"/>
  <c r="CS447" i="1"/>
  <c r="CT447" i="1"/>
  <c r="CU447" i="1"/>
  <c r="CR448" i="1"/>
  <c r="CS448" i="1"/>
  <c r="CT448" i="1"/>
  <c r="CU448" i="1"/>
  <c r="CR449" i="1"/>
  <c r="CS449" i="1"/>
  <c r="CT449" i="1"/>
  <c r="CU449" i="1"/>
  <c r="CR450" i="1"/>
  <c r="CS450" i="1"/>
  <c r="CT450" i="1"/>
  <c r="CU450" i="1"/>
  <c r="CR451" i="1"/>
  <c r="CS451" i="1"/>
  <c r="CT451" i="1"/>
  <c r="CU451" i="1"/>
  <c r="CR452" i="1"/>
  <c r="CS452" i="1"/>
  <c r="CT452" i="1"/>
  <c r="CU452" i="1"/>
  <c r="CR453" i="1"/>
  <c r="CS453" i="1"/>
  <c r="CT453" i="1"/>
  <c r="CU453" i="1"/>
  <c r="CR454" i="1"/>
  <c r="CS454" i="1"/>
  <c r="CT454" i="1"/>
  <c r="CU454" i="1"/>
  <c r="CR455" i="1"/>
  <c r="CS455" i="1"/>
  <c r="CT455" i="1"/>
  <c r="CU455" i="1"/>
  <c r="CR456" i="1"/>
  <c r="CS456" i="1"/>
  <c r="CT456" i="1"/>
  <c r="CU456" i="1"/>
  <c r="CR457" i="1"/>
  <c r="CS457" i="1"/>
  <c r="CT457" i="1"/>
  <c r="CU457" i="1"/>
  <c r="CR458" i="1"/>
  <c r="CS458" i="1"/>
  <c r="CT458" i="1"/>
  <c r="CU458" i="1"/>
  <c r="CR459" i="1"/>
  <c r="CS459" i="1"/>
  <c r="CT459" i="1"/>
  <c r="CU459" i="1"/>
  <c r="CR460" i="1"/>
  <c r="CS460" i="1"/>
  <c r="CT460" i="1"/>
  <c r="CU460" i="1"/>
  <c r="CR461" i="1"/>
  <c r="CS461" i="1"/>
  <c r="CT461" i="1"/>
  <c r="CU461" i="1"/>
  <c r="CR462" i="1"/>
  <c r="CS462" i="1"/>
  <c r="CT462" i="1"/>
  <c r="CU462" i="1"/>
  <c r="CR463" i="1"/>
  <c r="CS463" i="1"/>
  <c r="CT463" i="1"/>
  <c r="CU463" i="1"/>
  <c r="CR464" i="1"/>
  <c r="CS464" i="1"/>
  <c r="CT464" i="1"/>
  <c r="CU464" i="1"/>
  <c r="CR465" i="1"/>
  <c r="CS465" i="1"/>
  <c r="CT465" i="1"/>
  <c r="CU465" i="1"/>
  <c r="CR466" i="1"/>
  <c r="CS466" i="1"/>
  <c r="CT466" i="1"/>
  <c r="CU466" i="1"/>
  <c r="CR467" i="1"/>
  <c r="CS467" i="1"/>
  <c r="CT467" i="1"/>
  <c r="CU467" i="1"/>
  <c r="CR468" i="1"/>
  <c r="CS468" i="1"/>
  <c r="CT468" i="1"/>
  <c r="CU468" i="1"/>
  <c r="CR469" i="1"/>
  <c r="CS469" i="1"/>
  <c r="CT469" i="1"/>
  <c r="CU469" i="1"/>
  <c r="CR470" i="1"/>
  <c r="CS470" i="1"/>
  <c r="CT470" i="1"/>
  <c r="CU470" i="1"/>
  <c r="CR471" i="1"/>
  <c r="CS471" i="1"/>
  <c r="CT471" i="1"/>
  <c r="CU471" i="1"/>
  <c r="CR472" i="1"/>
  <c r="CS472" i="1"/>
  <c r="CT472" i="1"/>
  <c r="CU472" i="1"/>
  <c r="CR473" i="1"/>
  <c r="CS473" i="1"/>
  <c r="CT473" i="1"/>
  <c r="CU473" i="1"/>
  <c r="CR474" i="1"/>
  <c r="CS474" i="1"/>
  <c r="CT474" i="1"/>
  <c r="CU474" i="1"/>
  <c r="CR475" i="1"/>
  <c r="CS475" i="1"/>
  <c r="CT475" i="1"/>
  <c r="CU475" i="1"/>
  <c r="CR476" i="1"/>
  <c r="CS476" i="1"/>
  <c r="CT476" i="1"/>
  <c r="CU476" i="1"/>
  <c r="CR477" i="1"/>
  <c r="CS477" i="1"/>
  <c r="CT477" i="1"/>
  <c r="CU477" i="1"/>
  <c r="CR478" i="1"/>
  <c r="CS478" i="1"/>
  <c r="CT478" i="1"/>
  <c r="CU478" i="1"/>
  <c r="CR479" i="1"/>
  <c r="CS479" i="1"/>
  <c r="CT479" i="1"/>
  <c r="CU479" i="1"/>
  <c r="CR480" i="1"/>
  <c r="CS480" i="1"/>
  <c r="CT480" i="1"/>
  <c r="CU480" i="1"/>
  <c r="CR481" i="1"/>
  <c r="CS481" i="1"/>
  <c r="CT481" i="1"/>
  <c r="CU481" i="1"/>
  <c r="CR482" i="1"/>
  <c r="CS482" i="1"/>
  <c r="CT482" i="1"/>
  <c r="CU482" i="1"/>
  <c r="CR483" i="1"/>
  <c r="CS483" i="1"/>
  <c r="CT483" i="1"/>
  <c r="CU483" i="1"/>
  <c r="CR484" i="1"/>
  <c r="CS484" i="1"/>
  <c r="CT484" i="1"/>
  <c r="CU484" i="1"/>
  <c r="CR485" i="1"/>
  <c r="CS485" i="1"/>
  <c r="CT485" i="1"/>
  <c r="CU485" i="1"/>
  <c r="CR486" i="1"/>
  <c r="CS486" i="1"/>
  <c r="CT486" i="1"/>
  <c r="CU486" i="1"/>
  <c r="CR487" i="1"/>
  <c r="CS487" i="1"/>
  <c r="CT487" i="1"/>
  <c r="CU487" i="1"/>
  <c r="CR488" i="1"/>
  <c r="CS488" i="1"/>
  <c r="CT488" i="1"/>
  <c r="CU488" i="1"/>
  <c r="CR489" i="1"/>
  <c r="CS489" i="1"/>
  <c r="CT489" i="1"/>
  <c r="CU489" i="1"/>
  <c r="CR490" i="1"/>
  <c r="CS490" i="1"/>
  <c r="CT490" i="1"/>
  <c r="CU490" i="1"/>
  <c r="CR491" i="1"/>
  <c r="CS491" i="1"/>
  <c r="CT491" i="1"/>
  <c r="CU491" i="1"/>
  <c r="CR492" i="1"/>
  <c r="CS492" i="1"/>
  <c r="CT492" i="1"/>
  <c r="CU492" i="1"/>
  <c r="CR493" i="1"/>
  <c r="CS493" i="1"/>
  <c r="CT493" i="1"/>
  <c r="CU493" i="1"/>
  <c r="CR494" i="1"/>
  <c r="CS494" i="1"/>
  <c r="CT494" i="1"/>
  <c r="CU494" i="1"/>
  <c r="CR495" i="1"/>
  <c r="CS495" i="1"/>
  <c r="CT495" i="1"/>
  <c r="CU495" i="1"/>
  <c r="CR496" i="1"/>
  <c r="CS496" i="1"/>
  <c r="CT496" i="1"/>
  <c r="CU496" i="1"/>
  <c r="CR497" i="1"/>
  <c r="CS497" i="1"/>
  <c r="CT497" i="1"/>
  <c r="CU497" i="1"/>
  <c r="CR498" i="1"/>
  <c r="CS498" i="1"/>
  <c r="CT498" i="1"/>
  <c r="CU498" i="1"/>
  <c r="CR499" i="1"/>
  <c r="CS499" i="1"/>
  <c r="CT499" i="1"/>
  <c r="CU499" i="1"/>
  <c r="CR500" i="1"/>
  <c r="CS500" i="1"/>
  <c r="CT500" i="1"/>
  <c r="CU500" i="1"/>
  <c r="CR501" i="1"/>
  <c r="CS501" i="1"/>
  <c r="CT501" i="1"/>
  <c r="CU501" i="1"/>
  <c r="CR502" i="1"/>
  <c r="CS502" i="1"/>
  <c r="CT502" i="1"/>
  <c r="CU502" i="1"/>
  <c r="CR503" i="1"/>
  <c r="CS503" i="1"/>
  <c r="CT503" i="1"/>
  <c r="CU503" i="1"/>
  <c r="CR504" i="1"/>
  <c r="CS504" i="1"/>
  <c r="CT504" i="1"/>
  <c r="CU504" i="1"/>
  <c r="CR505" i="1"/>
  <c r="CS505" i="1"/>
  <c r="CT505" i="1"/>
  <c r="CU505" i="1"/>
  <c r="CR506" i="1"/>
  <c r="CS506" i="1"/>
  <c r="CT506" i="1"/>
  <c r="CU506" i="1"/>
  <c r="CR507" i="1"/>
  <c r="CS507" i="1"/>
  <c r="CT507" i="1"/>
  <c r="CU507" i="1"/>
  <c r="CR508" i="1"/>
  <c r="CS508" i="1"/>
  <c r="CT508" i="1"/>
  <c r="CU508" i="1"/>
  <c r="CR509" i="1"/>
  <c r="CS509" i="1"/>
  <c r="CT509" i="1"/>
  <c r="CU509" i="1"/>
  <c r="CR510" i="1"/>
  <c r="CX510" i="1" s="1"/>
  <c r="CS510" i="1"/>
  <c r="CT510" i="1"/>
  <c r="CU510" i="1"/>
  <c r="CR511" i="1"/>
  <c r="CX511" i="1" s="1"/>
  <c r="CS511" i="1"/>
  <c r="CT511" i="1"/>
  <c r="CU511" i="1"/>
  <c r="CR512" i="1"/>
  <c r="CS512" i="1"/>
  <c r="CT512" i="1"/>
  <c r="CU512" i="1"/>
  <c r="CR513" i="1"/>
  <c r="CS513" i="1"/>
  <c r="CT513" i="1"/>
  <c r="CU513" i="1"/>
  <c r="CR514" i="1"/>
  <c r="CX514" i="1" s="1"/>
  <c r="CS514" i="1"/>
  <c r="CT514" i="1"/>
  <c r="CU514" i="1"/>
  <c r="CR515" i="1"/>
  <c r="CS515" i="1"/>
  <c r="CT515" i="1"/>
  <c r="CU515" i="1"/>
  <c r="CR516" i="1"/>
  <c r="CS516" i="1"/>
  <c r="CT516" i="1"/>
  <c r="CU516" i="1"/>
  <c r="CR517" i="1"/>
  <c r="CX517" i="1" s="1"/>
  <c r="CS517" i="1"/>
  <c r="CT517" i="1"/>
  <c r="CU517" i="1"/>
  <c r="CR518" i="1"/>
  <c r="CS518" i="1"/>
  <c r="CT518" i="1"/>
  <c r="CU518" i="1"/>
  <c r="CR519" i="1"/>
  <c r="CX519" i="1" s="1"/>
  <c r="CS519" i="1"/>
  <c r="CT519" i="1"/>
  <c r="CU519" i="1"/>
  <c r="CR520" i="1"/>
  <c r="CS520" i="1"/>
  <c r="CT520" i="1"/>
  <c r="CU520" i="1"/>
  <c r="CR521" i="1"/>
  <c r="CS521" i="1"/>
  <c r="CT521" i="1"/>
  <c r="CU521" i="1"/>
  <c r="CR522" i="1"/>
  <c r="CS522" i="1"/>
  <c r="CT522" i="1"/>
  <c r="CU522" i="1"/>
  <c r="CR523" i="1"/>
  <c r="CS523" i="1"/>
  <c r="CT523" i="1"/>
  <c r="CU523" i="1"/>
  <c r="CR524" i="1"/>
  <c r="CS524" i="1"/>
  <c r="CT524" i="1"/>
  <c r="CU524" i="1"/>
  <c r="CR525" i="1"/>
  <c r="CX525" i="1" s="1"/>
  <c r="CS525" i="1"/>
  <c r="CT525" i="1"/>
  <c r="CU525" i="1"/>
  <c r="CR526" i="1"/>
  <c r="CX526" i="1" s="1"/>
  <c r="CS526" i="1"/>
  <c r="CT526" i="1"/>
  <c r="CU526" i="1"/>
  <c r="CR527" i="1"/>
  <c r="CS527" i="1"/>
  <c r="CT527" i="1"/>
  <c r="CU527" i="1"/>
  <c r="CR528" i="1"/>
  <c r="CS528" i="1"/>
  <c r="CT528" i="1"/>
  <c r="CU528" i="1"/>
  <c r="CR529" i="1"/>
  <c r="CX529" i="1" s="1"/>
  <c r="CS529" i="1"/>
  <c r="CT529" i="1"/>
  <c r="CU529" i="1"/>
  <c r="CR530" i="1"/>
  <c r="CS530" i="1"/>
  <c r="CT530" i="1"/>
  <c r="CU530" i="1"/>
  <c r="CR531" i="1"/>
  <c r="CX531" i="1" s="1"/>
  <c r="CS531" i="1"/>
  <c r="CT531" i="1"/>
  <c r="CU531" i="1"/>
  <c r="CR532" i="1"/>
  <c r="CX532" i="1" s="1"/>
  <c r="CS532" i="1"/>
  <c r="CT532" i="1"/>
  <c r="CU532" i="1"/>
  <c r="CR533" i="1"/>
  <c r="CX533" i="1" s="1"/>
  <c r="CS533" i="1"/>
  <c r="CT533" i="1"/>
  <c r="CU533" i="1"/>
  <c r="CR534" i="1"/>
  <c r="CX534" i="1" s="1"/>
  <c r="CS534" i="1"/>
  <c r="CT534" i="1"/>
  <c r="CU534" i="1"/>
  <c r="CR535" i="1"/>
  <c r="CX535" i="1" s="1"/>
  <c r="CS535" i="1"/>
  <c r="CT535" i="1"/>
  <c r="CU535" i="1"/>
  <c r="CR536" i="1"/>
  <c r="CX536" i="1" s="1"/>
  <c r="CS536" i="1"/>
  <c r="CT536" i="1"/>
  <c r="CU536" i="1"/>
  <c r="CR537" i="1"/>
  <c r="CX537" i="1" s="1"/>
  <c r="CS537" i="1"/>
  <c r="CT537" i="1"/>
  <c r="CU537" i="1"/>
  <c r="CR538" i="1"/>
  <c r="CX538" i="1" s="1"/>
  <c r="CS538" i="1"/>
  <c r="CT538" i="1"/>
  <c r="CU538" i="1"/>
  <c r="CR539" i="1"/>
  <c r="CX539" i="1" s="1"/>
  <c r="CS539" i="1"/>
  <c r="CT539" i="1"/>
  <c r="CU539" i="1"/>
  <c r="CR540" i="1"/>
  <c r="CX540" i="1" s="1"/>
  <c r="CS540" i="1"/>
  <c r="CT540" i="1"/>
  <c r="CU540" i="1"/>
  <c r="CR541" i="1"/>
  <c r="CX541" i="1" s="1"/>
  <c r="CS541" i="1"/>
  <c r="CT541" i="1"/>
  <c r="CU541" i="1"/>
  <c r="CR542" i="1"/>
  <c r="CX542" i="1" s="1"/>
  <c r="CS542" i="1"/>
  <c r="CT542" i="1"/>
  <c r="CU542" i="1"/>
  <c r="CR543" i="1"/>
  <c r="CX543" i="1" s="1"/>
  <c r="CS543" i="1"/>
  <c r="CT543" i="1"/>
  <c r="CU543" i="1"/>
  <c r="CR544" i="1"/>
  <c r="CX544" i="1" s="1"/>
  <c r="CS544" i="1"/>
  <c r="CT544" i="1"/>
  <c r="CU544" i="1"/>
  <c r="CR545" i="1"/>
  <c r="CX545" i="1" s="1"/>
  <c r="CS545" i="1"/>
  <c r="CT545" i="1"/>
  <c r="CU545" i="1"/>
  <c r="CR546" i="1"/>
  <c r="CX546" i="1" s="1"/>
  <c r="CS546" i="1"/>
  <c r="CT546" i="1"/>
  <c r="CU546" i="1"/>
  <c r="CR547" i="1"/>
  <c r="CX547" i="1" s="1"/>
  <c r="CS547" i="1"/>
  <c r="CT547" i="1"/>
  <c r="CU547" i="1"/>
  <c r="CR548" i="1"/>
  <c r="CX548" i="1" s="1"/>
  <c r="CS548" i="1"/>
  <c r="CT548" i="1"/>
  <c r="CU548" i="1"/>
  <c r="CR549" i="1"/>
  <c r="CX549" i="1" s="1"/>
  <c r="CS549" i="1"/>
  <c r="CT549" i="1"/>
  <c r="CU549" i="1"/>
  <c r="CR550" i="1"/>
  <c r="CX550" i="1" s="1"/>
  <c r="CS550" i="1"/>
  <c r="CT550" i="1"/>
  <c r="CU550" i="1"/>
  <c r="CR551" i="1"/>
  <c r="CX551" i="1" s="1"/>
  <c r="CS551" i="1"/>
  <c r="CT551" i="1"/>
  <c r="CU551" i="1"/>
  <c r="CR552" i="1"/>
  <c r="CX552" i="1" s="1"/>
  <c r="CS552" i="1"/>
  <c r="CT552" i="1"/>
  <c r="CU552" i="1"/>
  <c r="CR553" i="1"/>
  <c r="CX553" i="1" s="1"/>
  <c r="CS553" i="1"/>
  <c r="CT553" i="1"/>
  <c r="CU553" i="1"/>
  <c r="CR554" i="1"/>
  <c r="CX554" i="1" s="1"/>
  <c r="CS554" i="1"/>
  <c r="CT554" i="1"/>
  <c r="CU554" i="1"/>
  <c r="CR555" i="1"/>
  <c r="CX555" i="1" s="1"/>
  <c r="CS555" i="1"/>
  <c r="CT555" i="1"/>
  <c r="CU555" i="1"/>
  <c r="CR556" i="1"/>
  <c r="CX556" i="1" s="1"/>
  <c r="CS556" i="1"/>
  <c r="CT556" i="1"/>
  <c r="CU556" i="1"/>
  <c r="CR557" i="1"/>
  <c r="CX557" i="1" s="1"/>
  <c r="CS557" i="1"/>
  <c r="CT557" i="1"/>
  <c r="CU557" i="1"/>
  <c r="CR558" i="1"/>
  <c r="CX558" i="1" s="1"/>
  <c r="CS558" i="1"/>
  <c r="CT558" i="1"/>
  <c r="CU558" i="1"/>
  <c r="CR559" i="1"/>
  <c r="CX559" i="1" s="1"/>
  <c r="CS559" i="1"/>
  <c r="CT559" i="1"/>
  <c r="CU559" i="1"/>
  <c r="CR560" i="1"/>
  <c r="CX560" i="1" s="1"/>
  <c r="CS560" i="1"/>
  <c r="CT560" i="1"/>
  <c r="CU560" i="1"/>
  <c r="CR561" i="1"/>
  <c r="CX561" i="1" s="1"/>
  <c r="CS561" i="1"/>
  <c r="CT561" i="1"/>
  <c r="CU561" i="1"/>
  <c r="CR562" i="1"/>
  <c r="CX562" i="1" s="1"/>
  <c r="CS562" i="1"/>
  <c r="CT562" i="1"/>
  <c r="CU562" i="1"/>
  <c r="CR563" i="1"/>
  <c r="CX563" i="1" s="1"/>
  <c r="CS563" i="1"/>
  <c r="CT563" i="1"/>
  <c r="CU563" i="1"/>
  <c r="CR564" i="1"/>
  <c r="CX564" i="1" s="1"/>
  <c r="CS564" i="1"/>
  <c r="CT564" i="1"/>
  <c r="CU564" i="1"/>
  <c r="CR565" i="1"/>
  <c r="CX565" i="1" s="1"/>
  <c r="CS565" i="1"/>
  <c r="CT565" i="1"/>
  <c r="CU565" i="1"/>
  <c r="CR566" i="1"/>
  <c r="CX566" i="1" s="1"/>
  <c r="CS566" i="1"/>
  <c r="CT566" i="1"/>
  <c r="CU566" i="1"/>
  <c r="CR567" i="1"/>
  <c r="CX567" i="1" s="1"/>
  <c r="CS567" i="1"/>
  <c r="CT567" i="1"/>
  <c r="CU567" i="1"/>
  <c r="CR568" i="1"/>
  <c r="CX568" i="1" s="1"/>
  <c r="CS568" i="1"/>
  <c r="CT568" i="1"/>
  <c r="CU568" i="1"/>
  <c r="CR569" i="1"/>
  <c r="CX569" i="1" s="1"/>
  <c r="CS569" i="1"/>
  <c r="CT569" i="1"/>
  <c r="CU569" i="1"/>
  <c r="CR570" i="1"/>
  <c r="CX570" i="1" s="1"/>
  <c r="CS570" i="1"/>
  <c r="CT570" i="1"/>
  <c r="CU570" i="1"/>
  <c r="CZ11" i="1"/>
  <c r="DA11" i="1"/>
  <c r="DB11" i="1"/>
  <c r="CS11" i="1"/>
  <c r="CT11" i="1"/>
  <c r="CU11" i="1"/>
  <c r="CR11" i="1"/>
  <c r="DC118" i="1"/>
  <c r="CV12" i="1"/>
  <c r="DC12" i="1"/>
  <c r="CV13" i="1"/>
  <c r="DC13" i="1"/>
  <c r="CV14" i="1"/>
  <c r="DC14" i="1"/>
  <c r="CV15" i="1"/>
  <c r="DC15" i="1"/>
  <c r="CV16" i="1"/>
  <c r="DC16" i="1"/>
  <c r="CV17" i="1"/>
  <c r="DC17" i="1"/>
  <c r="CV18" i="1"/>
  <c r="DC18" i="1"/>
  <c r="CV19" i="1"/>
  <c r="DC19" i="1"/>
  <c r="CV20" i="1"/>
  <c r="DC20" i="1"/>
  <c r="CV21" i="1"/>
  <c r="DC21" i="1"/>
  <c r="CV22" i="1"/>
  <c r="DC22" i="1"/>
  <c r="CV23" i="1"/>
  <c r="DC23" i="1"/>
  <c r="CV24" i="1"/>
  <c r="DC24" i="1"/>
  <c r="CV25" i="1"/>
  <c r="DC25" i="1"/>
  <c r="CV26" i="1"/>
  <c r="DC26" i="1"/>
  <c r="CV27" i="1"/>
  <c r="DC27" i="1"/>
  <c r="CV28" i="1"/>
  <c r="DC28" i="1"/>
  <c r="CV29" i="1"/>
  <c r="DC29" i="1"/>
  <c r="CV30" i="1"/>
  <c r="DC30" i="1"/>
  <c r="CV31" i="1"/>
  <c r="DC31" i="1"/>
  <c r="CV32" i="1"/>
  <c r="DC32" i="1"/>
  <c r="CV33" i="1"/>
  <c r="DC33" i="1"/>
  <c r="CV34" i="1"/>
  <c r="DC34" i="1"/>
  <c r="CV35" i="1"/>
  <c r="DC35" i="1"/>
  <c r="CV36" i="1"/>
  <c r="DC36" i="1"/>
  <c r="CV37" i="1"/>
  <c r="DC37" i="1"/>
  <c r="CV38" i="1"/>
  <c r="DC38" i="1"/>
  <c r="CV39" i="1"/>
  <c r="DC39" i="1"/>
  <c r="CV40" i="1"/>
  <c r="DC40" i="1"/>
  <c r="CV41" i="1"/>
  <c r="DC41" i="1"/>
  <c r="CV42" i="1"/>
  <c r="DC42" i="1"/>
  <c r="CV43" i="1"/>
  <c r="DC43" i="1"/>
  <c r="CV44" i="1"/>
  <c r="DC44" i="1"/>
  <c r="CV45" i="1"/>
  <c r="DC45" i="1"/>
  <c r="CV46" i="1"/>
  <c r="DC46" i="1"/>
  <c r="CV47" i="1"/>
  <c r="DC47" i="1"/>
  <c r="CV48" i="1"/>
  <c r="DC48" i="1"/>
  <c r="CV49" i="1"/>
  <c r="DC49" i="1"/>
  <c r="CV50" i="1"/>
  <c r="DC50" i="1"/>
  <c r="CV51" i="1"/>
  <c r="DC51" i="1"/>
  <c r="CV52" i="1"/>
  <c r="DC52" i="1"/>
  <c r="CV53" i="1"/>
  <c r="DC53" i="1"/>
  <c r="CV54" i="1"/>
  <c r="DC54" i="1"/>
  <c r="CV55" i="1"/>
  <c r="DC55" i="1"/>
  <c r="CV56" i="1"/>
  <c r="DC56" i="1"/>
  <c r="CV57" i="1"/>
  <c r="DC57" i="1"/>
  <c r="CV58" i="1"/>
  <c r="DC58" i="1"/>
  <c r="CV59" i="1"/>
  <c r="DC59" i="1"/>
  <c r="CV60" i="1"/>
  <c r="DC60" i="1"/>
  <c r="CV61" i="1"/>
  <c r="DC61" i="1"/>
  <c r="CV62" i="1"/>
  <c r="DC62" i="1"/>
  <c r="CV63" i="1"/>
  <c r="DC63" i="1"/>
  <c r="CV64" i="1"/>
  <c r="DC64" i="1"/>
  <c r="CV65" i="1"/>
  <c r="DC65" i="1"/>
  <c r="CV66" i="1"/>
  <c r="DC66" i="1"/>
  <c r="CV67" i="1"/>
  <c r="DC67" i="1"/>
  <c r="CV68" i="1"/>
  <c r="DC68" i="1"/>
  <c r="CV69" i="1"/>
  <c r="DC69" i="1"/>
  <c r="CV70" i="1"/>
  <c r="DC70" i="1"/>
  <c r="CV71" i="1"/>
  <c r="DC71" i="1"/>
  <c r="CV72" i="1"/>
  <c r="DC72" i="1"/>
  <c r="CV73" i="1"/>
  <c r="DC73" i="1"/>
  <c r="CV74" i="1"/>
  <c r="DC74" i="1"/>
  <c r="CV75" i="1"/>
  <c r="DC75" i="1"/>
  <c r="CV76" i="1"/>
  <c r="DC76" i="1"/>
  <c r="CV77" i="1"/>
  <c r="DC77" i="1"/>
  <c r="CV78" i="1"/>
  <c r="DC78" i="1"/>
  <c r="CV79" i="1"/>
  <c r="DC79" i="1"/>
  <c r="CV80" i="1"/>
  <c r="DC80" i="1"/>
  <c r="CV81" i="1"/>
  <c r="DC81" i="1"/>
  <c r="CV82" i="1"/>
  <c r="DC82" i="1"/>
  <c r="CV83" i="1"/>
  <c r="DC83" i="1"/>
  <c r="CV84" i="1"/>
  <c r="DC84" i="1"/>
  <c r="CV85" i="1"/>
  <c r="DC85" i="1"/>
  <c r="CV86" i="1"/>
  <c r="DC86" i="1"/>
  <c r="CV87" i="1"/>
  <c r="DC87" i="1"/>
  <c r="CV88" i="1"/>
  <c r="DC88" i="1"/>
  <c r="CV89" i="1"/>
  <c r="DC89" i="1"/>
  <c r="CV90" i="1"/>
  <c r="DC90" i="1"/>
  <c r="CV91" i="1"/>
  <c r="DC91" i="1"/>
  <c r="CV92" i="1"/>
  <c r="DC92" i="1"/>
  <c r="CV93" i="1"/>
  <c r="DC93" i="1"/>
  <c r="CV94" i="1"/>
  <c r="DC94" i="1"/>
  <c r="CV95" i="1"/>
  <c r="DC95" i="1"/>
  <c r="CV96" i="1"/>
  <c r="DC96" i="1"/>
  <c r="CV97" i="1"/>
  <c r="DC97" i="1"/>
  <c r="CV98" i="1"/>
  <c r="DC98" i="1"/>
  <c r="CV99" i="1"/>
  <c r="DC99" i="1"/>
  <c r="CV100" i="1"/>
  <c r="DC100" i="1"/>
  <c r="CV101" i="1"/>
  <c r="DC101" i="1"/>
  <c r="CV102" i="1"/>
  <c r="DC102" i="1"/>
  <c r="CV103" i="1"/>
  <c r="DC103" i="1"/>
  <c r="CV104" i="1"/>
  <c r="DC104" i="1"/>
  <c r="CV105" i="1"/>
  <c r="DC105" i="1"/>
  <c r="CV106" i="1"/>
  <c r="DC106" i="1"/>
  <c r="CV107" i="1"/>
  <c r="DC107" i="1"/>
  <c r="CV108" i="1"/>
  <c r="DC108" i="1"/>
  <c r="CV109" i="1"/>
  <c r="DC109" i="1"/>
  <c r="CV110" i="1"/>
  <c r="DC110" i="1"/>
  <c r="CV111" i="1"/>
  <c r="DC111" i="1"/>
  <c r="CV112" i="1"/>
  <c r="DC112" i="1"/>
  <c r="CV113" i="1"/>
  <c r="DC113" i="1"/>
  <c r="CV114" i="1"/>
  <c r="DC114" i="1"/>
  <c r="CV115" i="1"/>
  <c r="DC115" i="1"/>
  <c r="CV116" i="1"/>
  <c r="DC116" i="1"/>
  <c r="CV117" i="1"/>
  <c r="DC117" i="1"/>
  <c r="CV118" i="1"/>
  <c r="CV119" i="1"/>
  <c r="DC119" i="1"/>
  <c r="CV120" i="1"/>
  <c r="DC120" i="1"/>
  <c r="CV121" i="1"/>
  <c r="DC121" i="1"/>
  <c r="CV122" i="1"/>
  <c r="DC122" i="1"/>
  <c r="CV123" i="1"/>
  <c r="DC123" i="1"/>
  <c r="CV124" i="1"/>
  <c r="DC124" i="1"/>
  <c r="CV125" i="1"/>
  <c r="DC125" i="1"/>
  <c r="CV126" i="1"/>
  <c r="DC126" i="1"/>
  <c r="CV127" i="1"/>
  <c r="DC127" i="1"/>
  <c r="CV128" i="1"/>
  <c r="DC128" i="1"/>
  <c r="CV129" i="1"/>
  <c r="DC129" i="1"/>
  <c r="CV130" i="1"/>
  <c r="DC130" i="1"/>
  <c r="CV131" i="1"/>
  <c r="DC131" i="1"/>
  <c r="CV132" i="1"/>
  <c r="DC132" i="1"/>
  <c r="CV133" i="1"/>
  <c r="DC133" i="1"/>
  <c r="CV134" i="1"/>
  <c r="DC134" i="1"/>
  <c r="CV135" i="1"/>
  <c r="DC135" i="1"/>
  <c r="CV136" i="1"/>
  <c r="DC136" i="1"/>
  <c r="CV137" i="1"/>
  <c r="DC137" i="1"/>
  <c r="CV138" i="1"/>
  <c r="DC138" i="1"/>
  <c r="CV139" i="1"/>
  <c r="DC139" i="1"/>
  <c r="CV140" i="1"/>
  <c r="DC140" i="1"/>
  <c r="CV141" i="1"/>
  <c r="DC141" i="1"/>
  <c r="CV142" i="1"/>
  <c r="DC142" i="1"/>
  <c r="CV143" i="1"/>
  <c r="DC143" i="1"/>
  <c r="CV144" i="1"/>
  <c r="DC144" i="1"/>
  <c r="CV145" i="1"/>
  <c r="DC145" i="1"/>
  <c r="CV146" i="1"/>
  <c r="DC146" i="1"/>
  <c r="CV147" i="1"/>
  <c r="DC147" i="1"/>
  <c r="CV148" i="1"/>
  <c r="DC148" i="1"/>
  <c r="CV149" i="1"/>
  <c r="DC149" i="1"/>
  <c r="CV150" i="1"/>
  <c r="DC150" i="1"/>
  <c r="CV151" i="1"/>
  <c r="DC151" i="1"/>
  <c r="CV152" i="1"/>
  <c r="DC152" i="1"/>
  <c r="CV153" i="1"/>
  <c r="DC153" i="1"/>
  <c r="CV154" i="1"/>
  <c r="DC154" i="1"/>
  <c r="CV155" i="1"/>
  <c r="DC155" i="1"/>
  <c r="CV156" i="1"/>
  <c r="DC156" i="1"/>
  <c r="CV157" i="1"/>
  <c r="DC157" i="1"/>
  <c r="CV158" i="1"/>
  <c r="DC158" i="1"/>
  <c r="CV159" i="1"/>
  <c r="DC159" i="1"/>
  <c r="CV160" i="1"/>
  <c r="DC160" i="1"/>
  <c r="CV161" i="1"/>
  <c r="DC161" i="1"/>
  <c r="CV162" i="1"/>
  <c r="DC162" i="1"/>
  <c r="CV163" i="1"/>
  <c r="DC163" i="1"/>
  <c r="CV164" i="1"/>
  <c r="DC164" i="1"/>
  <c r="CV165" i="1"/>
  <c r="DC165" i="1"/>
  <c r="CV166" i="1"/>
  <c r="DC166" i="1"/>
  <c r="CV167" i="1"/>
  <c r="DC167" i="1"/>
  <c r="CV168" i="1"/>
  <c r="DC168" i="1"/>
  <c r="CV169" i="1"/>
  <c r="DC169" i="1"/>
  <c r="CV170" i="1"/>
  <c r="DC170" i="1"/>
  <c r="CV171" i="1"/>
  <c r="DC171" i="1"/>
  <c r="CV172" i="1"/>
  <c r="DC172" i="1"/>
  <c r="CV173" i="1"/>
  <c r="DC173" i="1"/>
  <c r="CV174" i="1"/>
  <c r="DC174" i="1"/>
  <c r="CV175" i="1"/>
  <c r="DC175" i="1"/>
  <c r="CV176" i="1"/>
  <c r="DC176" i="1"/>
  <c r="CV177" i="1"/>
  <c r="DC177" i="1"/>
  <c r="CV178" i="1"/>
  <c r="DC178" i="1"/>
  <c r="CV179" i="1"/>
  <c r="DC179" i="1"/>
  <c r="CV180" i="1"/>
  <c r="DC180" i="1"/>
  <c r="CV181" i="1"/>
  <c r="DC181" i="1"/>
  <c r="CV182" i="1"/>
  <c r="DC182" i="1"/>
  <c r="CV183" i="1"/>
  <c r="DC183" i="1"/>
  <c r="CV184" i="1"/>
  <c r="DC184" i="1"/>
  <c r="CV185" i="1"/>
  <c r="DC185" i="1"/>
  <c r="CV186" i="1"/>
  <c r="DC186" i="1"/>
  <c r="CV187" i="1"/>
  <c r="DC187" i="1"/>
  <c r="CV188" i="1"/>
  <c r="DC188" i="1"/>
  <c r="CV189" i="1"/>
  <c r="DC189" i="1"/>
  <c r="CV190" i="1"/>
  <c r="DC190" i="1"/>
  <c r="CV191" i="1"/>
  <c r="DC191" i="1"/>
  <c r="CV192" i="1"/>
  <c r="DC192" i="1"/>
  <c r="CV193" i="1"/>
  <c r="DC193" i="1"/>
  <c r="CV194" i="1"/>
  <c r="DC194" i="1"/>
  <c r="CV195" i="1"/>
  <c r="DC195" i="1"/>
  <c r="CV196" i="1"/>
  <c r="DC196" i="1"/>
  <c r="CV197" i="1"/>
  <c r="DC197" i="1"/>
  <c r="CV198" i="1"/>
  <c r="DC198" i="1"/>
  <c r="CV199" i="1"/>
  <c r="DC199" i="1"/>
  <c r="CV200" i="1"/>
  <c r="DC200" i="1"/>
  <c r="CV201" i="1"/>
  <c r="DC201" i="1"/>
  <c r="CV202" i="1"/>
  <c r="DC202" i="1"/>
  <c r="CV203" i="1"/>
  <c r="DC203" i="1"/>
  <c r="CV204" i="1"/>
  <c r="DC204" i="1"/>
  <c r="CV205" i="1"/>
  <c r="DC205" i="1"/>
  <c r="CV206" i="1"/>
  <c r="DC206" i="1"/>
  <c r="CV207" i="1"/>
  <c r="DC207" i="1"/>
  <c r="CV208" i="1"/>
  <c r="DC208" i="1"/>
  <c r="CV209" i="1"/>
  <c r="DC209" i="1"/>
  <c r="CV210" i="1"/>
  <c r="DC210" i="1"/>
  <c r="CV211" i="1"/>
  <c r="DC211" i="1"/>
  <c r="CV212" i="1"/>
  <c r="DC212" i="1"/>
  <c r="CV213" i="1"/>
  <c r="DC213" i="1"/>
  <c r="CV214" i="1"/>
  <c r="DC214" i="1"/>
  <c r="CV215" i="1"/>
  <c r="DC215" i="1"/>
  <c r="CV216" i="1"/>
  <c r="DC216" i="1"/>
  <c r="CV217" i="1"/>
  <c r="DC217" i="1"/>
  <c r="CV218" i="1"/>
  <c r="DC218" i="1"/>
  <c r="CV219" i="1"/>
  <c r="DC219" i="1"/>
  <c r="CV220" i="1"/>
  <c r="DC220" i="1"/>
  <c r="CV221" i="1"/>
  <c r="DC221" i="1"/>
  <c r="CV222" i="1"/>
  <c r="DC222" i="1"/>
  <c r="CV223" i="1"/>
  <c r="DC223" i="1"/>
  <c r="CV224" i="1"/>
  <c r="DC224" i="1"/>
  <c r="CV225" i="1"/>
  <c r="DC225" i="1"/>
  <c r="CV226" i="1"/>
  <c r="DC226" i="1"/>
  <c r="CV227" i="1"/>
  <c r="DC227" i="1"/>
  <c r="CV228" i="1"/>
  <c r="DC228" i="1"/>
  <c r="CV229" i="1"/>
  <c r="DC229" i="1"/>
  <c r="CV230" i="1"/>
  <c r="DC230" i="1"/>
  <c r="CV231" i="1"/>
  <c r="DC231" i="1"/>
  <c r="CV232" i="1"/>
  <c r="DC232" i="1"/>
  <c r="CV233" i="1"/>
  <c r="DC233" i="1"/>
  <c r="CV234" i="1"/>
  <c r="DC234" i="1"/>
  <c r="CV235" i="1"/>
  <c r="DC235" i="1"/>
  <c r="CV236" i="1"/>
  <c r="DC236" i="1"/>
  <c r="CV237" i="1"/>
  <c r="DC237" i="1"/>
  <c r="CV238" i="1"/>
  <c r="DC238" i="1"/>
  <c r="CV239" i="1"/>
  <c r="DC239" i="1"/>
  <c r="CV240" i="1"/>
  <c r="DC240" i="1"/>
  <c r="CV241" i="1"/>
  <c r="DC241" i="1"/>
  <c r="CV242" i="1"/>
  <c r="DC242" i="1"/>
  <c r="CV243" i="1"/>
  <c r="DC243" i="1"/>
  <c r="CV244" i="1"/>
  <c r="DC244" i="1"/>
  <c r="CV245" i="1"/>
  <c r="DC245" i="1"/>
  <c r="CV246" i="1"/>
  <c r="DC246" i="1"/>
  <c r="CV247" i="1"/>
  <c r="DC247" i="1"/>
  <c r="CV248" i="1"/>
  <c r="DC248" i="1"/>
  <c r="CV249" i="1"/>
  <c r="DC249" i="1"/>
  <c r="CV250" i="1"/>
  <c r="DC250" i="1"/>
  <c r="CV251" i="1"/>
  <c r="DC251" i="1"/>
  <c r="CV252" i="1"/>
  <c r="DC252" i="1"/>
  <c r="CV253" i="1"/>
  <c r="DC253" i="1"/>
  <c r="CV254" i="1"/>
  <c r="DC254" i="1"/>
  <c r="CV255" i="1"/>
  <c r="DC255" i="1"/>
  <c r="CV256" i="1"/>
  <c r="DC256" i="1"/>
  <c r="CV257" i="1"/>
  <c r="DC257" i="1"/>
  <c r="CV258" i="1"/>
  <c r="DC258" i="1"/>
  <c r="CV259" i="1"/>
  <c r="DC259" i="1"/>
  <c r="CV260" i="1"/>
  <c r="DC260" i="1"/>
  <c r="CV261" i="1"/>
  <c r="DC261" i="1"/>
  <c r="CV262" i="1"/>
  <c r="DC262" i="1"/>
  <c r="CV263" i="1"/>
  <c r="DC263" i="1"/>
  <c r="CV264" i="1"/>
  <c r="DC264" i="1"/>
  <c r="CV265" i="1"/>
  <c r="DC265" i="1"/>
  <c r="CV266" i="1"/>
  <c r="DC266" i="1"/>
  <c r="CV267" i="1"/>
  <c r="DC267" i="1"/>
  <c r="CV268" i="1"/>
  <c r="DC268" i="1"/>
  <c r="CV269" i="1"/>
  <c r="DC269" i="1"/>
  <c r="CV270" i="1"/>
  <c r="DC270" i="1"/>
  <c r="CV271" i="1"/>
  <c r="DC271" i="1"/>
  <c r="CV272" i="1"/>
  <c r="DC272" i="1"/>
  <c r="CV273" i="1"/>
  <c r="DC273" i="1"/>
  <c r="CV274" i="1"/>
  <c r="DC274" i="1"/>
  <c r="CV275" i="1"/>
  <c r="DC275" i="1"/>
  <c r="CV276" i="1"/>
  <c r="DC276" i="1"/>
  <c r="CV277" i="1"/>
  <c r="DC277" i="1"/>
  <c r="CV278" i="1"/>
  <c r="DC278" i="1"/>
  <c r="CV279" i="1"/>
  <c r="DC279" i="1"/>
  <c r="CV280" i="1"/>
  <c r="DC280" i="1"/>
  <c r="CV281" i="1"/>
  <c r="DC281" i="1"/>
  <c r="CV282" i="1"/>
  <c r="DC282" i="1"/>
  <c r="CV283" i="1"/>
  <c r="DC283" i="1"/>
  <c r="CV284" i="1"/>
  <c r="DC284" i="1"/>
  <c r="CV285" i="1"/>
  <c r="DC285" i="1"/>
  <c r="CV286" i="1"/>
  <c r="DC286" i="1"/>
  <c r="CV287" i="1"/>
  <c r="DC287" i="1"/>
  <c r="CV288" i="1"/>
  <c r="DC288" i="1"/>
  <c r="CV289" i="1"/>
  <c r="DC289" i="1"/>
  <c r="CV290" i="1"/>
  <c r="DC290" i="1"/>
  <c r="CV291" i="1"/>
  <c r="DC291" i="1"/>
  <c r="CV292" i="1"/>
  <c r="DC292" i="1"/>
  <c r="CV293" i="1"/>
  <c r="DC293" i="1"/>
  <c r="CV294" i="1"/>
  <c r="DC294" i="1"/>
  <c r="CV295" i="1"/>
  <c r="DC295" i="1"/>
  <c r="CV296" i="1"/>
  <c r="DC296" i="1"/>
  <c r="CV297" i="1"/>
  <c r="DC297" i="1"/>
  <c r="CV298" i="1"/>
  <c r="DC298" i="1"/>
  <c r="CV299" i="1"/>
  <c r="DC299" i="1"/>
  <c r="CV300" i="1"/>
  <c r="DC300" i="1"/>
  <c r="CV301" i="1"/>
  <c r="DC301" i="1"/>
  <c r="CV302" i="1"/>
  <c r="DC302" i="1"/>
  <c r="CV303" i="1"/>
  <c r="DC303" i="1"/>
  <c r="CV304" i="1"/>
  <c r="DC304" i="1"/>
  <c r="CV305" i="1"/>
  <c r="DC305" i="1"/>
  <c r="CV306" i="1"/>
  <c r="DC306" i="1"/>
  <c r="CV307" i="1"/>
  <c r="DC307" i="1"/>
  <c r="CV308" i="1"/>
  <c r="DC308" i="1"/>
  <c r="CV309" i="1"/>
  <c r="DC309" i="1"/>
  <c r="CV310" i="1"/>
  <c r="DC310" i="1"/>
  <c r="CV311" i="1"/>
  <c r="DC311" i="1"/>
  <c r="CV312" i="1"/>
  <c r="DC312" i="1"/>
  <c r="CV313" i="1"/>
  <c r="DC313" i="1"/>
  <c r="CV314" i="1"/>
  <c r="DC314" i="1"/>
  <c r="CV315" i="1"/>
  <c r="DC315" i="1"/>
  <c r="CV316" i="1"/>
  <c r="DC316" i="1"/>
  <c r="CV317" i="1"/>
  <c r="DC317" i="1"/>
  <c r="CV318" i="1"/>
  <c r="DC318" i="1"/>
  <c r="CV319" i="1"/>
  <c r="DC319" i="1"/>
  <c r="CV320" i="1"/>
  <c r="DC320" i="1"/>
  <c r="CV321" i="1"/>
  <c r="DC321" i="1"/>
  <c r="CV322" i="1"/>
  <c r="DC322" i="1"/>
  <c r="CV323" i="1"/>
  <c r="DC323" i="1"/>
  <c r="CV324" i="1"/>
  <c r="DC324" i="1"/>
  <c r="CV325" i="1"/>
  <c r="DC325" i="1"/>
  <c r="CV326" i="1"/>
  <c r="DC326" i="1"/>
  <c r="CV327" i="1"/>
  <c r="DC327" i="1"/>
  <c r="CV328" i="1"/>
  <c r="DC328" i="1"/>
  <c r="CV329" i="1"/>
  <c r="DC329" i="1"/>
  <c r="CV330" i="1"/>
  <c r="DC330" i="1"/>
  <c r="CV331" i="1"/>
  <c r="DC331" i="1"/>
  <c r="CV332" i="1"/>
  <c r="DC332" i="1"/>
  <c r="CV333" i="1"/>
  <c r="DC333" i="1"/>
  <c r="CV334" i="1"/>
  <c r="DC334" i="1"/>
  <c r="CV335" i="1"/>
  <c r="DC335" i="1"/>
  <c r="CV336" i="1"/>
  <c r="DC336" i="1"/>
  <c r="CV337" i="1"/>
  <c r="DC337" i="1"/>
  <c r="CV338" i="1"/>
  <c r="DC338" i="1"/>
  <c r="CV339" i="1"/>
  <c r="DC339" i="1"/>
  <c r="CV340" i="1"/>
  <c r="DC340" i="1"/>
  <c r="CV341" i="1"/>
  <c r="DC341" i="1"/>
  <c r="CV342" i="1"/>
  <c r="DC342" i="1"/>
  <c r="CV343" i="1"/>
  <c r="DC343" i="1"/>
  <c r="CV344" i="1"/>
  <c r="DC344" i="1"/>
  <c r="CV345" i="1"/>
  <c r="DC345" i="1"/>
  <c r="CV346" i="1"/>
  <c r="DC346" i="1"/>
  <c r="CV347" i="1"/>
  <c r="DC347" i="1"/>
  <c r="CV348" i="1"/>
  <c r="DC348" i="1"/>
  <c r="CV349" i="1"/>
  <c r="DC349" i="1"/>
  <c r="CV350" i="1"/>
  <c r="DC350" i="1"/>
  <c r="CV351" i="1"/>
  <c r="DC351" i="1"/>
  <c r="CV352" i="1"/>
  <c r="DC352" i="1"/>
  <c r="CV353" i="1"/>
  <c r="DC353" i="1"/>
  <c r="CV354" i="1"/>
  <c r="DC354" i="1"/>
  <c r="CV355" i="1"/>
  <c r="DC355" i="1"/>
  <c r="CV356" i="1"/>
  <c r="DC356" i="1"/>
  <c r="CV357" i="1"/>
  <c r="DC357" i="1"/>
  <c r="CV358" i="1"/>
  <c r="DC358" i="1"/>
  <c r="CV359" i="1"/>
  <c r="DC359" i="1"/>
  <c r="CV360" i="1"/>
  <c r="DC360" i="1"/>
  <c r="CV361" i="1"/>
  <c r="DC361" i="1"/>
  <c r="CV362" i="1"/>
  <c r="DC362" i="1"/>
  <c r="CV363" i="1"/>
  <c r="DC363" i="1"/>
  <c r="CV364" i="1"/>
  <c r="DC364" i="1"/>
  <c r="CV365" i="1"/>
  <c r="DC365" i="1"/>
  <c r="CV366" i="1"/>
  <c r="DC366" i="1"/>
  <c r="CV367" i="1"/>
  <c r="DC367" i="1"/>
  <c r="CV368" i="1"/>
  <c r="DC368" i="1"/>
  <c r="CV369" i="1"/>
  <c r="DC369" i="1"/>
  <c r="CV370" i="1"/>
  <c r="DC370" i="1"/>
  <c r="CV371" i="1"/>
  <c r="DC371" i="1"/>
  <c r="CV372" i="1"/>
  <c r="DC372" i="1"/>
  <c r="CV373" i="1"/>
  <c r="DC373" i="1"/>
  <c r="CV374" i="1"/>
  <c r="DC374" i="1"/>
  <c r="CV375" i="1"/>
  <c r="DC375" i="1"/>
  <c r="CV376" i="1"/>
  <c r="DC376" i="1"/>
  <c r="CV377" i="1"/>
  <c r="DC377" i="1"/>
  <c r="CV378" i="1"/>
  <c r="DC378" i="1"/>
  <c r="CV379" i="1"/>
  <c r="DC379" i="1"/>
  <c r="CV380" i="1"/>
  <c r="DC380" i="1"/>
  <c r="CV381" i="1"/>
  <c r="DC381" i="1"/>
  <c r="CV382" i="1"/>
  <c r="DC382" i="1"/>
  <c r="CV383" i="1"/>
  <c r="DC383" i="1"/>
  <c r="CV384" i="1"/>
  <c r="DC384" i="1"/>
  <c r="CV385" i="1"/>
  <c r="DC385" i="1"/>
  <c r="CV386" i="1"/>
  <c r="DC386" i="1"/>
  <c r="CV387" i="1"/>
  <c r="DC387" i="1"/>
  <c r="CV388" i="1"/>
  <c r="DC388" i="1"/>
  <c r="CV389" i="1"/>
  <c r="DC389" i="1"/>
  <c r="CV390" i="1"/>
  <c r="DC390" i="1"/>
  <c r="CV391" i="1"/>
  <c r="DC391" i="1"/>
  <c r="CV392" i="1"/>
  <c r="DC392" i="1"/>
  <c r="CV393" i="1"/>
  <c r="DC393" i="1"/>
  <c r="CV394" i="1"/>
  <c r="DC394" i="1"/>
  <c r="CV395" i="1"/>
  <c r="DC395" i="1"/>
  <c r="CV396" i="1"/>
  <c r="DC396" i="1"/>
  <c r="CV397" i="1"/>
  <c r="DC397" i="1"/>
  <c r="CV398" i="1"/>
  <c r="DC398" i="1"/>
  <c r="CV399" i="1"/>
  <c r="DC399" i="1"/>
  <c r="CV400" i="1"/>
  <c r="DC400" i="1"/>
  <c r="CV401" i="1"/>
  <c r="DC401" i="1"/>
  <c r="CV402" i="1"/>
  <c r="DC402" i="1"/>
  <c r="CV403" i="1"/>
  <c r="DC403" i="1"/>
  <c r="CV404" i="1"/>
  <c r="DC404" i="1"/>
  <c r="CV405" i="1"/>
  <c r="DC405" i="1"/>
  <c r="CV406" i="1"/>
  <c r="DC406" i="1"/>
  <c r="CV407" i="1"/>
  <c r="DC407" i="1"/>
  <c r="CV408" i="1"/>
  <c r="DC408" i="1"/>
  <c r="CV409" i="1"/>
  <c r="DC409" i="1"/>
  <c r="CV410" i="1"/>
  <c r="DC410" i="1"/>
  <c r="CV411" i="1"/>
  <c r="DC411" i="1"/>
  <c r="CV412" i="1"/>
  <c r="DC412" i="1"/>
  <c r="CV413" i="1"/>
  <c r="DC413" i="1"/>
  <c r="CV414" i="1"/>
  <c r="DC414" i="1"/>
  <c r="CV415" i="1"/>
  <c r="DC415" i="1"/>
  <c r="CV416" i="1"/>
  <c r="DC416" i="1"/>
  <c r="CV417" i="1"/>
  <c r="DC417" i="1"/>
  <c r="CV418" i="1"/>
  <c r="DC418" i="1"/>
  <c r="CV419" i="1"/>
  <c r="DC419" i="1"/>
  <c r="CV420" i="1"/>
  <c r="DC420" i="1"/>
  <c r="CV421" i="1"/>
  <c r="DC421" i="1"/>
  <c r="CV422" i="1"/>
  <c r="DC422" i="1"/>
  <c r="CV423" i="1"/>
  <c r="DC423" i="1"/>
  <c r="CV424" i="1"/>
  <c r="DC424" i="1"/>
  <c r="CV425" i="1"/>
  <c r="DC425" i="1"/>
  <c r="CV426" i="1"/>
  <c r="DC426" i="1"/>
  <c r="CV427" i="1"/>
  <c r="DC427" i="1"/>
  <c r="CV428" i="1"/>
  <c r="DC428" i="1"/>
  <c r="CV429" i="1"/>
  <c r="DC429" i="1"/>
  <c r="CV430" i="1"/>
  <c r="DC430" i="1"/>
  <c r="CV431" i="1"/>
  <c r="DC431" i="1"/>
  <c r="CV432" i="1"/>
  <c r="DC432" i="1"/>
  <c r="CV433" i="1"/>
  <c r="DC433" i="1"/>
  <c r="CV434" i="1"/>
  <c r="DC434" i="1"/>
  <c r="CV435" i="1"/>
  <c r="DC435" i="1"/>
  <c r="CV436" i="1"/>
  <c r="DC436" i="1"/>
  <c r="CV437" i="1"/>
  <c r="DC437" i="1"/>
  <c r="CV438" i="1"/>
  <c r="DC438" i="1"/>
  <c r="CV439" i="1"/>
  <c r="DC439" i="1"/>
  <c r="CV440" i="1"/>
  <c r="DC440" i="1"/>
  <c r="CV441" i="1"/>
  <c r="DC441" i="1"/>
  <c r="CV442" i="1"/>
  <c r="DC442" i="1"/>
  <c r="CV443" i="1"/>
  <c r="DC443" i="1"/>
  <c r="CV444" i="1"/>
  <c r="DC444" i="1"/>
  <c r="CV445" i="1"/>
  <c r="DC445" i="1"/>
  <c r="CV446" i="1"/>
  <c r="DC446" i="1"/>
  <c r="CV447" i="1"/>
  <c r="DC447" i="1"/>
  <c r="CV448" i="1"/>
  <c r="DC448" i="1"/>
  <c r="CV449" i="1"/>
  <c r="DC449" i="1"/>
  <c r="CV450" i="1"/>
  <c r="DC450" i="1"/>
  <c r="CV451" i="1"/>
  <c r="DC451" i="1"/>
  <c r="CV452" i="1"/>
  <c r="DC452" i="1"/>
  <c r="CV453" i="1"/>
  <c r="DC453" i="1"/>
  <c r="CV454" i="1"/>
  <c r="DC454" i="1"/>
  <c r="CV455" i="1"/>
  <c r="DC455" i="1"/>
  <c r="CV456" i="1"/>
  <c r="DC456" i="1"/>
  <c r="CV457" i="1"/>
  <c r="DC457" i="1"/>
  <c r="CV458" i="1"/>
  <c r="DC458" i="1"/>
  <c r="CV459" i="1"/>
  <c r="DC459" i="1"/>
  <c r="CV460" i="1"/>
  <c r="DC460" i="1"/>
  <c r="CV461" i="1"/>
  <c r="DC461" i="1"/>
  <c r="CV462" i="1"/>
  <c r="DC462" i="1"/>
  <c r="CV463" i="1"/>
  <c r="DC463" i="1"/>
  <c r="CV464" i="1"/>
  <c r="DC464" i="1"/>
  <c r="CV465" i="1"/>
  <c r="DC465" i="1"/>
  <c r="CV466" i="1"/>
  <c r="DC466" i="1"/>
  <c r="CV467" i="1"/>
  <c r="DC467" i="1"/>
  <c r="CV468" i="1"/>
  <c r="DC468" i="1"/>
  <c r="CV469" i="1"/>
  <c r="DC469" i="1"/>
  <c r="CV470" i="1"/>
  <c r="DC470" i="1"/>
  <c r="CV471" i="1"/>
  <c r="DC471" i="1"/>
  <c r="CV472" i="1"/>
  <c r="DC472" i="1"/>
  <c r="CV473" i="1"/>
  <c r="DC473" i="1"/>
  <c r="CV474" i="1"/>
  <c r="DC474" i="1"/>
  <c r="CV475" i="1"/>
  <c r="DC475" i="1"/>
  <c r="CV476" i="1"/>
  <c r="DC476" i="1"/>
  <c r="CV477" i="1"/>
  <c r="DC477" i="1"/>
  <c r="CV478" i="1"/>
  <c r="DC478" i="1"/>
  <c r="CV479" i="1"/>
  <c r="DC479" i="1"/>
  <c r="CV480" i="1"/>
  <c r="DC480" i="1"/>
  <c r="CV481" i="1"/>
  <c r="DC481" i="1"/>
  <c r="CV482" i="1"/>
  <c r="DC482" i="1"/>
  <c r="CV483" i="1"/>
  <c r="DC483" i="1"/>
  <c r="CV484" i="1"/>
  <c r="DC484" i="1"/>
  <c r="CV485" i="1"/>
  <c r="DC485" i="1"/>
  <c r="CV486" i="1"/>
  <c r="DC486" i="1"/>
  <c r="CV487" i="1"/>
  <c r="DC487" i="1"/>
  <c r="CV488" i="1"/>
  <c r="DC488" i="1"/>
  <c r="CV489" i="1"/>
  <c r="DC489" i="1"/>
  <c r="CV490" i="1"/>
  <c r="DC490" i="1"/>
  <c r="CV491" i="1"/>
  <c r="DC491" i="1"/>
  <c r="CV492" i="1"/>
  <c r="DC492" i="1"/>
  <c r="CV493" i="1"/>
  <c r="DC493" i="1"/>
  <c r="CV494" i="1"/>
  <c r="DC494" i="1"/>
  <c r="CV495" i="1"/>
  <c r="DC495" i="1"/>
  <c r="CV496" i="1"/>
  <c r="DC496" i="1"/>
  <c r="CV497" i="1"/>
  <c r="DC497" i="1"/>
  <c r="CV498" i="1"/>
  <c r="DC498" i="1"/>
  <c r="CV499" i="1"/>
  <c r="DC499" i="1"/>
  <c r="CV500" i="1"/>
  <c r="DC500" i="1"/>
  <c r="CV501" i="1"/>
  <c r="DC501" i="1"/>
  <c r="CV502" i="1"/>
  <c r="DC502" i="1"/>
  <c r="CV503" i="1"/>
  <c r="DC503" i="1"/>
  <c r="CV504" i="1"/>
  <c r="DC504" i="1"/>
  <c r="CV505" i="1"/>
  <c r="DC505" i="1"/>
  <c r="CV506" i="1"/>
  <c r="DC506" i="1"/>
  <c r="CV507" i="1"/>
  <c r="DC507" i="1"/>
  <c r="CV508" i="1"/>
  <c r="DC508" i="1"/>
  <c r="CV509" i="1"/>
  <c r="DC509" i="1"/>
  <c r="CV510" i="1"/>
  <c r="DC510" i="1"/>
  <c r="CV511" i="1"/>
  <c r="DC511" i="1"/>
  <c r="CV512" i="1"/>
  <c r="DC512" i="1"/>
  <c r="CV513" i="1"/>
  <c r="DC513" i="1"/>
  <c r="CV514" i="1"/>
  <c r="DC514" i="1"/>
  <c r="CV515" i="1"/>
  <c r="DC515" i="1"/>
  <c r="CV516" i="1"/>
  <c r="DC516" i="1"/>
  <c r="CV517" i="1"/>
  <c r="DC517" i="1"/>
  <c r="CV518" i="1"/>
  <c r="DC518" i="1"/>
  <c r="CV519" i="1"/>
  <c r="DC519" i="1"/>
  <c r="CV520" i="1"/>
  <c r="DC520" i="1"/>
  <c r="CV521" i="1"/>
  <c r="DC521" i="1"/>
  <c r="CV522" i="1"/>
  <c r="DC522" i="1"/>
  <c r="CV523" i="1"/>
  <c r="DC523" i="1"/>
  <c r="CV524" i="1"/>
  <c r="DC524" i="1"/>
  <c r="CV525" i="1"/>
  <c r="DC525" i="1"/>
  <c r="CV526" i="1"/>
  <c r="DC526" i="1"/>
  <c r="CV527" i="1"/>
  <c r="DC527" i="1"/>
  <c r="CV528" i="1"/>
  <c r="DC528" i="1"/>
  <c r="CV529" i="1"/>
  <c r="DC529" i="1"/>
  <c r="CV530" i="1"/>
  <c r="DC530" i="1"/>
  <c r="CV531" i="1"/>
  <c r="DC531" i="1"/>
  <c r="CV532" i="1"/>
  <c r="DC532" i="1"/>
  <c r="CV533" i="1"/>
  <c r="DC533" i="1"/>
  <c r="CV534" i="1"/>
  <c r="DC534" i="1"/>
  <c r="CV535" i="1"/>
  <c r="DC535" i="1"/>
  <c r="CV536" i="1"/>
  <c r="DC536" i="1"/>
  <c r="CV537" i="1"/>
  <c r="DC537" i="1"/>
  <c r="CV538" i="1"/>
  <c r="DC538" i="1"/>
  <c r="CV539" i="1"/>
  <c r="DC539" i="1"/>
  <c r="CV540" i="1"/>
  <c r="DC540" i="1"/>
  <c r="CV541" i="1"/>
  <c r="DC541" i="1"/>
  <c r="CV542" i="1"/>
  <c r="DC542" i="1"/>
  <c r="CV543" i="1"/>
  <c r="DC543" i="1"/>
  <c r="CV544" i="1"/>
  <c r="DC544" i="1"/>
  <c r="CV545" i="1"/>
  <c r="DC545" i="1"/>
  <c r="CV546" i="1"/>
  <c r="DC546" i="1"/>
  <c r="CV547" i="1"/>
  <c r="DC547" i="1"/>
  <c r="CV548" i="1"/>
  <c r="DC548" i="1"/>
  <c r="CV549" i="1"/>
  <c r="DC549" i="1"/>
  <c r="CV550" i="1"/>
  <c r="DC550" i="1"/>
  <c r="CV551" i="1"/>
  <c r="DC551" i="1"/>
  <c r="CV552" i="1"/>
  <c r="DC552" i="1"/>
  <c r="CV553" i="1"/>
  <c r="DC553" i="1"/>
  <c r="CV554" i="1"/>
  <c r="DC554" i="1"/>
  <c r="CV555" i="1"/>
  <c r="DC555" i="1"/>
  <c r="CV556" i="1"/>
  <c r="DC556" i="1"/>
  <c r="CV557" i="1"/>
  <c r="DC557" i="1"/>
  <c r="CV558" i="1"/>
  <c r="DC558" i="1"/>
  <c r="CV559" i="1"/>
  <c r="DC559" i="1"/>
  <c r="CV560" i="1"/>
  <c r="DC560" i="1"/>
  <c r="CV561" i="1"/>
  <c r="DC561" i="1"/>
  <c r="CV562" i="1"/>
  <c r="DC562" i="1"/>
  <c r="CV563" i="1"/>
  <c r="DC563" i="1"/>
  <c r="CV564" i="1"/>
  <c r="DC564" i="1"/>
  <c r="CV565" i="1"/>
  <c r="DC565" i="1"/>
  <c r="CV566" i="1"/>
  <c r="DC566" i="1"/>
  <c r="CV567" i="1"/>
  <c r="DC567" i="1"/>
  <c r="CV568" i="1"/>
  <c r="DC568" i="1"/>
  <c r="CV569" i="1"/>
  <c r="DC569" i="1"/>
  <c r="CV570" i="1"/>
  <c r="DC570" i="1"/>
  <c r="DC11" i="1"/>
  <c r="CV11" i="1"/>
  <c r="CX527" i="1" l="1"/>
  <c r="CX521" i="1"/>
  <c r="CX513" i="1"/>
  <c r="CX509" i="1"/>
  <c r="CX505" i="1"/>
  <c r="CX503" i="1"/>
  <c r="CX501" i="1"/>
  <c r="CX497" i="1"/>
  <c r="CX495" i="1"/>
  <c r="CX493" i="1"/>
  <c r="CX489" i="1"/>
  <c r="CX487" i="1"/>
  <c r="CX485" i="1"/>
  <c r="CX481" i="1"/>
  <c r="CX479" i="1"/>
  <c r="CX477" i="1"/>
  <c r="CX473" i="1"/>
  <c r="CX469" i="1"/>
  <c r="CX465" i="1"/>
  <c r="CX461" i="1"/>
  <c r="CX457" i="1"/>
  <c r="CX453" i="1"/>
  <c r="CX449" i="1"/>
  <c r="CX445" i="1"/>
  <c r="CX441" i="1"/>
  <c r="CX437" i="1"/>
  <c r="CX433" i="1"/>
  <c r="CX429" i="1"/>
  <c r="CX425" i="1"/>
  <c r="CX421" i="1"/>
  <c r="CX369" i="1"/>
  <c r="CX365" i="1"/>
  <c r="CX361" i="1"/>
  <c r="CX357" i="1"/>
  <c r="CX353" i="1"/>
  <c r="CX349" i="1"/>
  <c r="CX345" i="1"/>
  <c r="CX341" i="1"/>
  <c r="CX337" i="1"/>
  <c r="CX333" i="1"/>
  <c r="CX329" i="1"/>
  <c r="CX325" i="1"/>
  <c r="CX321" i="1"/>
  <c r="CX317" i="1"/>
  <c r="CX313" i="1"/>
  <c r="CX309" i="1"/>
  <c r="CX305" i="1"/>
  <c r="CX301" i="1"/>
  <c r="CX297" i="1"/>
  <c r="CX293" i="1"/>
  <c r="CX289" i="1"/>
  <c r="CX285" i="1"/>
  <c r="CX281" i="1"/>
  <c r="CX277" i="1"/>
  <c r="CX273" i="1"/>
  <c r="CX269" i="1"/>
  <c r="CX213" i="1"/>
  <c r="CX209" i="1"/>
  <c r="CX205" i="1"/>
  <c r="CX201" i="1"/>
  <c r="CX189" i="1"/>
  <c r="CX185" i="1"/>
  <c r="CX181" i="1"/>
  <c r="CX177" i="1"/>
  <c r="CX157" i="1"/>
  <c r="CX153" i="1"/>
  <c r="CX145" i="1"/>
  <c r="CX137" i="1"/>
  <c r="CX133" i="1"/>
  <c r="CX129" i="1"/>
  <c r="CX125" i="1"/>
  <c r="CX121" i="1"/>
  <c r="CX113" i="1"/>
  <c r="CX111" i="1"/>
  <c r="CX103" i="1"/>
  <c r="CX93" i="1"/>
  <c r="CX89" i="1"/>
  <c r="CX87" i="1"/>
  <c r="CX85" i="1"/>
  <c r="CX81" i="1"/>
  <c r="CX79" i="1"/>
  <c r="CX77" i="1"/>
  <c r="CX71" i="1"/>
  <c r="CX69" i="1"/>
  <c r="CX65" i="1"/>
  <c r="CX63" i="1"/>
  <c r="CX57" i="1"/>
  <c r="CX55" i="1"/>
  <c r="CX53" i="1"/>
  <c r="CX49" i="1"/>
  <c r="CX47" i="1"/>
  <c r="CX45" i="1"/>
  <c r="CX41" i="1"/>
  <c r="CX37" i="1"/>
  <c r="CX33" i="1"/>
  <c r="CX31" i="1"/>
  <c r="CX29" i="1"/>
  <c r="CX27" i="1"/>
  <c r="CX25" i="1"/>
  <c r="CX23" i="1"/>
  <c r="CX21" i="1"/>
  <c r="CX17" i="1"/>
  <c r="CX15" i="1"/>
  <c r="CX306" i="1"/>
  <c r="CX298" i="1"/>
  <c r="CX290" i="1"/>
  <c r="CX282" i="1"/>
  <c r="CX274" i="1"/>
  <c r="CX210" i="1"/>
  <c r="CX202" i="1"/>
  <c r="CX194" i="1"/>
  <c r="CX178" i="1"/>
  <c r="CX154" i="1"/>
  <c r="CX138" i="1"/>
  <c r="CX122" i="1"/>
  <c r="CX486" i="1"/>
  <c r="CX528" i="1"/>
  <c r="CX522" i="1"/>
  <c r="CX484" i="1"/>
  <c r="CX455" i="1"/>
  <c r="CX423" i="1"/>
  <c r="CX343" i="1"/>
  <c r="CX303" i="1"/>
  <c r="CX271" i="1"/>
  <c r="CX215" i="1"/>
  <c r="CX151" i="1"/>
  <c r="CX135" i="1"/>
  <c r="CX447" i="1"/>
  <c r="CX439" i="1"/>
  <c r="CX431" i="1"/>
  <c r="CX367" i="1"/>
  <c r="CX327" i="1"/>
  <c r="CX311" i="1"/>
  <c r="CX287" i="1"/>
  <c r="CX207" i="1"/>
  <c r="CX191" i="1"/>
  <c r="CX183" i="1"/>
  <c r="CX127" i="1"/>
  <c r="CX471" i="1"/>
  <c r="CX463" i="1"/>
  <c r="CX359" i="1"/>
  <c r="CX351" i="1"/>
  <c r="CX335" i="1"/>
  <c r="CX319" i="1"/>
  <c r="CX295" i="1"/>
  <c r="CX279" i="1"/>
  <c r="CX119" i="1"/>
  <c r="CX107" i="1"/>
  <c r="CX99" i="1"/>
  <c r="CX91" i="1"/>
  <c r="CX75" i="1"/>
  <c r="CX67" i="1"/>
  <c r="CX59" i="1"/>
  <c r="CX51" i="1"/>
  <c r="CX35" i="1"/>
  <c r="CX19" i="1"/>
  <c r="CX11" i="1"/>
  <c r="CX98" i="1"/>
  <c r="CX90" i="1"/>
  <c r="CX74" i="1"/>
  <c r="CX58" i="1"/>
  <c r="CX50" i="1"/>
  <c r="CX42" i="1"/>
  <c r="CX34" i="1"/>
  <c r="CX26" i="1"/>
  <c r="CX18" i="1"/>
  <c r="CX530" i="1"/>
  <c r="CX524" i="1"/>
  <c r="CX520" i="1"/>
  <c r="CX518" i="1"/>
  <c r="CX516" i="1"/>
  <c r="CX512" i="1"/>
  <c r="CX508" i="1"/>
  <c r="CX506" i="1"/>
  <c r="CX504" i="1"/>
  <c r="CX502" i="1"/>
  <c r="CX500" i="1"/>
  <c r="CX498" i="1"/>
  <c r="CX496" i="1"/>
  <c r="CX494" i="1"/>
  <c r="CX492" i="1"/>
  <c r="CX490" i="1"/>
  <c r="CX488" i="1"/>
  <c r="CX482" i="1"/>
  <c r="CX480" i="1"/>
  <c r="CX478" i="1"/>
  <c r="CX476" i="1"/>
  <c r="CX474" i="1"/>
  <c r="CX472" i="1"/>
  <c r="CX470" i="1"/>
  <c r="CX468" i="1"/>
  <c r="CX466" i="1"/>
  <c r="CX464" i="1"/>
  <c r="CX462" i="1"/>
  <c r="CX460" i="1"/>
  <c r="CX458" i="1"/>
  <c r="CX456" i="1"/>
  <c r="CX454" i="1"/>
  <c r="CX452" i="1"/>
  <c r="CX450" i="1"/>
  <c r="CX448" i="1"/>
  <c r="CX446" i="1"/>
  <c r="CX444" i="1"/>
  <c r="CX442" i="1"/>
  <c r="CX440" i="1"/>
  <c r="CX438" i="1"/>
  <c r="CX436" i="1"/>
  <c r="CX434" i="1"/>
  <c r="CX432" i="1"/>
  <c r="CX430" i="1"/>
  <c r="CX428" i="1"/>
  <c r="CX426" i="1"/>
  <c r="CX424" i="1"/>
  <c r="CX422" i="1"/>
  <c r="CX420" i="1"/>
  <c r="CX418" i="1"/>
  <c r="CX370" i="1"/>
  <c r="CX368" i="1"/>
  <c r="CX366" i="1"/>
  <c r="CX364" i="1"/>
  <c r="CX362" i="1"/>
  <c r="CX360" i="1"/>
  <c r="CX358" i="1"/>
  <c r="CX356" i="1"/>
  <c r="CX354" i="1"/>
  <c r="CX352" i="1"/>
  <c r="CX350" i="1"/>
  <c r="CX348" i="1"/>
  <c r="CX346" i="1"/>
  <c r="CX344" i="1"/>
  <c r="CX342" i="1"/>
  <c r="CX340" i="1"/>
  <c r="CX338" i="1"/>
  <c r="CX336" i="1"/>
  <c r="CX334" i="1"/>
  <c r="CX332" i="1"/>
  <c r="CX330" i="1"/>
  <c r="CX328" i="1"/>
  <c r="CX326" i="1"/>
  <c r="CX324" i="1"/>
  <c r="CX322" i="1"/>
  <c r="CX320" i="1"/>
  <c r="CX318" i="1"/>
  <c r="CX316" i="1"/>
  <c r="CX314" i="1"/>
  <c r="CX312" i="1"/>
  <c r="CX310" i="1"/>
  <c r="CX308" i="1"/>
  <c r="CX304" i="1"/>
  <c r="CX302" i="1"/>
  <c r="CX300" i="1"/>
  <c r="CX296" i="1"/>
  <c r="CX294" i="1"/>
  <c r="CX292" i="1"/>
  <c r="CX288" i="1"/>
  <c r="CX286" i="1"/>
  <c r="CX284" i="1"/>
  <c r="CX280" i="1"/>
  <c r="CX278" i="1"/>
  <c r="CX276" i="1"/>
  <c r="CX272" i="1"/>
  <c r="CX270" i="1"/>
  <c r="CX268" i="1"/>
  <c r="CX216" i="1"/>
  <c r="CX214" i="1"/>
  <c r="CX212" i="1"/>
  <c r="CX208" i="1"/>
  <c r="CX206" i="1"/>
  <c r="CX198" i="1"/>
  <c r="CX196" i="1"/>
  <c r="CX192" i="1"/>
  <c r="CX190" i="1"/>
  <c r="CX188" i="1"/>
  <c r="CX184" i="1"/>
  <c r="CX180" i="1"/>
  <c r="CX160" i="1"/>
  <c r="CX152" i="1"/>
  <c r="CX150" i="1"/>
  <c r="CX148" i="1"/>
  <c r="CX142" i="1"/>
  <c r="CX140" i="1"/>
  <c r="CX136" i="1"/>
  <c r="CX132" i="1"/>
  <c r="CX128" i="1"/>
  <c r="CX126" i="1"/>
  <c r="CX124" i="1"/>
  <c r="CX118" i="1"/>
  <c r="CX112" i="1"/>
  <c r="CX110" i="1"/>
  <c r="CX108" i="1"/>
  <c r="CX104" i="1"/>
  <c r="CX102" i="1"/>
  <c r="CX100" i="1"/>
  <c r="CX94" i="1"/>
  <c r="CX88" i="1"/>
  <c r="CX86" i="1"/>
  <c r="CX78" i="1"/>
  <c r="CX76" i="1"/>
  <c r="CX72" i="1"/>
  <c r="CX70" i="1"/>
  <c r="CX68" i="1"/>
  <c r="CX60" i="1"/>
  <c r="CX56" i="1"/>
  <c r="CX54" i="1"/>
  <c r="CX52" i="1"/>
  <c r="CX48" i="1"/>
  <c r="CX46" i="1"/>
  <c r="CX44" i="1"/>
  <c r="CX40" i="1"/>
  <c r="CX38" i="1"/>
  <c r="CX36" i="1"/>
  <c r="CX32" i="1"/>
  <c r="CX30" i="1"/>
  <c r="CX24" i="1"/>
  <c r="CX22" i="1"/>
  <c r="CX20" i="1"/>
  <c r="CX16" i="1"/>
  <c r="CX523" i="1"/>
  <c r="CX515" i="1"/>
  <c r="CX507" i="1"/>
  <c r="CX499" i="1"/>
  <c r="CX491" i="1"/>
  <c r="CX483" i="1"/>
  <c r="CX475" i="1"/>
  <c r="CX467" i="1"/>
  <c r="CX459" i="1"/>
  <c r="CX451" i="1"/>
  <c r="CX443" i="1"/>
  <c r="CX435" i="1"/>
  <c r="CX427" i="1"/>
  <c r="CX419" i="1"/>
  <c r="CX371" i="1"/>
  <c r="CX363" i="1"/>
  <c r="CX355" i="1"/>
  <c r="CX347" i="1"/>
  <c r="CX339" i="1"/>
  <c r="CX331" i="1"/>
  <c r="CX323" i="1"/>
  <c r="CX315" i="1"/>
  <c r="CX307" i="1"/>
  <c r="CX299" i="1"/>
  <c r="CX291" i="1"/>
  <c r="CX283" i="1"/>
  <c r="CX275" i="1"/>
  <c r="CX267" i="1"/>
  <c r="CX211" i="1"/>
  <c r="CX203" i="1"/>
  <c r="CX195" i="1"/>
  <c r="CX179" i="1"/>
  <c r="CX155" i="1"/>
  <c r="CX147" i="1"/>
  <c r="CX139" i="1"/>
  <c r="CX131" i="1"/>
  <c r="D10" i="3"/>
  <c r="D8" i="3" s="1"/>
  <c r="CO570" i="1"/>
  <c r="CO569" i="1"/>
  <c r="CO568" i="1"/>
  <c r="CO567" i="1"/>
  <c r="CO566" i="1"/>
  <c r="CO565" i="1"/>
  <c r="CO564" i="1"/>
  <c r="CO563" i="1"/>
  <c r="CO562" i="1"/>
  <c r="CO561" i="1"/>
  <c r="CO560" i="1"/>
  <c r="CO559" i="1"/>
  <c r="CO558" i="1"/>
  <c r="CO557" i="1"/>
  <c r="CO556" i="1"/>
  <c r="CO555" i="1"/>
  <c r="CO554" i="1"/>
  <c r="CO553" i="1"/>
  <c r="CO552" i="1"/>
  <c r="CO551" i="1"/>
  <c r="CO550" i="1"/>
  <c r="CO549" i="1"/>
  <c r="CO548" i="1"/>
  <c r="CO547" i="1"/>
  <c r="CO546" i="1"/>
  <c r="CO545" i="1"/>
  <c r="CO544" i="1"/>
  <c r="CO543" i="1"/>
  <c r="CO542" i="1"/>
  <c r="CO541" i="1"/>
  <c r="CO540" i="1"/>
  <c r="CO539" i="1"/>
  <c r="CO538" i="1"/>
  <c r="CO537" i="1"/>
  <c r="CO536" i="1"/>
  <c r="CO535" i="1"/>
  <c r="CO534" i="1"/>
  <c r="CO533" i="1"/>
  <c r="CO532" i="1"/>
  <c r="CO531" i="1"/>
  <c r="CO530" i="1"/>
  <c r="CO529" i="1"/>
  <c r="CO528" i="1"/>
  <c r="CO527" i="1"/>
  <c r="CO526" i="1"/>
  <c r="CO525" i="1"/>
  <c r="CO524" i="1"/>
  <c r="CO523" i="1"/>
  <c r="CO522" i="1"/>
  <c r="CO521" i="1"/>
  <c r="CO520" i="1"/>
  <c r="CO519" i="1"/>
  <c r="CO518" i="1"/>
  <c r="CO517" i="1"/>
  <c r="CO516" i="1"/>
  <c r="CO515" i="1"/>
  <c r="CO514" i="1"/>
  <c r="CO513" i="1"/>
  <c r="CO512" i="1"/>
  <c r="CO511" i="1"/>
  <c r="CO510" i="1"/>
  <c r="CO509" i="1"/>
  <c r="CO508" i="1"/>
  <c r="CO507" i="1"/>
  <c r="CO506" i="1"/>
  <c r="CO505" i="1"/>
  <c r="CO504" i="1"/>
  <c r="CO503" i="1"/>
  <c r="CO502" i="1"/>
  <c r="CO501" i="1"/>
  <c r="CO500" i="1"/>
  <c r="CO499" i="1"/>
  <c r="CO498" i="1"/>
  <c r="CO497" i="1"/>
  <c r="CO496" i="1"/>
  <c r="CO495" i="1"/>
  <c r="CO494" i="1"/>
  <c r="CO493" i="1"/>
  <c r="CO492" i="1"/>
  <c r="CO491" i="1"/>
  <c r="CO490" i="1"/>
  <c r="CO489" i="1"/>
  <c r="CO488" i="1"/>
  <c r="CO487" i="1"/>
  <c r="CO486" i="1"/>
  <c r="CO485" i="1"/>
  <c r="CO484" i="1"/>
  <c r="CO483" i="1"/>
  <c r="CO482" i="1"/>
  <c r="CO481" i="1"/>
  <c r="CO480" i="1"/>
  <c r="CO479" i="1"/>
  <c r="CO478" i="1"/>
  <c r="CO477" i="1"/>
  <c r="CO476" i="1"/>
  <c r="CO475" i="1"/>
  <c r="CO474" i="1"/>
  <c r="CO473" i="1"/>
  <c r="CO472" i="1"/>
  <c r="CO471" i="1"/>
  <c r="CO470" i="1"/>
  <c r="CO469" i="1"/>
  <c r="CO468" i="1"/>
  <c r="CO467" i="1"/>
  <c r="CO466" i="1"/>
  <c r="CO465" i="1"/>
  <c r="CO464" i="1"/>
  <c r="CO463" i="1"/>
  <c r="CO462" i="1"/>
  <c r="CO461" i="1"/>
  <c r="CO460" i="1"/>
  <c r="CO459" i="1"/>
  <c r="CO458" i="1"/>
  <c r="CO457" i="1"/>
  <c r="CO456" i="1"/>
  <c r="CO455" i="1"/>
  <c r="CO454" i="1"/>
  <c r="CO453" i="1"/>
  <c r="CO452" i="1"/>
  <c r="CO451" i="1"/>
  <c r="CO450" i="1"/>
  <c r="CO449" i="1"/>
  <c r="CO448" i="1"/>
  <c r="CO447" i="1"/>
  <c r="CO446" i="1"/>
  <c r="CO445" i="1"/>
  <c r="CO444" i="1"/>
  <c r="CO443" i="1"/>
  <c r="CO442" i="1"/>
  <c r="CO441" i="1"/>
  <c r="CO440" i="1"/>
  <c r="CO439" i="1"/>
  <c r="CO438" i="1"/>
  <c r="CO437" i="1"/>
  <c r="CO436" i="1"/>
  <c r="CO435" i="1"/>
  <c r="CO434" i="1"/>
  <c r="CO433" i="1"/>
  <c r="CO432" i="1"/>
  <c r="CO431" i="1"/>
  <c r="CO430" i="1"/>
  <c r="CO429" i="1"/>
  <c r="CO428" i="1"/>
  <c r="CO427" i="1"/>
  <c r="CO426" i="1"/>
  <c r="CO425" i="1"/>
  <c r="CO424" i="1"/>
  <c r="CO423" i="1"/>
  <c r="CO422" i="1"/>
  <c r="CO421" i="1"/>
  <c r="CO420" i="1"/>
  <c r="CO419" i="1"/>
  <c r="CO418" i="1"/>
  <c r="CO417" i="1"/>
  <c r="CO416" i="1"/>
  <c r="CO415" i="1"/>
  <c r="CO414" i="1"/>
  <c r="CO413" i="1"/>
  <c r="CO412" i="1"/>
  <c r="CO411" i="1"/>
  <c r="CO410" i="1"/>
  <c r="CO409" i="1"/>
  <c r="CO408" i="1"/>
  <c r="CO407" i="1"/>
  <c r="CO406" i="1"/>
  <c r="CO405" i="1"/>
  <c r="CO404" i="1"/>
  <c r="CO403" i="1"/>
  <c r="CO402" i="1"/>
  <c r="CO401" i="1"/>
  <c r="CO400" i="1"/>
  <c r="CO399" i="1"/>
  <c r="CO398" i="1"/>
  <c r="CO397" i="1"/>
  <c r="CO396" i="1"/>
  <c r="CO395" i="1"/>
  <c r="CO394" i="1"/>
  <c r="CO393" i="1"/>
  <c r="CO392" i="1"/>
  <c r="CO391" i="1"/>
  <c r="CO390" i="1"/>
  <c r="CO389" i="1"/>
  <c r="CO388" i="1"/>
  <c r="CO387" i="1"/>
  <c r="CO386" i="1"/>
  <c r="CO385" i="1"/>
  <c r="CO384" i="1"/>
  <c r="CO383" i="1"/>
  <c r="CO382" i="1"/>
  <c r="CO381" i="1"/>
  <c r="CO380" i="1"/>
  <c r="CO379" i="1"/>
  <c r="CO378" i="1"/>
  <c r="CO377" i="1"/>
  <c r="CO376" i="1"/>
  <c r="CO375" i="1"/>
  <c r="CO374" i="1"/>
  <c r="CO373" i="1"/>
  <c r="CO372" i="1"/>
  <c r="CO371" i="1"/>
  <c r="CO370" i="1"/>
  <c r="CO369" i="1"/>
  <c r="CO368" i="1"/>
  <c r="CO367" i="1"/>
  <c r="CO366" i="1"/>
  <c r="CO365" i="1"/>
  <c r="CO364" i="1"/>
  <c r="CO363" i="1"/>
  <c r="CO362" i="1"/>
  <c r="CO361" i="1"/>
  <c r="CO360" i="1"/>
  <c r="CO359" i="1"/>
  <c r="CO358" i="1"/>
  <c r="CO357" i="1"/>
  <c r="CO356" i="1"/>
  <c r="CO355" i="1"/>
  <c r="CO354" i="1"/>
  <c r="CO353" i="1"/>
  <c r="CO352" i="1"/>
  <c r="CO351" i="1"/>
  <c r="CO350" i="1"/>
  <c r="CO349" i="1"/>
  <c r="CO348" i="1"/>
  <c r="CO347" i="1"/>
  <c r="CO346" i="1"/>
  <c r="CO345" i="1"/>
  <c r="CO344" i="1"/>
  <c r="CO343" i="1"/>
  <c r="CO342" i="1"/>
  <c r="CO341" i="1"/>
  <c r="CO340" i="1"/>
  <c r="CO339" i="1"/>
  <c r="CO338" i="1"/>
  <c r="CO337" i="1"/>
  <c r="CO336" i="1"/>
  <c r="CO335" i="1"/>
  <c r="CO334" i="1"/>
  <c r="CO333" i="1"/>
  <c r="CO332" i="1"/>
  <c r="CO331" i="1"/>
  <c r="CO330" i="1"/>
  <c r="CO329" i="1"/>
  <c r="CO328" i="1"/>
  <c r="CO327" i="1"/>
  <c r="CO326" i="1"/>
  <c r="CO325" i="1"/>
  <c r="CO324" i="1"/>
  <c r="CO323" i="1"/>
  <c r="CO322" i="1"/>
  <c r="CO321" i="1"/>
  <c r="CO320" i="1"/>
  <c r="CO319" i="1"/>
  <c r="CO318" i="1"/>
  <c r="CO317" i="1"/>
  <c r="CO316" i="1"/>
  <c r="CO315" i="1"/>
  <c r="CO314" i="1"/>
  <c r="CO313" i="1"/>
  <c r="CO312" i="1"/>
  <c r="CO311" i="1"/>
  <c r="CO310" i="1"/>
  <c r="CO309" i="1"/>
  <c r="CO308" i="1"/>
  <c r="CO307" i="1"/>
  <c r="CO306" i="1"/>
  <c r="CO305" i="1"/>
  <c r="CO304" i="1"/>
  <c r="CO303" i="1"/>
  <c r="CO302" i="1"/>
  <c r="CO301" i="1"/>
  <c r="CO300" i="1"/>
  <c r="CO299" i="1"/>
  <c r="CO298" i="1"/>
  <c r="CO297" i="1"/>
  <c r="CO296" i="1"/>
  <c r="CO295" i="1"/>
  <c r="CO294" i="1"/>
  <c r="CO293" i="1"/>
  <c r="CO292" i="1"/>
  <c r="CO291" i="1"/>
  <c r="CO290" i="1"/>
  <c r="CO289" i="1"/>
  <c r="CO288" i="1"/>
  <c r="CO287" i="1"/>
  <c r="CO286" i="1"/>
  <c r="CO285" i="1"/>
  <c r="CO284" i="1"/>
  <c r="CO283" i="1"/>
  <c r="CO282" i="1"/>
  <c r="CO281" i="1"/>
  <c r="CO280" i="1"/>
  <c r="CO279" i="1"/>
  <c r="CO278" i="1"/>
  <c r="CO277" i="1"/>
  <c r="CO276" i="1"/>
  <c r="CO275" i="1"/>
  <c r="CO274" i="1"/>
  <c r="CO273" i="1"/>
  <c r="CO272" i="1"/>
  <c r="CO271" i="1"/>
  <c r="CO270" i="1"/>
  <c r="CO269" i="1"/>
  <c r="CO268" i="1"/>
  <c r="CO267" i="1"/>
  <c r="CO266" i="1"/>
  <c r="CO265" i="1"/>
  <c r="CO264" i="1"/>
  <c r="CO263" i="1"/>
  <c r="CO262" i="1"/>
  <c r="CO261" i="1"/>
  <c r="CO260" i="1"/>
  <c r="CO259" i="1"/>
  <c r="CO258" i="1"/>
  <c r="CO257" i="1"/>
  <c r="CO256" i="1"/>
  <c r="CO255" i="1"/>
  <c r="CO254" i="1"/>
  <c r="CO253" i="1"/>
  <c r="CO252" i="1"/>
  <c r="CO251" i="1"/>
  <c r="CO250" i="1"/>
  <c r="CO249" i="1"/>
  <c r="CO248" i="1"/>
  <c r="CO247" i="1"/>
  <c r="CO246" i="1"/>
  <c r="CO245" i="1"/>
  <c r="CO244" i="1"/>
  <c r="CO243" i="1"/>
  <c r="CO242" i="1"/>
  <c r="CO241" i="1"/>
  <c r="CO240" i="1"/>
  <c r="CO239" i="1"/>
  <c r="CO238" i="1"/>
  <c r="CO237" i="1"/>
  <c r="CO236" i="1"/>
  <c r="CO235" i="1"/>
  <c r="CO234" i="1"/>
  <c r="CO233" i="1"/>
  <c r="CO232" i="1"/>
  <c r="CO231" i="1"/>
  <c r="CO230" i="1"/>
  <c r="CO229" i="1"/>
  <c r="CO228" i="1"/>
  <c r="CO227" i="1"/>
  <c r="CO226" i="1"/>
  <c r="CO225" i="1"/>
  <c r="CO224" i="1"/>
  <c r="CO223" i="1"/>
  <c r="CO222" i="1"/>
  <c r="CO221" i="1"/>
  <c r="CO220" i="1"/>
  <c r="CO219" i="1"/>
  <c r="CO218" i="1"/>
  <c r="CO217" i="1"/>
  <c r="CO216" i="1"/>
  <c r="CO215" i="1"/>
  <c r="CO214" i="1"/>
  <c r="CO213" i="1"/>
  <c r="CO212" i="1"/>
  <c r="CO211" i="1"/>
  <c r="CO210" i="1"/>
  <c r="CO209" i="1"/>
  <c r="CO208" i="1"/>
  <c r="CO207" i="1"/>
  <c r="CO206" i="1"/>
  <c r="CO205" i="1"/>
  <c r="CO204" i="1"/>
  <c r="CO203" i="1"/>
  <c r="CO202" i="1"/>
  <c r="CO201" i="1"/>
  <c r="CO200" i="1"/>
  <c r="CO199" i="1"/>
  <c r="CO198" i="1"/>
  <c r="CO197" i="1"/>
  <c r="CO196" i="1"/>
  <c r="CO195" i="1"/>
  <c r="CO194" i="1"/>
  <c r="CO193" i="1"/>
  <c r="CO192" i="1"/>
  <c r="CO191" i="1"/>
  <c r="CO190" i="1"/>
  <c r="CO189" i="1"/>
  <c r="CO188" i="1"/>
  <c r="CO187" i="1"/>
  <c r="CO186" i="1"/>
  <c r="CO185" i="1"/>
  <c r="CO184" i="1"/>
  <c r="CO183" i="1"/>
  <c r="CO182" i="1"/>
  <c r="CO181" i="1"/>
  <c r="CO180" i="1"/>
  <c r="CO179" i="1"/>
  <c r="CO178" i="1"/>
  <c r="CO177" i="1"/>
  <c r="CO176" i="1"/>
  <c r="CO175" i="1"/>
  <c r="CO174" i="1"/>
  <c r="CO173" i="1"/>
  <c r="CO172" i="1"/>
  <c r="CO171" i="1"/>
  <c r="CO170" i="1"/>
  <c r="CO169" i="1"/>
  <c r="CO168" i="1"/>
  <c r="CO167" i="1"/>
  <c r="CO166" i="1"/>
  <c r="CO165" i="1"/>
  <c r="CO164" i="1"/>
  <c r="CO163" i="1"/>
  <c r="CO162" i="1"/>
  <c r="CO161" i="1"/>
  <c r="CO160" i="1"/>
  <c r="CO159" i="1"/>
  <c r="CO158" i="1"/>
  <c r="CO157" i="1"/>
  <c r="CO156" i="1"/>
  <c r="CO155" i="1"/>
  <c r="CO154" i="1"/>
  <c r="CO153" i="1"/>
  <c r="CO152" i="1"/>
  <c r="CO151" i="1"/>
  <c r="CO150" i="1"/>
  <c r="CO149" i="1"/>
  <c r="CO148" i="1"/>
  <c r="CO147" i="1"/>
  <c r="CO146" i="1"/>
  <c r="CO145" i="1"/>
  <c r="CO144" i="1"/>
  <c r="CO143" i="1"/>
  <c r="CO142" i="1"/>
  <c r="CO141" i="1"/>
  <c r="CO140" i="1"/>
  <c r="CO139" i="1"/>
  <c r="CO138" i="1"/>
  <c r="CO137" i="1"/>
  <c r="CO136" i="1"/>
  <c r="CO135" i="1"/>
  <c r="CO134" i="1"/>
  <c r="CO133" i="1"/>
  <c r="CO132" i="1"/>
  <c r="CO131" i="1"/>
  <c r="CO130" i="1"/>
  <c r="CO129" i="1"/>
  <c r="CO128" i="1"/>
  <c r="CO127" i="1"/>
  <c r="CO126" i="1"/>
  <c r="CO125" i="1"/>
  <c r="CO124" i="1"/>
  <c r="CO123" i="1"/>
  <c r="CO122" i="1"/>
  <c r="CO121" i="1"/>
  <c r="CO120" i="1"/>
  <c r="CO119" i="1"/>
  <c r="CO118" i="1"/>
  <c r="CO117" i="1"/>
  <c r="CO116" i="1"/>
  <c r="CO115" i="1"/>
  <c r="CO114" i="1"/>
  <c r="CO113" i="1"/>
  <c r="CO112" i="1"/>
  <c r="CO111" i="1"/>
  <c r="CO110" i="1"/>
  <c r="CO109" i="1"/>
  <c r="CO108" i="1"/>
  <c r="CO107" i="1"/>
  <c r="CO106" i="1"/>
  <c r="CO105" i="1"/>
  <c r="CO104" i="1"/>
  <c r="CO103" i="1"/>
  <c r="CO102" i="1"/>
  <c r="CO101" i="1"/>
  <c r="CO100" i="1"/>
  <c r="CO99" i="1"/>
  <c r="CO98" i="1"/>
  <c r="CO97" i="1"/>
  <c r="CO96" i="1"/>
  <c r="CO95" i="1"/>
  <c r="CO94" i="1"/>
  <c r="CO93" i="1"/>
  <c r="CO92" i="1"/>
  <c r="CO91" i="1"/>
  <c r="CO90" i="1"/>
  <c r="CO89" i="1"/>
  <c r="CO88" i="1"/>
  <c r="CO87" i="1"/>
  <c r="CO86" i="1"/>
  <c r="CO85" i="1"/>
  <c r="CO84" i="1"/>
  <c r="CO83" i="1"/>
  <c r="CO82" i="1"/>
  <c r="CO81" i="1"/>
  <c r="CO80" i="1"/>
  <c r="CO79" i="1"/>
  <c r="CO78" i="1"/>
  <c r="CO77" i="1"/>
  <c r="CO76" i="1"/>
  <c r="CO75" i="1"/>
  <c r="CO74" i="1"/>
  <c r="CO73" i="1"/>
  <c r="CO72" i="1"/>
  <c r="CO71" i="1"/>
  <c r="CO70" i="1"/>
  <c r="CO69" i="1"/>
  <c r="CO68" i="1"/>
  <c r="CO67" i="1"/>
  <c r="CO66" i="1"/>
  <c r="CO65" i="1"/>
  <c r="CO64" i="1"/>
  <c r="CO63" i="1"/>
  <c r="CO62" i="1"/>
  <c r="CO61" i="1"/>
  <c r="CO60" i="1"/>
  <c r="CO59" i="1"/>
  <c r="CO58" i="1"/>
  <c r="CO57" i="1"/>
  <c r="CO56" i="1"/>
  <c r="CO55" i="1"/>
  <c r="CO54" i="1"/>
  <c r="CO53" i="1"/>
  <c r="CO52" i="1"/>
  <c r="CO51" i="1"/>
  <c r="CO50" i="1"/>
  <c r="CO49" i="1"/>
  <c r="CO48" i="1"/>
  <c r="CO47" i="1"/>
  <c r="CO46" i="1"/>
  <c r="CO45" i="1"/>
  <c r="CO44" i="1"/>
  <c r="CO43" i="1"/>
  <c r="CO42" i="1"/>
  <c r="CO41" i="1"/>
  <c r="CO40" i="1"/>
  <c r="CO39" i="1"/>
  <c r="CO38" i="1"/>
  <c r="CO37" i="1"/>
  <c r="CO36" i="1"/>
  <c r="CO35" i="1"/>
  <c r="CO34" i="1"/>
  <c r="CO33" i="1"/>
  <c r="CO32" i="1"/>
  <c r="CO31" i="1"/>
  <c r="CO30" i="1"/>
  <c r="CO29" i="1"/>
  <c r="CO28" i="1"/>
  <c r="CO27" i="1"/>
  <c r="CO26" i="1"/>
  <c r="CO25" i="1"/>
  <c r="CO24" i="1"/>
  <c r="CO23" i="1"/>
  <c r="CO22" i="1"/>
  <c r="CO21" i="1"/>
  <c r="CO20" i="1"/>
  <c r="CO19" i="1"/>
  <c r="CO18" i="1"/>
  <c r="CO17" i="1"/>
  <c r="CO16" i="1"/>
  <c r="CO15" i="1"/>
  <c r="CO14" i="1"/>
  <c r="CO13" i="1"/>
  <c r="CO12" i="1"/>
  <c r="CO11" i="1"/>
  <c r="CL570" i="1"/>
  <c r="CL569" i="1"/>
  <c r="CL568" i="1"/>
  <c r="CL567" i="1"/>
  <c r="CL566" i="1"/>
  <c r="CL565" i="1"/>
  <c r="CL564" i="1"/>
  <c r="CL563" i="1"/>
  <c r="CL562" i="1"/>
  <c r="CL561" i="1"/>
  <c r="CL560" i="1"/>
  <c r="CL559" i="1"/>
  <c r="CL558" i="1"/>
  <c r="CL557" i="1"/>
  <c r="CL556" i="1"/>
  <c r="CL555" i="1"/>
  <c r="CL554" i="1"/>
  <c r="CL553" i="1"/>
  <c r="CL552" i="1"/>
  <c r="CL551" i="1"/>
  <c r="CL550" i="1"/>
  <c r="CL549" i="1"/>
  <c r="CL548" i="1"/>
  <c r="CL547" i="1"/>
  <c r="CL546" i="1"/>
  <c r="CL545" i="1"/>
  <c r="CL544" i="1"/>
  <c r="CL543" i="1"/>
  <c r="CL542" i="1"/>
  <c r="CL541" i="1"/>
  <c r="CL540" i="1"/>
  <c r="CL539" i="1"/>
  <c r="CL538" i="1"/>
  <c r="CL537" i="1"/>
  <c r="CL536" i="1"/>
  <c r="CL535" i="1"/>
  <c r="CL534" i="1"/>
  <c r="CL533" i="1"/>
  <c r="CL532" i="1"/>
  <c r="CL531" i="1"/>
  <c r="CL530" i="1"/>
  <c r="CL529" i="1"/>
  <c r="CL528" i="1"/>
  <c r="CL527" i="1"/>
  <c r="CL526" i="1"/>
  <c r="CL525" i="1"/>
  <c r="CL524" i="1"/>
  <c r="CL523" i="1"/>
  <c r="CL522" i="1"/>
  <c r="CL521" i="1"/>
  <c r="CL520" i="1"/>
  <c r="CL519" i="1"/>
  <c r="CL518" i="1"/>
  <c r="CL517" i="1"/>
  <c r="CL516" i="1"/>
  <c r="CL515" i="1"/>
  <c r="CL514" i="1"/>
  <c r="CL513" i="1"/>
  <c r="CL512" i="1"/>
  <c r="CL511" i="1"/>
  <c r="CL510" i="1"/>
  <c r="CL509" i="1"/>
  <c r="CL508" i="1"/>
  <c r="CL507" i="1"/>
  <c r="CL506" i="1"/>
  <c r="CL505" i="1"/>
  <c r="CL504" i="1"/>
  <c r="CL503" i="1"/>
  <c r="CL502" i="1"/>
  <c r="CL501" i="1"/>
  <c r="CL500" i="1"/>
  <c r="CL499" i="1"/>
  <c r="CL498" i="1"/>
  <c r="CL497" i="1"/>
  <c r="CL496" i="1"/>
  <c r="CL495" i="1"/>
  <c r="CL494" i="1"/>
  <c r="CL493" i="1"/>
  <c r="CL492" i="1"/>
  <c r="CL491" i="1"/>
  <c r="CL490" i="1"/>
  <c r="CL489" i="1"/>
  <c r="CL488" i="1"/>
  <c r="CL487" i="1"/>
  <c r="CL486" i="1"/>
  <c r="CL485" i="1"/>
  <c r="CL484" i="1"/>
  <c r="CL483" i="1"/>
  <c r="CL482" i="1"/>
  <c r="CL481" i="1"/>
  <c r="CL480" i="1"/>
  <c r="CL479" i="1"/>
  <c r="CL478" i="1"/>
  <c r="CL477" i="1"/>
  <c r="CL476" i="1"/>
  <c r="CL475" i="1"/>
  <c r="CL474" i="1"/>
  <c r="CL473" i="1"/>
  <c r="CL472" i="1"/>
  <c r="CL471" i="1"/>
  <c r="CL470" i="1"/>
  <c r="CL469" i="1"/>
  <c r="CL468" i="1"/>
  <c r="CL467" i="1"/>
  <c r="CL466" i="1"/>
  <c r="CL465" i="1"/>
  <c r="CL464" i="1"/>
  <c r="CL463" i="1"/>
  <c r="CL462" i="1"/>
  <c r="CL461" i="1"/>
  <c r="CL460" i="1"/>
  <c r="CL459" i="1"/>
  <c r="CL458" i="1"/>
  <c r="CL457" i="1"/>
  <c r="CL456" i="1"/>
  <c r="CL455" i="1"/>
  <c r="CL454" i="1"/>
  <c r="CL453" i="1"/>
  <c r="CL452" i="1"/>
  <c r="CL451" i="1"/>
  <c r="CL450" i="1"/>
  <c r="CL449" i="1"/>
  <c r="CL448" i="1"/>
  <c r="CL447" i="1"/>
  <c r="CL446" i="1"/>
  <c r="CL445" i="1"/>
  <c r="CL444" i="1"/>
  <c r="CL443" i="1"/>
  <c r="CL442" i="1"/>
  <c r="CL441" i="1"/>
  <c r="CL440" i="1"/>
  <c r="CL439" i="1"/>
  <c r="CL438" i="1"/>
  <c r="CL437" i="1"/>
  <c r="CL436" i="1"/>
  <c r="CL435" i="1"/>
  <c r="CL434" i="1"/>
  <c r="CL433" i="1"/>
  <c r="CL432" i="1"/>
  <c r="CL431" i="1"/>
  <c r="CL430" i="1"/>
  <c r="CL429" i="1"/>
  <c r="CL428" i="1"/>
  <c r="CL427" i="1"/>
  <c r="CL426" i="1"/>
  <c r="CL425" i="1"/>
  <c r="CL424" i="1"/>
  <c r="CL423" i="1"/>
  <c r="CL422" i="1"/>
  <c r="CL421" i="1"/>
  <c r="CL420" i="1"/>
  <c r="CL419" i="1"/>
  <c r="CL418" i="1"/>
  <c r="CL417" i="1"/>
  <c r="CL416" i="1"/>
  <c r="CL415" i="1"/>
  <c r="CL414" i="1"/>
  <c r="CL413" i="1"/>
  <c r="CL412" i="1"/>
  <c r="CL411" i="1"/>
  <c r="CL410" i="1"/>
  <c r="CL409" i="1"/>
  <c r="CL408" i="1"/>
  <c r="CL407" i="1"/>
  <c r="CL406" i="1"/>
  <c r="CL405" i="1"/>
  <c r="CL404" i="1"/>
  <c r="CL403" i="1"/>
  <c r="CL402" i="1"/>
  <c r="CL401" i="1"/>
  <c r="CL400" i="1"/>
  <c r="CL399" i="1"/>
  <c r="CL398" i="1"/>
  <c r="CL397" i="1"/>
  <c r="CL396" i="1"/>
  <c r="CL395" i="1"/>
  <c r="CL394" i="1"/>
  <c r="CL393" i="1"/>
  <c r="CL392" i="1"/>
  <c r="CL391" i="1"/>
  <c r="CL390" i="1"/>
  <c r="CL389" i="1"/>
  <c r="CL388" i="1"/>
  <c r="CL387" i="1"/>
  <c r="CL386" i="1"/>
  <c r="CL385" i="1"/>
  <c r="CL384" i="1"/>
  <c r="CL383" i="1"/>
  <c r="CL382" i="1"/>
  <c r="CL381" i="1"/>
  <c r="CL380" i="1"/>
  <c r="CL379" i="1"/>
  <c r="CL378" i="1"/>
  <c r="CL377" i="1"/>
  <c r="CL376" i="1"/>
  <c r="CL375" i="1"/>
  <c r="CL374" i="1"/>
  <c r="CL373" i="1"/>
  <c r="CL372" i="1"/>
  <c r="CL371" i="1"/>
  <c r="CL370" i="1"/>
  <c r="CL369" i="1"/>
  <c r="CL368" i="1"/>
  <c r="CL367" i="1"/>
  <c r="CL366" i="1"/>
  <c r="CL365" i="1"/>
  <c r="CL364" i="1"/>
  <c r="CL363" i="1"/>
  <c r="CL362" i="1"/>
  <c r="CL361" i="1"/>
  <c r="CL360" i="1"/>
  <c r="CL359" i="1"/>
  <c r="CL358" i="1"/>
  <c r="CL357" i="1"/>
  <c r="CL356" i="1"/>
  <c r="CL355" i="1"/>
  <c r="CL354" i="1"/>
  <c r="CL353" i="1"/>
  <c r="CL352" i="1"/>
  <c r="CL351" i="1"/>
  <c r="CL350" i="1"/>
  <c r="CL349" i="1"/>
  <c r="CL348" i="1"/>
  <c r="CL347" i="1"/>
  <c r="CL346" i="1"/>
  <c r="CL345" i="1"/>
  <c r="CL344" i="1"/>
  <c r="CL343" i="1"/>
  <c r="CL342" i="1"/>
  <c r="CL341" i="1"/>
  <c r="CL340" i="1"/>
  <c r="CL339" i="1"/>
  <c r="CL338" i="1"/>
  <c r="CL337" i="1"/>
  <c r="CL336" i="1"/>
  <c r="CL335" i="1"/>
  <c r="CL334" i="1"/>
  <c r="CL333" i="1"/>
  <c r="CL332" i="1"/>
  <c r="CL331" i="1"/>
  <c r="CL330" i="1"/>
  <c r="CL329" i="1"/>
  <c r="CL328" i="1"/>
  <c r="CL327" i="1"/>
  <c r="CL326" i="1"/>
  <c r="CL325" i="1"/>
  <c r="CL324" i="1"/>
  <c r="CL323" i="1"/>
  <c r="CL322" i="1"/>
  <c r="CL321" i="1"/>
  <c r="CL320" i="1"/>
  <c r="CL319" i="1"/>
  <c r="CL318" i="1"/>
  <c r="CL317" i="1"/>
  <c r="CL316" i="1"/>
  <c r="CL315" i="1"/>
  <c r="CL314" i="1"/>
  <c r="CL313" i="1"/>
  <c r="CL312" i="1"/>
  <c r="CL311" i="1"/>
  <c r="CL310" i="1"/>
  <c r="CL309" i="1"/>
  <c r="CL308" i="1"/>
  <c r="CL307" i="1"/>
  <c r="CL306" i="1"/>
  <c r="CL305" i="1"/>
  <c r="CL304" i="1"/>
  <c r="CL303" i="1"/>
  <c r="CL302" i="1"/>
  <c r="CL301" i="1"/>
  <c r="CL300" i="1"/>
  <c r="CL299" i="1"/>
  <c r="CL298" i="1"/>
  <c r="CL297" i="1"/>
  <c r="CL296" i="1"/>
  <c r="CL295" i="1"/>
  <c r="CL294" i="1"/>
  <c r="CL293" i="1"/>
  <c r="CL292" i="1"/>
  <c r="CL291" i="1"/>
  <c r="CL290" i="1"/>
  <c r="CL289" i="1"/>
  <c r="CL288" i="1"/>
  <c r="CL287" i="1"/>
  <c r="CL286" i="1"/>
  <c r="CL285" i="1"/>
  <c r="CL284" i="1"/>
  <c r="CL283" i="1"/>
  <c r="CL282" i="1"/>
  <c r="CL281" i="1"/>
  <c r="CL280" i="1"/>
  <c r="CL279" i="1"/>
  <c r="CL278" i="1"/>
  <c r="CL277" i="1"/>
  <c r="CL276" i="1"/>
  <c r="CL275" i="1"/>
  <c r="CL274" i="1"/>
  <c r="CL273" i="1"/>
  <c r="CL272" i="1"/>
  <c r="CL271" i="1"/>
  <c r="CL270" i="1"/>
  <c r="CL269" i="1"/>
  <c r="CL268" i="1"/>
  <c r="CL267" i="1"/>
  <c r="CL266" i="1"/>
  <c r="CL265" i="1"/>
  <c r="CL264" i="1"/>
  <c r="CL263" i="1"/>
  <c r="CL262" i="1"/>
  <c r="CL261" i="1"/>
  <c r="CL260" i="1"/>
  <c r="CL259" i="1"/>
  <c r="CL258" i="1"/>
  <c r="CL257" i="1"/>
  <c r="CL256" i="1"/>
  <c r="CL255" i="1"/>
  <c r="CL254" i="1"/>
  <c r="CL253" i="1"/>
  <c r="CL252" i="1"/>
  <c r="CL251" i="1"/>
  <c r="CL250" i="1"/>
  <c r="CL249" i="1"/>
  <c r="CL248" i="1"/>
  <c r="CL247" i="1"/>
  <c r="CL246" i="1"/>
  <c r="CL245" i="1"/>
  <c r="CL244" i="1"/>
  <c r="CL243" i="1"/>
  <c r="CL242" i="1"/>
  <c r="CL241" i="1"/>
  <c r="CL240" i="1"/>
  <c r="CL239" i="1"/>
  <c r="CL238" i="1"/>
  <c r="CL237" i="1"/>
  <c r="CL236" i="1"/>
  <c r="CL235" i="1"/>
  <c r="CL234" i="1"/>
  <c r="CL233" i="1"/>
  <c r="CL232" i="1"/>
  <c r="CL231" i="1"/>
  <c r="CL230" i="1"/>
  <c r="CL229" i="1"/>
  <c r="CL228" i="1"/>
  <c r="CL227" i="1"/>
  <c r="CL226" i="1"/>
  <c r="CL225" i="1"/>
  <c r="CL224" i="1"/>
  <c r="CL223" i="1"/>
  <c r="CL222" i="1"/>
  <c r="CL221" i="1"/>
  <c r="CL220" i="1"/>
  <c r="CL219" i="1"/>
  <c r="CL218" i="1"/>
  <c r="CL217" i="1"/>
  <c r="CL216" i="1"/>
  <c r="CL215" i="1"/>
  <c r="CL214" i="1"/>
  <c r="CL213" i="1"/>
  <c r="CL212" i="1"/>
  <c r="CL211" i="1"/>
  <c r="CL210" i="1"/>
  <c r="CL209" i="1"/>
  <c r="CL208" i="1"/>
  <c r="CL207" i="1"/>
  <c r="CL206" i="1"/>
  <c r="CL205" i="1"/>
  <c r="CL204" i="1"/>
  <c r="CL203" i="1"/>
  <c r="CL202" i="1"/>
  <c r="CL201" i="1"/>
  <c r="CL200" i="1"/>
  <c r="CL199" i="1"/>
  <c r="CL198" i="1"/>
  <c r="CL197" i="1"/>
  <c r="CL196" i="1"/>
  <c r="CL195" i="1"/>
  <c r="CL194" i="1"/>
  <c r="CL193" i="1"/>
  <c r="CL192" i="1"/>
  <c r="CL191" i="1"/>
  <c r="CL190" i="1"/>
  <c r="CL189" i="1"/>
  <c r="CL188" i="1"/>
  <c r="CL187" i="1"/>
  <c r="CL186" i="1"/>
  <c r="CL185" i="1"/>
  <c r="CL184" i="1"/>
  <c r="CL183" i="1"/>
  <c r="CL182" i="1"/>
  <c r="CL181" i="1"/>
  <c r="CL180" i="1"/>
  <c r="CL179" i="1"/>
  <c r="CL178" i="1"/>
  <c r="CL177" i="1"/>
  <c r="CL176" i="1"/>
  <c r="CL175" i="1"/>
  <c r="CL174" i="1"/>
  <c r="CL173" i="1"/>
  <c r="CL172" i="1"/>
  <c r="CL171" i="1"/>
  <c r="CL170" i="1"/>
  <c r="CL169" i="1"/>
  <c r="CL168" i="1"/>
  <c r="CL167" i="1"/>
  <c r="CL166" i="1"/>
  <c r="CL165" i="1"/>
  <c r="CL164" i="1"/>
  <c r="CL163" i="1"/>
  <c r="CL162" i="1"/>
  <c r="CL161" i="1"/>
  <c r="CL160" i="1"/>
  <c r="CL159" i="1"/>
  <c r="CL158" i="1"/>
  <c r="CL157" i="1"/>
  <c r="CL156" i="1"/>
  <c r="CL155" i="1"/>
  <c r="CL154" i="1"/>
  <c r="CL153" i="1"/>
  <c r="CL152" i="1"/>
  <c r="CL151" i="1"/>
  <c r="CL150" i="1"/>
  <c r="CL149" i="1"/>
  <c r="CL148" i="1"/>
  <c r="CL147" i="1"/>
  <c r="CL146" i="1"/>
  <c r="CL145" i="1"/>
  <c r="CL144" i="1"/>
  <c r="CL143" i="1"/>
  <c r="CL142" i="1"/>
  <c r="CL141" i="1"/>
  <c r="CL140" i="1"/>
  <c r="CL139" i="1"/>
  <c r="CL138" i="1"/>
  <c r="CL137" i="1"/>
  <c r="CL136" i="1"/>
  <c r="CL135" i="1"/>
  <c r="CL134" i="1"/>
  <c r="CL133" i="1"/>
  <c r="CL132" i="1"/>
  <c r="CL131" i="1"/>
  <c r="CL130" i="1"/>
  <c r="CL129" i="1"/>
  <c r="CL128" i="1"/>
  <c r="CL127" i="1"/>
  <c r="CL126" i="1"/>
  <c r="CL125" i="1"/>
  <c r="CL124" i="1"/>
  <c r="CL123" i="1"/>
  <c r="CL122" i="1"/>
  <c r="CL121" i="1"/>
  <c r="CL120" i="1"/>
  <c r="CL119" i="1"/>
  <c r="CL118" i="1"/>
  <c r="CL117" i="1"/>
  <c r="CL116" i="1"/>
  <c r="CL115" i="1"/>
  <c r="CL114" i="1"/>
  <c r="CL113" i="1"/>
  <c r="CL112" i="1"/>
  <c r="CL111" i="1"/>
  <c r="CL110" i="1"/>
  <c r="CL109" i="1"/>
  <c r="CL108" i="1"/>
  <c r="CL107" i="1"/>
  <c r="CL106" i="1"/>
  <c r="CL105" i="1"/>
  <c r="CL104" i="1"/>
  <c r="CL103" i="1"/>
  <c r="CL102" i="1"/>
  <c r="CL101" i="1"/>
  <c r="CL100" i="1"/>
  <c r="CL99" i="1"/>
  <c r="CL98" i="1"/>
  <c r="CL97" i="1"/>
  <c r="CL96" i="1"/>
  <c r="CL95" i="1"/>
  <c r="CL94" i="1"/>
  <c r="CL93" i="1"/>
  <c r="CL92" i="1"/>
  <c r="CL91" i="1"/>
  <c r="CL90" i="1"/>
  <c r="CL89" i="1"/>
  <c r="CL88" i="1"/>
  <c r="CL87" i="1"/>
  <c r="CL86" i="1"/>
  <c r="CL85" i="1"/>
  <c r="CL84" i="1"/>
  <c r="CL83" i="1"/>
  <c r="CL82" i="1"/>
  <c r="CL81" i="1"/>
  <c r="CL80" i="1"/>
  <c r="CL79" i="1"/>
  <c r="CL78" i="1"/>
  <c r="CL77" i="1"/>
  <c r="CL76" i="1"/>
  <c r="CL75" i="1"/>
  <c r="CL74" i="1"/>
  <c r="CL73" i="1"/>
  <c r="CL72" i="1"/>
  <c r="CL71" i="1"/>
  <c r="CL70" i="1"/>
  <c r="CL69" i="1"/>
  <c r="CL68" i="1"/>
  <c r="CL67" i="1"/>
  <c r="CL66" i="1"/>
  <c r="CL65" i="1"/>
  <c r="CL64" i="1"/>
  <c r="CL63" i="1"/>
  <c r="CL62" i="1"/>
  <c r="CL61" i="1"/>
  <c r="CL60" i="1"/>
  <c r="CL59" i="1"/>
  <c r="CL58" i="1"/>
  <c r="CL57" i="1"/>
  <c r="CL56" i="1"/>
  <c r="CL55" i="1"/>
  <c r="CL54" i="1"/>
  <c r="CL53" i="1"/>
  <c r="CL52" i="1"/>
  <c r="CL51" i="1"/>
  <c r="CL50" i="1"/>
  <c r="CL49" i="1"/>
  <c r="CL48" i="1"/>
  <c r="CL47" i="1"/>
  <c r="CL46" i="1"/>
  <c r="CL45" i="1"/>
  <c r="CL44" i="1"/>
  <c r="CL43" i="1"/>
  <c r="CL42" i="1"/>
  <c r="CL41" i="1"/>
  <c r="CL40" i="1"/>
  <c r="CL39" i="1"/>
  <c r="CL38" i="1"/>
  <c r="CL37" i="1"/>
  <c r="CL36" i="1"/>
  <c r="CL35" i="1"/>
  <c r="CL34" i="1"/>
  <c r="CL33" i="1"/>
  <c r="CL32" i="1"/>
  <c r="CL31" i="1"/>
  <c r="CL30" i="1"/>
  <c r="CL29" i="1"/>
  <c r="CL28" i="1"/>
  <c r="CL27" i="1"/>
  <c r="CL26" i="1"/>
  <c r="CL25" i="1"/>
  <c r="CL24" i="1"/>
  <c r="CL23" i="1"/>
  <c r="CL22" i="1"/>
  <c r="CL21" i="1"/>
  <c r="CL20" i="1"/>
  <c r="CL19" i="1"/>
  <c r="CL18" i="1"/>
  <c r="CL17" i="1"/>
  <c r="CL16" i="1"/>
  <c r="CL15" i="1"/>
  <c r="CL14" i="1"/>
  <c r="CL13" i="1"/>
  <c r="CL12" i="1"/>
  <c r="CL11" i="1"/>
  <c r="CI12" i="1"/>
  <c r="CI13" i="1"/>
  <c r="CI14" i="1"/>
  <c r="CI15" i="1"/>
  <c r="CI16" i="1"/>
  <c r="CI17" i="1"/>
  <c r="CI18" i="1"/>
  <c r="CI19" i="1"/>
  <c r="CI20" i="1"/>
  <c r="CI21" i="1"/>
  <c r="CI22" i="1"/>
  <c r="CI23" i="1"/>
  <c r="CI24" i="1"/>
  <c r="CI25" i="1"/>
  <c r="CI26" i="1"/>
  <c r="CI27" i="1"/>
  <c r="CI28" i="1"/>
  <c r="CI29" i="1"/>
  <c r="CI30" i="1"/>
  <c r="CI31" i="1"/>
  <c r="CI32" i="1"/>
  <c r="CI33" i="1"/>
  <c r="CI34" i="1"/>
  <c r="CI35" i="1"/>
  <c r="CI36" i="1"/>
  <c r="CI37" i="1"/>
  <c r="CI38" i="1"/>
  <c r="CI39" i="1"/>
  <c r="CI40" i="1"/>
  <c r="CI41" i="1"/>
  <c r="CI42" i="1"/>
  <c r="CI43" i="1"/>
  <c r="CI44" i="1"/>
  <c r="CI45" i="1"/>
  <c r="CI46" i="1"/>
  <c r="CI47" i="1"/>
  <c r="CI48" i="1"/>
  <c r="CI49" i="1"/>
  <c r="CI50" i="1"/>
  <c r="CI51" i="1"/>
  <c r="CI52" i="1"/>
  <c r="CI53" i="1"/>
  <c r="CI54" i="1"/>
  <c r="CI55" i="1"/>
  <c r="CI56" i="1"/>
  <c r="CI57" i="1"/>
  <c r="CI58" i="1"/>
  <c r="CI59" i="1"/>
  <c r="CI60" i="1"/>
  <c r="CI61" i="1"/>
  <c r="CI62" i="1"/>
  <c r="CI63" i="1"/>
  <c r="CI64" i="1"/>
  <c r="CI65" i="1"/>
  <c r="CI66" i="1"/>
  <c r="CI67" i="1"/>
  <c r="CI68" i="1"/>
  <c r="CI69" i="1"/>
  <c r="CI70" i="1"/>
  <c r="CI71" i="1"/>
  <c r="CI72" i="1"/>
  <c r="CI73" i="1"/>
  <c r="CI74" i="1"/>
  <c r="CI75" i="1"/>
  <c r="CI76" i="1"/>
  <c r="CI77" i="1"/>
  <c r="CI78" i="1"/>
  <c r="CI79" i="1"/>
  <c r="CI80" i="1"/>
  <c r="CI81" i="1"/>
  <c r="CI82" i="1"/>
  <c r="CI83" i="1"/>
  <c r="CI84" i="1"/>
  <c r="CI85" i="1"/>
  <c r="CI86" i="1"/>
  <c r="CI87" i="1"/>
  <c r="CI88" i="1"/>
  <c r="CI89" i="1"/>
  <c r="CI90" i="1"/>
  <c r="CI91" i="1"/>
  <c r="CI92" i="1"/>
  <c r="CI93" i="1"/>
  <c r="CI94" i="1"/>
  <c r="CI95" i="1"/>
  <c r="CI96" i="1"/>
  <c r="CI97" i="1"/>
  <c r="CI98" i="1"/>
  <c r="CI99" i="1"/>
  <c r="CI100" i="1"/>
  <c r="CI101" i="1"/>
  <c r="CI102" i="1"/>
  <c r="CI103" i="1"/>
  <c r="CI104" i="1"/>
  <c r="CI105" i="1"/>
  <c r="CI106" i="1"/>
  <c r="CI107" i="1"/>
  <c r="CI108" i="1"/>
  <c r="CI109" i="1"/>
  <c r="CI110" i="1"/>
  <c r="CI111" i="1"/>
  <c r="CI112" i="1"/>
  <c r="CI113" i="1"/>
  <c r="CI114" i="1"/>
  <c r="CI115" i="1"/>
  <c r="CI116" i="1"/>
  <c r="CI117" i="1"/>
  <c r="CI118" i="1"/>
  <c r="CI119" i="1"/>
  <c r="CI120" i="1"/>
  <c r="CI121" i="1"/>
  <c r="CI122" i="1"/>
  <c r="CI123" i="1"/>
  <c r="CI124" i="1"/>
  <c r="CI125" i="1"/>
  <c r="CI126" i="1"/>
  <c r="CI127" i="1"/>
  <c r="CI128" i="1"/>
  <c r="CI129" i="1"/>
  <c r="CI130" i="1"/>
  <c r="CI131" i="1"/>
  <c r="CI132" i="1"/>
  <c r="CI133" i="1"/>
  <c r="CI134" i="1"/>
  <c r="CI135" i="1"/>
  <c r="CI136" i="1"/>
  <c r="CI137" i="1"/>
  <c r="CI138" i="1"/>
  <c r="CI139" i="1"/>
  <c r="CI140" i="1"/>
  <c r="CI141" i="1"/>
  <c r="CI142" i="1"/>
  <c r="CI143" i="1"/>
  <c r="CI144" i="1"/>
  <c r="CI145" i="1"/>
  <c r="CI146" i="1"/>
  <c r="CI147" i="1"/>
  <c r="CI148" i="1"/>
  <c r="CI149" i="1"/>
  <c r="CI150" i="1"/>
  <c r="CI151" i="1"/>
  <c r="CI152" i="1"/>
  <c r="CI153" i="1"/>
  <c r="CI154" i="1"/>
  <c r="CI155" i="1"/>
  <c r="CI156" i="1"/>
  <c r="CI157" i="1"/>
  <c r="CI158" i="1"/>
  <c r="CI159" i="1"/>
  <c r="CI160" i="1"/>
  <c r="CI161" i="1"/>
  <c r="CI162" i="1"/>
  <c r="CI163" i="1"/>
  <c r="CI164" i="1"/>
  <c r="CI165" i="1"/>
  <c r="CI166" i="1"/>
  <c r="CI167" i="1"/>
  <c r="CI168" i="1"/>
  <c r="CI169" i="1"/>
  <c r="CI170" i="1"/>
  <c r="CI171" i="1"/>
  <c r="CI172" i="1"/>
  <c r="CI173" i="1"/>
  <c r="CI174" i="1"/>
  <c r="CI175" i="1"/>
  <c r="CI176" i="1"/>
  <c r="CI177" i="1"/>
  <c r="CI178" i="1"/>
  <c r="CI179" i="1"/>
  <c r="CI180" i="1"/>
  <c r="CI181" i="1"/>
  <c r="CI182" i="1"/>
  <c r="CI183" i="1"/>
  <c r="CI184" i="1"/>
  <c r="CI185" i="1"/>
  <c r="CI186" i="1"/>
  <c r="CI187" i="1"/>
  <c r="CI188" i="1"/>
  <c r="CI189" i="1"/>
  <c r="CI190" i="1"/>
  <c r="CI191" i="1"/>
  <c r="CI192" i="1"/>
  <c r="CI193" i="1"/>
  <c r="CI194" i="1"/>
  <c r="CI195" i="1"/>
  <c r="CI196" i="1"/>
  <c r="CI197" i="1"/>
  <c r="CI198" i="1"/>
  <c r="CI199" i="1"/>
  <c r="CI200" i="1"/>
  <c r="CI201" i="1"/>
  <c r="CI202" i="1"/>
  <c r="CI203" i="1"/>
  <c r="CI204" i="1"/>
  <c r="CI205" i="1"/>
  <c r="CI206" i="1"/>
  <c r="CI207" i="1"/>
  <c r="CI208" i="1"/>
  <c r="CI209" i="1"/>
  <c r="CI210" i="1"/>
  <c r="CI211" i="1"/>
  <c r="CI212" i="1"/>
  <c r="CI213" i="1"/>
  <c r="CI214" i="1"/>
  <c r="CI215" i="1"/>
  <c r="CI216" i="1"/>
  <c r="CI217" i="1"/>
  <c r="CI218" i="1"/>
  <c r="CI219" i="1"/>
  <c r="CI220" i="1"/>
  <c r="CI221" i="1"/>
  <c r="CI222" i="1"/>
  <c r="CI223" i="1"/>
  <c r="CI224" i="1"/>
  <c r="CI225" i="1"/>
  <c r="CI226" i="1"/>
  <c r="CI227" i="1"/>
  <c r="CI228" i="1"/>
  <c r="CI229" i="1"/>
  <c r="CI230" i="1"/>
  <c r="CI231" i="1"/>
  <c r="CI232" i="1"/>
  <c r="CI233" i="1"/>
  <c r="CI234" i="1"/>
  <c r="CI235" i="1"/>
  <c r="CI236" i="1"/>
  <c r="CI237" i="1"/>
  <c r="CI238" i="1"/>
  <c r="CI239" i="1"/>
  <c r="CI240" i="1"/>
  <c r="CI241" i="1"/>
  <c r="CI242" i="1"/>
  <c r="CI243" i="1"/>
  <c r="CI244" i="1"/>
  <c r="CI245" i="1"/>
  <c r="CI246" i="1"/>
  <c r="CI247" i="1"/>
  <c r="CI248" i="1"/>
  <c r="CI249" i="1"/>
  <c r="CI250" i="1"/>
  <c r="CI251" i="1"/>
  <c r="CI252" i="1"/>
  <c r="CI253" i="1"/>
  <c r="CI254" i="1"/>
  <c r="CI255" i="1"/>
  <c r="CI256" i="1"/>
  <c r="CI257" i="1"/>
  <c r="CI258" i="1"/>
  <c r="CI259" i="1"/>
  <c r="CI260" i="1"/>
  <c r="CI261" i="1"/>
  <c r="CI262" i="1"/>
  <c r="CI263" i="1"/>
  <c r="CI264" i="1"/>
  <c r="CI265" i="1"/>
  <c r="CI266" i="1"/>
  <c r="CI267" i="1"/>
  <c r="CI268" i="1"/>
  <c r="CI269" i="1"/>
  <c r="CI270" i="1"/>
  <c r="CI271" i="1"/>
  <c r="CI272" i="1"/>
  <c r="CI273" i="1"/>
  <c r="CI274" i="1"/>
  <c r="CI275" i="1"/>
  <c r="CI276" i="1"/>
  <c r="CI277" i="1"/>
  <c r="CI278" i="1"/>
  <c r="CI279" i="1"/>
  <c r="CI280" i="1"/>
  <c r="CI281" i="1"/>
  <c r="CI282" i="1"/>
  <c r="CI283" i="1"/>
  <c r="CI284" i="1"/>
  <c r="CI285" i="1"/>
  <c r="CI286" i="1"/>
  <c r="CI287" i="1"/>
  <c r="CI288" i="1"/>
  <c r="CI289" i="1"/>
  <c r="CI290" i="1"/>
  <c r="CI291" i="1"/>
  <c r="CI292" i="1"/>
  <c r="CI293" i="1"/>
  <c r="CI294" i="1"/>
  <c r="CI295" i="1"/>
  <c r="CI296" i="1"/>
  <c r="CI297" i="1"/>
  <c r="CI298" i="1"/>
  <c r="CI299" i="1"/>
  <c r="CI300" i="1"/>
  <c r="CI301" i="1"/>
  <c r="CI302" i="1"/>
  <c r="CI303" i="1"/>
  <c r="CI304" i="1"/>
  <c r="CI305" i="1"/>
  <c r="CI306" i="1"/>
  <c r="CI307" i="1"/>
  <c r="CI308" i="1"/>
  <c r="CI309" i="1"/>
  <c r="CI310" i="1"/>
  <c r="CI311" i="1"/>
  <c r="CI312" i="1"/>
  <c r="CI313" i="1"/>
  <c r="CI314" i="1"/>
  <c r="CI315" i="1"/>
  <c r="CI316" i="1"/>
  <c r="CI317" i="1"/>
  <c r="CI318" i="1"/>
  <c r="CI319" i="1"/>
  <c r="CI320" i="1"/>
  <c r="CI321" i="1"/>
  <c r="CI322" i="1"/>
  <c r="CI323" i="1"/>
  <c r="CI324" i="1"/>
  <c r="CI325" i="1"/>
  <c r="CI326" i="1"/>
  <c r="CI327" i="1"/>
  <c r="CI328" i="1"/>
  <c r="CI329" i="1"/>
  <c r="CI330" i="1"/>
  <c r="CI331" i="1"/>
  <c r="CI332" i="1"/>
  <c r="CI333" i="1"/>
  <c r="CI334" i="1"/>
  <c r="CI335" i="1"/>
  <c r="CI336" i="1"/>
  <c r="CI337" i="1"/>
  <c r="CI338" i="1"/>
  <c r="CI339" i="1"/>
  <c r="CI340" i="1"/>
  <c r="CI341" i="1"/>
  <c r="CI342" i="1"/>
  <c r="CI343" i="1"/>
  <c r="CI344" i="1"/>
  <c r="CI345" i="1"/>
  <c r="CI346" i="1"/>
  <c r="CI347" i="1"/>
  <c r="CI348" i="1"/>
  <c r="CI349" i="1"/>
  <c r="CI350" i="1"/>
  <c r="CI351" i="1"/>
  <c r="CI352" i="1"/>
  <c r="CI353" i="1"/>
  <c r="CI354" i="1"/>
  <c r="CI355" i="1"/>
  <c r="CI356" i="1"/>
  <c r="CI357" i="1"/>
  <c r="CI358" i="1"/>
  <c r="CI359" i="1"/>
  <c r="CI360" i="1"/>
  <c r="CI361" i="1"/>
  <c r="CI362" i="1"/>
  <c r="CI363" i="1"/>
  <c r="CI364" i="1"/>
  <c r="CI365" i="1"/>
  <c r="CI366" i="1"/>
  <c r="CI367" i="1"/>
  <c r="CI368" i="1"/>
  <c r="CI369" i="1"/>
  <c r="CI370" i="1"/>
  <c r="CI371" i="1"/>
  <c r="CI372" i="1"/>
  <c r="CI373" i="1"/>
  <c r="CI374" i="1"/>
  <c r="CI375" i="1"/>
  <c r="CI376" i="1"/>
  <c r="CI377" i="1"/>
  <c r="CI378" i="1"/>
  <c r="CI379" i="1"/>
  <c r="CI380" i="1"/>
  <c r="CI381" i="1"/>
  <c r="CI382" i="1"/>
  <c r="CI383" i="1"/>
  <c r="CI384" i="1"/>
  <c r="CI385" i="1"/>
  <c r="CI386" i="1"/>
  <c r="CI387" i="1"/>
  <c r="CI388" i="1"/>
  <c r="CI389" i="1"/>
  <c r="CI390" i="1"/>
  <c r="CI391" i="1"/>
  <c r="CI392" i="1"/>
  <c r="CI393" i="1"/>
  <c r="CI394" i="1"/>
  <c r="CI395" i="1"/>
  <c r="CI396" i="1"/>
  <c r="CI397" i="1"/>
  <c r="CI398" i="1"/>
  <c r="CI399" i="1"/>
  <c r="CI400" i="1"/>
  <c r="CI401" i="1"/>
  <c r="CI402" i="1"/>
  <c r="CI403" i="1"/>
  <c r="CI404" i="1"/>
  <c r="CI405" i="1"/>
  <c r="CI406" i="1"/>
  <c r="CI407" i="1"/>
  <c r="CI408" i="1"/>
  <c r="CI409" i="1"/>
  <c r="CI410" i="1"/>
  <c r="CI411" i="1"/>
  <c r="CI412" i="1"/>
  <c r="CI413" i="1"/>
  <c r="CI414" i="1"/>
  <c r="CI415" i="1"/>
  <c r="CI416" i="1"/>
  <c r="CI417" i="1"/>
  <c r="CI418" i="1"/>
  <c r="CI419" i="1"/>
  <c r="CI420" i="1"/>
  <c r="CI421" i="1"/>
  <c r="CI422" i="1"/>
  <c r="CI423" i="1"/>
  <c r="CI424" i="1"/>
  <c r="CI425" i="1"/>
  <c r="CI426" i="1"/>
  <c r="CI427" i="1"/>
  <c r="CI428" i="1"/>
  <c r="CI429" i="1"/>
  <c r="CI430" i="1"/>
  <c r="CI431" i="1"/>
  <c r="CI432" i="1"/>
  <c r="CI433" i="1"/>
  <c r="CI434" i="1"/>
  <c r="CI435" i="1"/>
  <c r="CI436" i="1"/>
  <c r="CI437" i="1"/>
  <c r="CI438" i="1"/>
  <c r="CI439" i="1"/>
  <c r="CI440" i="1"/>
  <c r="CI441" i="1"/>
  <c r="CI442" i="1"/>
  <c r="CI443" i="1"/>
  <c r="CI444" i="1"/>
  <c r="CI445" i="1"/>
  <c r="CI446" i="1"/>
  <c r="CI447" i="1"/>
  <c r="CI448" i="1"/>
  <c r="CI449" i="1"/>
  <c r="CI450" i="1"/>
  <c r="CI451" i="1"/>
  <c r="CI452" i="1"/>
  <c r="CI453" i="1"/>
  <c r="CI454" i="1"/>
  <c r="CI455" i="1"/>
  <c r="CI456" i="1"/>
  <c r="CI457" i="1"/>
  <c r="CI458" i="1"/>
  <c r="CI459" i="1"/>
  <c r="CI460" i="1"/>
  <c r="CI461" i="1"/>
  <c r="CI462" i="1"/>
  <c r="CI463" i="1"/>
  <c r="CI464" i="1"/>
  <c r="CI465" i="1"/>
  <c r="CI466" i="1"/>
  <c r="CI467" i="1"/>
  <c r="CI468" i="1"/>
  <c r="CI469" i="1"/>
  <c r="CI470" i="1"/>
  <c r="CI471" i="1"/>
  <c r="CI472" i="1"/>
  <c r="CI473" i="1"/>
  <c r="CI474" i="1"/>
  <c r="CI475" i="1"/>
  <c r="CI476" i="1"/>
  <c r="CI477" i="1"/>
  <c r="CI478" i="1"/>
  <c r="CI479" i="1"/>
  <c r="CI480" i="1"/>
  <c r="CI481" i="1"/>
  <c r="CI482" i="1"/>
  <c r="CI483" i="1"/>
  <c r="CI484" i="1"/>
  <c r="CI485" i="1"/>
  <c r="CI486" i="1"/>
  <c r="CI487" i="1"/>
  <c r="CI488" i="1"/>
  <c r="CI489" i="1"/>
  <c r="CI490" i="1"/>
  <c r="CI491" i="1"/>
  <c r="CI492" i="1"/>
  <c r="CI493" i="1"/>
  <c r="CI494" i="1"/>
  <c r="CI495" i="1"/>
  <c r="CI496" i="1"/>
  <c r="CI497" i="1"/>
  <c r="CI498" i="1"/>
  <c r="CI499" i="1"/>
  <c r="CI500" i="1"/>
  <c r="CI501" i="1"/>
  <c r="CI502" i="1"/>
  <c r="CI503" i="1"/>
  <c r="CI504" i="1"/>
  <c r="CI505" i="1"/>
  <c r="CI506" i="1"/>
  <c r="CI507" i="1"/>
  <c r="CI508" i="1"/>
  <c r="CI509" i="1"/>
  <c r="CI510" i="1"/>
  <c r="CI511" i="1"/>
  <c r="CI512" i="1"/>
  <c r="CI513" i="1"/>
  <c r="CI514" i="1"/>
  <c r="CI515" i="1"/>
  <c r="CI516" i="1"/>
  <c r="CI517" i="1"/>
  <c r="CI518" i="1"/>
  <c r="CI519" i="1"/>
  <c r="CI520" i="1"/>
  <c r="CI521" i="1"/>
  <c r="CI522" i="1"/>
  <c r="CI523" i="1"/>
  <c r="CI524" i="1"/>
  <c r="CI525" i="1"/>
  <c r="CI526" i="1"/>
  <c r="CI527" i="1"/>
  <c r="CI528" i="1"/>
  <c r="CI529" i="1"/>
  <c r="CI530" i="1"/>
  <c r="CI531" i="1"/>
  <c r="CI532" i="1"/>
  <c r="CI533" i="1"/>
  <c r="CI534" i="1"/>
  <c r="CI535" i="1"/>
  <c r="CI536" i="1"/>
  <c r="CI537" i="1"/>
  <c r="CI538" i="1"/>
  <c r="CI539" i="1"/>
  <c r="CI540" i="1"/>
  <c r="CI541" i="1"/>
  <c r="CI542" i="1"/>
  <c r="CI543" i="1"/>
  <c r="CI544" i="1"/>
  <c r="CI545" i="1"/>
  <c r="CI546" i="1"/>
  <c r="CI547" i="1"/>
  <c r="CI548" i="1"/>
  <c r="CI549" i="1"/>
  <c r="CI550" i="1"/>
  <c r="CI551" i="1"/>
  <c r="CI552" i="1"/>
  <c r="CI553" i="1"/>
  <c r="CI554" i="1"/>
  <c r="CI555" i="1"/>
  <c r="CI556" i="1"/>
  <c r="CI557" i="1"/>
  <c r="CI558" i="1"/>
  <c r="CI559" i="1"/>
  <c r="CI560" i="1"/>
  <c r="CI561" i="1"/>
  <c r="CI562" i="1"/>
  <c r="CI563" i="1"/>
  <c r="CI564" i="1"/>
  <c r="CI565" i="1"/>
  <c r="CI566" i="1"/>
  <c r="CI567" i="1"/>
  <c r="CI568" i="1"/>
  <c r="CI569" i="1"/>
  <c r="CI570" i="1"/>
  <c r="CI11" i="1"/>
  <c r="CK12" i="1"/>
  <c r="CM12" i="1" s="1"/>
  <c r="CK13" i="1"/>
  <c r="CM13" i="1" s="1"/>
  <c r="CK14" i="1"/>
  <c r="CK15" i="1"/>
  <c r="CM15" i="1" s="1"/>
  <c r="CK16" i="1"/>
  <c r="CK17" i="1"/>
  <c r="CK18" i="1"/>
  <c r="CK19" i="1"/>
  <c r="CM19" i="1" s="1"/>
  <c r="CK20" i="1"/>
  <c r="CK21" i="1"/>
  <c r="CK22" i="1"/>
  <c r="CK23" i="1"/>
  <c r="CM23" i="1" s="1"/>
  <c r="CK24" i="1"/>
  <c r="CK25" i="1"/>
  <c r="CK26" i="1"/>
  <c r="CK27" i="1"/>
  <c r="CM27" i="1" s="1"/>
  <c r="CK28" i="1"/>
  <c r="CM28" i="1" s="1"/>
  <c r="CK29" i="1"/>
  <c r="CK30" i="1"/>
  <c r="CK31" i="1"/>
  <c r="CM31" i="1" s="1"/>
  <c r="CK32" i="1"/>
  <c r="CK33" i="1"/>
  <c r="CK34" i="1"/>
  <c r="CK35" i="1"/>
  <c r="CM35" i="1" s="1"/>
  <c r="CK36" i="1"/>
  <c r="CK37" i="1"/>
  <c r="CK38" i="1"/>
  <c r="CK39" i="1"/>
  <c r="CM39" i="1" s="1"/>
  <c r="CK40" i="1"/>
  <c r="CK41" i="1"/>
  <c r="CK42" i="1"/>
  <c r="CK43" i="1"/>
  <c r="CM43" i="1" s="1"/>
  <c r="CK44" i="1"/>
  <c r="CK45" i="1"/>
  <c r="CK46" i="1"/>
  <c r="CK47" i="1"/>
  <c r="CM47" i="1" s="1"/>
  <c r="CK48" i="1"/>
  <c r="CK49" i="1"/>
  <c r="CK50" i="1"/>
  <c r="CK51" i="1"/>
  <c r="CM51" i="1" s="1"/>
  <c r="CK52" i="1"/>
  <c r="CK53" i="1"/>
  <c r="CK54" i="1"/>
  <c r="CK55" i="1"/>
  <c r="CM55" i="1" s="1"/>
  <c r="CK56" i="1"/>
  <c r="CK57" i="1"/>
  <c r="CK58" i="1"/>
  <c r="CK59" i="1"/>
  <c r="CK60" i="1"/>
  <c r="CK61" i="1"/>
  <c r="CM61" i="1" s="1"/>
  <c r="CK62" i="1"/>
  <c r="CM62" i="1" s="1"/>
  <c r="CK63" i="1"/>
  <c r="CM63" i="1" s="1"/>
  <c r="CK64" i="1"/>
  <c r="CM64" i="1" s="1"/>
  <c r="CK65" i="1"/>
  <c r="CK66" i="1"/>
  <c r="CM66" i="1" s="1"/>
  <c r="CK67" i="1"/>
  <c r="CK68" i="1"/>
  <c r="CK69" i="1"/>
  <c r="CK70" i="1"/>
  <c r="CK71" i="1"/>
  <c r="CM71" i="1" s="1"/>
  <c r="CK72" i="1"/>
  <c r="CK73" i="1"/>
  <c r="CM73" i="1" s="1"/>
  <c r="CK74" i="1"/>
  <c r="CK75" i="1"/>
  <c r="CM75" i="1" s="1"/>
  <c r="CK76" i="1"/>
  <c r="CK77" i="1"/>
  <c r="CK78" i="1"/>
  <c r="CK79" i="1"/>
  <c r="CM79" i="1" s="1"/>
  <c r="CK80" i="1"/>
  <c r="CM80" i="1" s="1"/>
  <c r="CK81" i="1"/>
  <c r="CK82" i="1"/>
  <c r="CK83" i="1"/>
  <c r="CM83" i="1" s="1"/>
  <c r="CK84" i="1"/>
  <c r="CM84" i="1" s="1"/>
  <c r="CK85" i="1"/>
  <c r="CK86" i="1"/>
  <c r="CK87" i="1"/>
  <c r="CM87" i="1" s="1"/>
  <c r="CK88" i="1"/>
  <c r="CK89" i="1"/>
  <c r="CK90" i="1"/>
  <c r="CK91" i="1"/>
  <c r="CK92" i="1"/>
  <c r="CM92" i="1" s="1"/>
  <c r="CK93" i="1"/>
  <c r="CK94" i="1"/>
  <c r="CK95" i="1"/>
  <c r="CM95" i="1" s="1"/>
  <c r="CK96" i="1"/>
  <c r="CM96" i="1" s="1"/>
  <c r="CK97" i="1"/>
  <c r="CM97" i="1" s="1"/>
  <c r="CK98" i="1"/>
  <c r="CK99" i="1"/>
  <c r="CM99" i="1" s="1"/>
  <c r="CK100" i="1"/>
  <c r="CK101" i="1"/>
  <c r="CM101" i="1" s="1"/>
  <c r="CK102" i="1"/>
  <c r="CK103" i="1"/>
  <c r="CM103" i="1" s="1"/>
  <c r="CK104" i="1"/>
  <c r="CK105" i="1"/>
  <c r="CM105" i="1" s="1"/>
  <c r="CK106" i="1"/>
  <c r="CM106" i="1" s="1"/>
  <c r="CK107" i="1"/>
  <c r="CM107" i="1" s="1"/>
  <c r="CK108" i="1"/>
  <c r="CK109" i="1"/>
  <c r="CM109" i="1" s="1"/>
  <c r="CK110" i="1"/>
  <c r="CK111" i="1"/>
  <c r="CK112" i="1"/>
  <c r="CK113" i="1"/>
  <c r="CK114" i="1"/>
  <c r="CM114" i="1" s="1"/>
  <c r="CK115" i="1"/>
  <c r="CM115" i="1" s="1"/>
  <c r="CK116" i="1"/>
  <c r="CM116" i="1" s="1"/>
  <c r="CK117" i="1"/>
  <c r="CM117" i="1" s="1"/>
  <c r="CK118" i="1"/>
  <c r="CK119" i="1"/>
  <c r="CM119" i="1" s="1"/>
  <c r="CK120" i="1"/>
  <c r="CM120" i="1" s="1"/>
  <c r="CK121" i="1"/>
  <c r="CK122" i="1"/>
  <c r="CK123" i="1"/>
  <c r="CM123" i="1" s="1"/>
  <c r="CK124" i="1"/>
  <c r="CK125" i="1"/>
  <c r="CK126" i="1"/>
  <c r="CK127" i="1"/>
  <c r="CM127" i="1" s="1"/>
  <c r="CK128" i="1"/>
  <c r="CK129" i="1"/>
  <c r="CK130" i="1"/>
  <c r="CM130" i="1" s="1"/>
  <c r="CK131" i="1"/>
  <c r="CM131" i="1" s="1"/>
  <c r="CK132" i="1"/>
  <c r="CK133" i="1"/>
  <c r="CK134" i="1"/>
  <c r="CM134" i="1" s="1"/>
  <c r="CK135" i="1"/>
  <c r="CM135" i="1" s="1"/>
  <c r="CK136" i="1"/>
  <c r="CK137" i="1"/>
  <c r="CK138" i="1"/>
  <c r="CK139" i="1"/>
  <c r="CM139" i="1" s="1"/>
  <c r="CK140" i="1"/>
  <c r="CK141" i="1"/>
  <c r="CM141" i="1" s="1"/>
  <c r="CK142" i="1"/>
  <c r="CK143" i="1"/>
  <c r="CM143" i="1" s="1"/>
  <c r="CK144" i="1"/>
  <c r="CK145" i="1"/>
  <c r="CK146" i="1"/>
  <c r="CM146" i="1" s="1"/>
  <c r="CK147" i="1"/>
  <c r="CM147" i="1" s="1"/>
  <c r="CK148" i="1"/>
  <c r="CK149" i="1"/>
  <c r="CM149" i="1" s="1"/>
  <c r="CK150" i="1"/>
  <c r="CK151" i="1"/>
  <c r="CM151" i="1" s="1"/>
  <c r="CK152" i="1"/>
  <c r="CK153" i="1"/>
  <c r="CK154" i="1"/>
  <c r="CK155" i="1"/>
  <c r="CM155" i="1" s="1"/>
  <c r="CK156" i="1"/>
  <c r="CK157" i="1"/>
  <c r="CK158" i="1"/>
  <c r="CM158" i="1" s="1"/>
  <c r="CK159" i="1"/>
  <c r="CM159" i="1" s="1"/>
  <c r="CK160" i="1"/>
  <c r="CK161" i="1"/>
  <c r="CM161" i="1" s="1"/>
  <c r="CK162" i="1"/>
  <c r="CM162" i="1" s="1"/>
  <c r="CK163" i="1"/>
  <c r="CM163" i="1" s="1"/>
  <c r="CK164" i="1"/>
  <c r="CM164" i="1" s="1"/>
  <c r="CK165" i="1"/>
  <c r="CM165" i="1" s="1"/>
  <c r="CK166" i="1"/>
  <c r="CM166" i="1" s="1"/>
  <c r="CK167" i="1"/>
  <c r="CM167" i="1" s="1"/>
  <c r="CK168" i="1"/>
  <c r="CM168" i="1" s="1"/>
  <c r="CK169" i="1"/>
  <c r="CM169" i="1" s="1"/>
  <c r="CK170" i="1"/>
  <c r="CM170" i="1" s="1"/>
  <c r="CK171" i="1"/>
  <c r="CM171" i="1" s="1"/>
  <c r="CK172" i="1"/>
  <c r="CM172" i="1" s="1"/>
  <c r="CK173" i="1"/>
  <c r="CM173" i="1" s="1"/>
  <c r="CK174" i="1"/>
  <c r="CM174" i="1" s="1"/>
  <c r="CK175" i="1"/>
  <c r="CM175" i="1" s="1"/>
  <c r="CK176" i="1"/>
  <c r="CM176" i="1" s="1"/>
  <c r="CK177" i="1"/>
  <c r="CK178" i="1"/>
  <c r="CK179" i="1"/>
  <c r="CM179" i="1" s="1"/>
  <c r="CK180" i="1"/>
  <c r="CK181" i="1"/>
  <c r="CK182" i="1"/>
  <c r="CM182" i="1" s="1"/>
  <c r="CK183" i="1"/>
  <c r="CM183" i="1" s="1"/>
  <c r="CK184" i="1"/>
  <c r="CK185" i="1"/>
  <c r="CK186" i="1"/>
  <c r="CM186" i="1" s="1"/>
  <c r="CK187" i="1"/>
  <c r="CM187" i="1" s="1"/>
  <c r="CK188" i="1"/>
  <c r="CK189" i="1"/>
  <c r="CK190" i="1"/>
  <c r="CK191" i="1"/>
  <c r="CM191" i="1" s="1"/>
  <c r="CK192" i="1"/>
  <c r="CK193" i="1"/>
  <c r="CM193" i="1" s="1"/>
  <c r="CK194" i="1"/>
  <c r="CK195" i="1"/>
  <c r="CM195" i="1" s="1"/>
  <c r="CK196" i="1"/>
  <c r="CK197" i="1"/>
  <c r="CM197" i="1" s="1"/>
  <c r="CK198" i="1"/>
  <c r="CK199" i="1"/>
  <c r="CM199" i="1" s="1"/>
  <c r="CK200" i="1"/>
  <c r="CM200" i="1" s="1"/>
  <c r="CK201" i="1"/>
  <c r="CK202" i="1"/>
  <c r="CK203" i="1"/>
  <c r="CM203" i="1" s="1"/>
  <c r="CK204" i="1"/>
  <c r="CM204" i="1" s="1"/>
  <c r="CK205" i="1"/>
  <c r="CK206" i="1"/>
  <c r="CK207" i="1"/>
  <c r="CM207" i="1" s="1"/>
  <c r="CK208" i="1"/>
  <c r="CK209" i="1"/>
  <c r="CK210" i="1"/>
  <c r="CK211" i="1"/>
  <c r="CM211" i="1" s="1"/>
  <c r="CK212" i="1"/>
  <c r="CK213" i="1"/>
  <c r="CK214" i="1"/>
  <c r="CK215" i="1"/>
  <c r="CM215" i="1" s="1"/>
  <c r="CK216" i="1"/>
  <c r="CK217" i="1"/>
  <c r="CM217" i="1" s="1"/>
  <c r="CK218" i="1"/>
  <c r="CM218" i="1" s="1"/>
  <c r="CK219" i="1"/>
  <c r="CM219" i="1" s="1"/>
  <c r="CK220" i="1"/>
  <c r="CM220" i="1" s="1"/>
  <c r="CK221" i="1"/>
  <c r="CM221" i="1" s="1"/>
  <c r="CK222" i="1"/>
  <c r="CM222" i="1" s="1"/>
  <c r="CK223" i="1"/>
  <c r="CM223" i="1" s="1"/>
  <c r="CK224" i="1"/>
  <c r="CM224" i="1" s="1"/>
  <c r="CK225" i="1"/>
  <c r="CM225" i="1" s="1"/>
  <c r="CK226" i="1"/>
  <c r="CM226" i="1" s="1"/>
  <c r="CK227" i="1"/>
  <c r="CM227" i="1" s="1"/>
  <c r="CK228" i="1"/>
  <c r="CM228" i="1" s="1"/>
  <c r="CK229" i="1"/>
  <c r="CM229" i="1" s="1"/>
  <c r="CK230" i="1"/>
  <c r="CM230" i="1" s="1"/>
  <c r="CK231" i="1"/>
  <c r="CM231" i="1" s="1"/>
  <c r="CK232" i="1"/>
  <c r="CM232" i="1" s="1"/>
  <c r="CK233" i="1"/>
  <c r="CM233" i="1" s="1"/>
  <c r="CK234" i="1"/>
  <c r="CM234" i="1" s="1"/>
  <c r="CK235" i="1"/>
  <c r="CM235" i="1" s="1"/>
  <c r="CK236" i="1"/>
  <c r="CM236" i="1" s="1"/>
  <c r="CK237" i="1"/>
  <c r="CM237" i="1" s="1"/>
  <c r="CK238" i="1"/>
  <c r="CM238" i="1" s="1"/>
  <c r="CK239" i="1"/>
  <c r="CM239" i="1" s="1"/>
  <c r="CK240" i="1"/>
  <c r="CM240" i="1" s="1"/>
  <c r="CK241" i="1"/>
  <c r="CM241" i="1" s="1"/>
  <c r="CK242" i="1"/>
  <c r="CM242" i="1" s="1"/>
  <c r="CK243" i="1"/>
  <c r="CM243" i="1" s="1"/>
  <c r="CK244" i="1"/>
  <c r="CM244" i="1" s="1"/>
  <c r="CK245" i="1"/>
  <c r="CM245" i="1" s="1"/>
  <c r="CK246" i="1"/>
  <c r="CM246" i="1" s="1"/>
  <c r="CK247" i="1"/>
  <c r="CM247" i="1" s="1"/>
  <c r="CK248" i="1"/>
  <c r="CM248" i="1" s="1"/>
  <c r="CK249" i="1"/>
  <c r="CM249" i="1" s="1"/>
  <c r="CK250" i="1"/>
  <c r="CM250" i="1" s="1"/>
  <c r="CK251" i="1"/>
  <c r="CM251" i="1" s="1"/>
  <c r="CK252" i="1"/>
  <c r="CM252" i="1" s="1"/>
  <c r="CK253" i="1"/>
  <c r="CM253" i="1" s="1"/>
  <c r="CK254" i="1"/>
  <c r="CM254" i="1" s="1"/>
  <c r="CK255" i="1"/>
  <c r="CM255" i="1" s="1"/>
  <c r="CK256" i="1"/>
  <c r="CM256" i="1" s="1"/>
  <c r="CK257" i="1"/>
  <c r="CM257" i="1" s="1"/>
  <c r="CK258" i="1"/>
  <c r="CM258" i="1" s="1"/>
  <c r="CK259" i="1"/>
  <c r="CM259" i="1" s="1"/>
  <c r="CK260" i="1"/>
  <c r="CM260" i="1" s="1"/>
  <c r="CK261" i="1"/>
  <c r="CM261" i="1" s="1"/>
  <c r="CK262" i="1"/>
  <c r="CM262" i="1" s="1"/>
  <c r="CK263" i="1"/>
  <c r="CM263" i="1" s="1"/>
  <c r="CK264" i="1"/>
  <c r="CM264" i="1" s="1"/>
  <c r="CK265" i="1"/>
  <c r="CM265" i="1" s="1"/>
  <c r="CK266" i="1"/>
  <c r="CM266" i="1" s="1"/>
  <c r="CK267" i="1"/>
  <c r="CM267" i="1" s="1"/>
  <c r="CK268" i="1"/>
  <c r="CK269" i="1"/>
  <c r="CK270" i="1"/>
  <c r="CK271" i="1"/>
  <c r="CM271" i="1" s="1"/>
  <c r="CK272" i="1"/>
  <c r="CK273" i="1"/>
  <c r="CK274" i="1"/>
  <c r="CK275" i="1"/>
  <c r="CM275" i="1" s="1"/>
  <c r="CK276" i="1"/>
  <c r="CK277" i="1"/>
  <c r="CK278" i="1"/>
  <c r="CK279" i="1"/>
  <c r="CM279" i="1" s="1"/>
  <c r="CK280" i="1"/>
  <c r="CK281" i="1"/>
  <c r="CK282" i="1"/>
  <c r="CK283" i="1"/>
  <c r="CM283" i="1" s="1"/>
  <c r="CK284" i="1"/>
  <c r="CK285" i="1"/>
  <c r="CK286" i="1"/>
  <c r="CK287" i="1"/>
  <c r="CM287" i="1" s="1"/>
  <c r="CK288" i="1"/>
  <c r="CK289" i="1"/>
  <c r="CK290" i="1"/>
  <c r="CK291" i="1"/>
  <c r="CM291" i="1" s="1"/>
  <c r="CK292" i="1"/>
  <c r="CK293" i="1"/>
  <c r="CK294" i="1"/>
  <c r="CK295" i="1"/>
  <c r="CM295" i="1" s="1"/>
  <c r="CK296" i="1"/>
  <c r="CK297" i="1"/>
  <c r="CK298" i="1"/>
  <c r="CK299" i="1"/>
  <c r="CM299" i="1" s="1"/>
  <c r="CK300" i="1"/>
  <c r="CK301" i="1"/>
  <c r="CK302" i="1"/>
  <c r="CK303" i="1"/>
  <c r="CM303" i="1" s="1"/>
  <c r="CK304" i="1"/>
  <c r="CK305" i="1"/>
  <c r="CK306" i="1"/>
  <c r="CK307" i="1"/>
  <c r="CM307" i="1" s="1"/>
  <c r="CK308" i="1"/>
  <c r="CK309" i="1"/>
  <c r="CK310" i="1"/>
  <c r="CK311" i="1"/>
  <c r="CM311" i="1" s="1"/>
  <c r="CK312" i="1"/>
  <c r="CK313" i="1"/>
  <c r="CK314" i="1"/>
  <c r="CK315" i="1"/>
  <c r="CM315" i="1" s="1"/>
  <c r="CK316" i="1"/>
  <c r="CK317" i="1"/>
  <c r="CK318" i="1"/>
  <c r="CK319" i="1"/>
  <c r="CM319" i="1" s="1"/>
  <c r="CK320" i="1"/>
  <c r="CK321" i="1"/>
  <c r="CK322" i="1"/>
  <c r="CK323" i="1"/>
  <c r="CM323" i="1" s="1"/>
  <c r="CK324" i="1"/>
  <c r="CK325" i="1"/>
  <c r="CK326" i="1"/>
  <c r="CK327" i="1"/>
  <c r="CM327" i="1" s="1"/>
  <c r="CK328" i="1"/>
  <c r="CK329" i="1"/>
  <c r="CK330" i="1"/>
  <c r="CK331" i="1"/>
  <c r="CM331" i="1" s="1"/>
  <c r="CK332" i="1"/>
  <c r="CK333" i="1"/>
  <c r="CK334" i="1"/>
  <c r="CK335" i="1"/>
  <c r="CM335" i="1" s="1"/>
  <c r="CK336" i="1"/>
  <c r="CK337" i="1"/>
  <c r="CK338" i="1"/>
  <c r="CK339" i="1"/>
  <c r="CM339" i="1" s="1"/>
  <c r="CK340" i="1"/>
  <c r="CK341" i="1"/>
  <c r="CK342" i="1"/>
  <c r="CK343" i="1"/>
  <c r="CM343" i="1" s="1"/>
  <c r="CK344" i="1"/>
  <c r="CK345" i="1"/>
  <c r="CK346" i="1"/>
  <c r="CK347" i="1"/>
  <c r="CM347" i="1" s="1"/>
  <c r="CK348" i="1"/>
  <c r="CK349" i="1"/>
  <c r="CK350" i="1"/>
  <c r="CK351" i="1"/>
  <c r="CM351" i="1" s="1"/>
  <c r="CK352" i="1"/>
  <c r="CK353" i="1"/>
  <c r="CK354" i="1"/>
  <c r="CK355" i="1"/>
  <c r="CM355" i="1" s="1"/>
  <c r="CK356" i="1"/>
  <c r="CK357" i="1"/>
  <c r="CK358" i="1"/>
  <c r="CK359" i="1"/>
  <c r="CM359" i="1" s="1"/>
  <c r="CK360" i="1"/>
  <c r="CK361" i="1"/>
  <c r="CK362" i="1"/>
  <c r="CK363" i="1"/>
  <c r="CM363" i="1" s="1"/>
  <c r="CK364" i="1"/>
  <c r="CK365" i="1"/>
  <c r="CK366" i="1"/>
  <c r="CK367" i="1"/>
  <c r="CM367" i="1" s="1"/>
  <c r="CK368" i="1"/>
  <c r="CK369" i="1"/>
  <c r="CK370" i="1"/>
  <c r="CK371" i="1"/>
  <c r="CM371" i="1" s="1"/>
  <c r="CK372" i="1"/>
  <c r="CM372" i="1" s="1"/>
  <c r="CK373" i="1"/>
  <c r="CM373" i="1" s="1"/>
  <c r="CK374" i="1"/>
  <c r="CM374" i="1" s="1"/>
  <c r="CK375" i="1"/>
  <c r="CM375" i="1" s="1"/>
  <c r="CK376" i="1"/>
  <c r="CM376" i="1" s="1"/>
  <c r="CK377" i="1"/>
  <c r="CM377" i="1" s="1"/>
  <c r="CK378" i="1"/>
  <c r="CM378" i="1" s="1"/>
  <c r="CK379" i="1"/>
  <c r="CM379" i="1" s="1"/>
  <c r="CK380" i="1"/>
  <c r="CM380" i="1" s="1"/>
  <c r="CK381" i="1"/>
  <c r="CM381" i="1" s="1"/>
  <c r="CK382" i="1"/>
  <c r="CM382" i="1" s="1"/>
  <c r="CK383" i="1"/>
  <c r="CM383" i="1" s="1"/>
  <c r="CK384" i="1"/>
  <c r="CM384" i="1" s="1"/>
  <c r="CK385" i="1"/>
  <c r="CM385" i="1" s="1"/>
  <c r="CK386" i="1"/>
  <c r="CM386" i="1" s="1"/>
  <c r="CK387" i="1"/>
  <c r="CM387" i="1" s="1"/>
  <c r="CK388" i="1"/>
  <c r="CM388" i="1" s="1"/>
  <c r="CK389" i="1"/>
  <c r="CM389" i="1" s="1"/>
  <c r="CK390" i="1"/>
  <c r="CM390" i="1" s="1"/>
  <c r="CK391" i="1"/>
  <c r="CM391" i="1" s="1"/>
  <c r="CK392" i="1"/>
  <c r="CM392" i="1" s="1"/>
  <c r="CK393" i="1"/>
  <c r="CM393" i="1" s="1"/>
  <c r="CK394" i="1"/>
  <c r="CM394" i="1" s="1"/>
  <c r="CK395" i="1"/>
  <c r="CM395" i="1" s="1"/>
  <c r="CK396" i="1"/>
  <c r="CM396" i="1" s="1"/>
  <c r="CK397" i="1"/>
  <c r="CM397" i="1" s="1"/>
  <c r="CK398" i="1"/>
  <c r="CM398" i="1" s="1"/>
  <c r="CK399" i="1"/>
  <c r="CM399" i="1" s="1"/>
  <c r="CK400" i="1"/>
  <c r="CM400" i="1" s="1"/>
  <c r="CK401" i="1"/>
  <c r="CM401" i="1" s="1"/>
  <c r="CK402" i="1"/>
  <c r="CM402" i="1" s="1"/>
  <c r="CK403" i="1"/>
  <c r="CM403" i="1" s="1"/>
  <c r="CK404" i="1"/>
  <c r="CM404" i="1" s="1"/>
  <c r="CK405" i="1"/>
  <c r="CM405" i="1" s="1"/>
  <c r="CK406" i="1"/>
  <c r="CM406" i="1" s="1"/>
  <c r="CK407" i="1"/>
  <c r="CM407" i="1" s="1"/>
  <c r="CK408" i="1"/>
  <c r="CM408" i="1" s="1"/>
  <c r="CK409" i="1"/>
  <c r="CM409" i="1" s="1"/>
  <c r="CK410" i="1"/>
  <c r="CM410" i="1" s="1"/>
  <c r="CK411" i="1"/>
  <c r="CM411" i="1" s="1"/>
  <c r="CK412" i="1"/>
  <c r="CM412" i="1" s="1"/>
  <c r="CK413" i="1"/>
  <c r="CM413" i="1" s="1"/>
  <c r="CK414" i="1"/>
  <c r="CM414" i="1" s="1"/>
  <c r="CK415" i="1"/>
  <c r="CM415" i="1" s="1"/>
  <c r="CK416" i="1"/>
  <c r="CM416" i="1" s="1"/>
  <c r="CK417" i="1"/>
  <c r="CM417" i="1" s="1"/>
  <c r="CK418" i="1"/>
  <c r="CK419" i="1"/>
  <c r="CM419" i="1" s="1"/>
  <c r="CK420" i="1"/>
  <c r="CK421" i="1"/>
  <c r="CK422" i="1"/>
  <c r="CK423" i="1"/>
  <c r="CM423" i="1" s="1"/>
  <c r="CK424" i="1"/>
  <c r="CK425" i="1"/>
  <c r="CK426" i="1"/>
  <c r="CK427" i="1"/>
  <c r="CM427" i="1" s="1"/>
  <c r="CK428" i="1"/>
  <c r="CK429" i="1"/>
  <c r="CK430" i="1"/>
  <c r="CK431" i="1"/>
  <c r="CM431" i="1" s="1"/>
  <c r="CK432" i="1"/>
  <c r="CK433" i="1"/>
  <c r="CK434" i="1"/>
  <c r="CK435" i="1"/>
  <c r="CM435" i="1" s="1"/>
  <c r="CK436" i="1"/>
  <c r="CK437" i="1"/>
  <c r="CK438" i="1"/>
  <c r="CK439" i="1"/>
  <c r="CM439" i="1" s="1"/>
  <c r="CK440" i="1"/>
  <c r="CK441" i="1"/>
  <c r="CK442" i="1"/>
  <c r="CK443" i="1"/>
  <c r="CM443" i="1" s="1"/>
  <c r="CK444" i="1"/>
  <c r="CK445" i="1"/>
  <c r="CK446" i="1"/>
  <c r="CK447" i="1"/>
  <c r="CM447" i="1" s="1"/>
  <c r="CK448" i="1"/>
  <c r="CK449" i="1"/>
  <c r="CK450" i="1"/>
  <c r="CK451" i="1"/>
  <c r="CM451" i="1" s="1"/>
  <c r="CK452" i="1"/>
  <c r="CK453" i="1"/>
  <c r="CK454" i="1"/>
  <c r="CK455" i="1"/>
  <c r="CM455" i="1" s="1"/>
  <c r="CK456" i="1"/>
  <c r="CK457" i="1"/>
  <c r="CK458" i="1"/>
  <c r="CK459" i="1"/>
  <c r="CM459" i="1" s="1"/>
  <c r="CK460" i="1"/>
  <c r="CK461" i="1"/>
  <c r="CK462" i="1"/>
  <c r="CK463" i="1"/>
  <c r="CM463" i="1" s="1"/>
  <c r="CK464" i="1"/>
  <c r="CK465" i="1"/>
  <c r="CK466" i="1"/>
  <c r="CK467" i="1"/>
  <c r="CM467" i="1" s="1"/>
  <c r="CK468" i="1"/>
  <c r="CK469" i="1"/>
  <c r="CK470" i="1"/>
  <c r="CK471" i="1"/>
  <c r="CM471" i="1" s="1"/>
  <c r="CK472" i="1"/>
  <c r="CK473" i="1"/>
  <c r="CK474" i="1"/>
  <c r="CK475" i="1"/>
  <c r="CM475" i="1" s="1"/>
  <c r="CK476" i="1"/>
  <c r="CK477" i="1"/>
  <c r="CK478" i="1"/>
  <c r="CK479" i="1"/>
  <c r="CM479" i="1" s="1"/>
  <c r="CK480" i="1"/>
  <c r="CK481" i="1"/>
  <c r="CK482" i="1"/>
  <c r="CK483" i="1"/>
  <c r="CM483" i="1" s="1"/>
  <c r="CK484" i="1"/>
  <c r="CK485" i="1"/>
  <c r="CK486" i="1"/>
  <c r="CK487" i="1"/>
  <c r="CM487" i="1" s="1"/>
  <c r="CK488" i="1"/>
  <c r="CK489" i="1"/>
  <c r="CK490" i="1"/>
  <c r="CK491" i="1"/>
  <c r="CM491" i="1" s="1"/>
  <c r="CK492" i="1"/>
  <c r="CK493" i="1"/>
  <c r="CK494" i="1"/>
  <c r="CK495" i="1"/>
  <c r="CM495" i="1" s="1"/>
  <c r="CK496" i="1"/>
  <c r="CK497" i="1"/>
  <c r="CK498" i="1"/>
  <c r="CK499" i="1"/>
  <c r="CM499" i="1" s="1"/>
  <c r="CK500" i="1"/>
  <c r="CK501" i="1"/>
  <c r="CK502" i="1"/>
  <c r="CK503" i="1"/>
  <c r="CK504" i="1"/>
  <c r="CK505" i="1"/>
  <c r="CK506" i="1"/>
  <c r="CK507" i="1"/>
  <c r="CM507" i="1" s="1"/>
  <c r="CK508" i="1"/>
  <c r="CK509" i="1"/>
  <c r="CK510" i="1"/>
  <c r="CM510" i="1" s="1"/>
  <c r="CK511" i="1"/>
  <c r="CM511" i="1" s="1"/>
  <c r="CK512" i="1"/>
  <c r="CK513" i="1"/>
  <c r="CK514" i="1"/>
  <c r="CM514" i="1" s="1"/>
  <c r="CK515" i="1"/>
  <c r="CM515" i="1" s="1"/>
  <c r="CK516" i="1"/>
  <c r="CK517" i="1"/>
  <c r="CM517" i="1" s="1"/>
  <c r="CK518" i="1"/>
  <c r="CK519" i="1"/>
  <c r="CM519" i="1" s="1"/>
  <c r="CK520" i="1"/>
  <c r="CK521" i="1"/>
  <c r="CK522" i="1"/>
  <c r="CK523" i="1"/>
  <c r="CM523" i="1" s="1"/>
  <c r="CK524" i="1"/>
  <c r="CK525" i="1"/>
  <c r="CM525" i="1" s="1"/>
  <c r="CK526" i="1"/>
  <c r="CM526" i="1" s="1"/>
  <c r="CK527" i="1"/>
  <c r="CM527" i="1" s="1"/>
  <c r="CK528" i="1"/>
  <c r="CK529" i="1"/>
  <c r="CM529" i="1" s="1"/>
  <c r="CK530" i="1"/>
  <c r="CK531" i="1"/>
  <c r="CM531" i="1" s="1"/>
  <c r="CK532" i="1"/>
  <c r="CK533" i="1"/>
  <c r="CK534" i="1"/>
  <c r="CM534" i="1" s="1"/>
  <c r="CK535" i="1"/>
  <c r="CM535" i="1" s="1"/>
  <c r="CK536" i="1"/>
  <c r="CK537" i="1"/>
  <c r="CM537" i="1" s="1"/>
  <c r="CK538" i="1"/>
  <c r="CM538" i="1" s="1"/>
  <c r="CK539" i="1"/>
  <c r="CM539" i="1" s="1"/>
  <c r="CK540" i="1"/>
  <c r="CK541" i="1"/>
  <c r="CK542" i="1"/>
  <c r="CK543" i="1"/>
  <c r="CM543" i="1" s="1"/>
  <c r="CK544" i="1"/>
  <c r="CK545" i="1"/>
  <c r="CK546" i="1"/>
  <c r="CK547" i="1"/>
  <c r="CM547" i="1" s="1"/>
  <c r="CK548" i="1"/>
  <c r="CK549" i="1"/>
  <c r="CK550" i="1"/>
  <c r="CK551" i="1"/>
  <c r="CM551" i="1" s="1"/>
  <c r="CK552" i="1"/>
  <c r="CK553" i="1"/>
  <c r="CM553" i="1" s="1"/>
  <c r="CK554" i="1"/>
  <c r="CK555" i="1"/>
  <c r="CM555" i="1" s="1"/>
  <c r="CK556" i="1"/>
  <c r="CK557" i="1"/>
  <c r="CK558" i="1"/>
  <c r="CM558" i="1" s="1"/>
  <c r="CK559" i="1"/>
  <c r="CK560" i="1"/>
  <c r="CK561" i="1"/>
  <c r="CK562" i="1"/>
  <c r="CK563" i="1"/>
  <c r="CM563" i="1" s="1"/>
  <c r="CK564" i="1"/>
  <c r="CK565" i="1"/>
  <c r="CK566" i="1"/>
  <c r="CK567" i="1"/>
  <c r="CM567" i="1" s="1"/>
  <c r="CK568" i="1"/>
  <c r="CK569" i="1"/>
  <c r="CK570" i="1"/>
  <c r="CH12" i="1"/>
  <c r="CJ12" i="1" s="1"/>
  <c r="CH13" i="1"/>
  <c r="CJ13" i="1" s="1"/>
  <c r="CH14" i="1"/>
  <c r="CH15" i="1"/>
  <c r="CH16" i="1"/>
  <c r="CH17" i="1"/>
  <c r="CH18" i="1"/>
  <c r="CH19" i="1"/>
  <c r="CH20" i="1"/>
  <c r="CH21" i="1"/>
  <c r="CH22" i="1"/>
  <c r="CH23" i="1"/>
  <c r="CH24" i="1"/>
  <c r="CH25" i="1"/>
  <c r="CH26" i="1"/>
  <c r="CH27" i="1"/>
  <c r="CH28" i="1"/>
  <c r="CJ28" i="1" s="1"/>
  <c r="CH29" i="1"/>
  <c r="CH30" i="1"/>
  <c r="CH31" i="1"/>
  <c r="CH32" i="1"/>
  <c r="CH33" i="1"/>
  <c r="CH34" i="1"/>
  <c r="CH35" i="1"/>
  <c r="CH36" i="1"/>
  <c r="CH37" i="1"/>
  <c r="CH38" i="1"/>
  <c r="CH39" i="1"/>
  <c r="CJ39" i="1" s="1"/>
  <c r="CH40" i="1"/>
  <c r="CH41" i="1"/>
  <c r="CH42" i="1"/>
  <c r="CH43" i="1"/>
  <c r="CJ43" i="1" s="1"/>
  <c r="CH44" i="1"/>
  <c r="CH45" i="1"/>
  <c r="CH46" i="1"/>
  <c r="CH47" i="1"/>
  <c r="CH48" i="1"/>
  <c r="CH49" i="1"/>
  <c r="CH50" i="1"/>
  <c r="CH51" i="1"/>
  <c r="CH52" i="1"/>
  <c r="CH53" i="1"/>
  <c r="CH54" i="1"/>
  <c r="CH55" i="1"/>
  <c r="CH56" i="1"/>
  <c r="CH57" i="1"/>
  <c r="CH58" i="1"/>
  <c r="CH59" i="1"/>
  <c r="CH60" i="1"/>
  <c r="CH61" i="1"/>
  <c r="CJ61" i="1" s="1"/>
  <c r="CH62" i="1"/>
  <c r="CJ62" i="1" s="1"/>
  <c r="CH63" i="1"/>
  <c r="CH64" i="1"/>
  <c r="CJ64" i="1" s="1"/>
  <c r="CH65" i="1"/>
  <c r="CH66" i="1"/>
  <c r="CJ66" i="1" s="1"/>
  <c r="CH67" i="1"/>
  <c r="CH68" i="1"/>
  <c r="CH69" i="1"/>
  <c r="CH70" i="1"/>
  <c r="CH71" i="1"/>
  <c r="CH72" i="1"/>
  <c r="CH73" i="1"/>
  <c r="CJ73" i="1" s="1"/>
  <c r="CH74" i="1"/>
  <c r="CH75" i="1"/>
  <c r="CH76" i="1"/>
  <c r="CH77" i="1"/>
  <c r="CH78" i="1"/>
  <c r="CH79" i="1"/>
  <c r="CH80" i="1"/>
  <c r="CJ80" i="1" s="1"/>
  <c r="CH81" i="1"/>
  <c r="CH82" i="1"/>
  <c r="CH83" i="1"/>
  <c r="CJ83" i="1" s="1"/>
  <c r="CH84" i="1"/>
  <c r="CJ84" i="1" s="1"/>
  <c r="CH85" i="1"/>
  <c r="CH86" i="1"/>
  <c r="CH87" i="1"/>
  <c r="CH88" i="1"/>
  <c r="CH89" i="1"/>
  <c r="CH90" i="1"/>
  <c r="CH91" i="1"/>
  <c r="CH92" i="1"/>
  <c r="CJ92" i="1" s="1"/>
  <c r="CH93" i="1"/>
  <c r="CH94" i="1"/>
  <c r="CH95" i="1"/>
  <c r="CJ95" i="1" s="1"/>
  <c r="CH96" i="1"/>
  <c r="CJ96" i="1" s="1"/>
  <c r="CH97" i="1"/>
  <c r="CJ97" i="1" s="1"/>
  <c r="CH98" i="1"/>
  <c r="CH99" i="1"/>
  <c r="CH100" i="1"/>
  <c r="CH101" i="1"/>
  <c r="CJ101" i="1" s="1"/>
  <c r="CH102" i="1"/>
  <c r="CH103" i="1"/>
  <c r="CH104" i="1"/>
  <c r="CH105" i="1"/>
  <c r="CJ105" i="1" s="1"/>
  <c r="CH106" i="1"/>
  <c r="CJ106" i="1" s="1"/>
  <c r="CH107" i="1"/>
  <c r="CH108" i="1"/>
  <c r="CH109" i="1"/>
  <c r="CJ109" i="1" s="1"/>
  <c r="CH110" i="1"/>
  <c r="CH111" i="1"/>
  <c r="CH112" i="1"/>
  <c r="CH113" i="1"/>
  <c r="CH114" i="1"/>
  <c r="CJ114" i="1" s="1"/>
  <c r="CH115" i="1"/>
  <c r="CJ115" i="1" s="1"/>
  <c r="CH116" i="1"/>
  <c r="CJ116" i="1" s="1"/>
  <c r="CH117" i="1"/>
  <c r="CJ117" i="1" s="1"/>
  <c r="CH118" i="1"/>
  <c r="CH119" i="1"/>
  <c r="CH120" i="1"/>
  <c r="CJ120" i="1" s="1"/>
  <c r="CH121" i="1"/>
  <c r="CH122" i="1"/>
  <c r="CH123" i="1"/>
  <c r="CJ123" i="1" s="1"/>
  <c r="CH124" i="1"/>
  <c r="CH125" i="1"/>
  <c r="CH126" i="1"/>
  <c r="CH127" i="1"/>
  <c r="CH128" i="1"/>
  <c r="CH129" i="1"/>
  <c r="CH130" i="1"/>
  <c r="CJ130" i="1" s="1"/>
  <c r="CH131" i="1"/>
  <c r="CH132" i="1"/>
  <c r="CH133" i="1"/>
  <c r="CH134" i="1"/>
  <c r="CJ134" i="1" s="1"/>
  <c r="CH135" i="1"/>
  <c r="CH136" i="1"/>
  <c r="CH137" i="1"/>
  <c r="CH138" i="1"/>
  <c r="CH139" i="1"/>
  <c r="CH140" i="1"/>
  <c r="CH141" i="1"/>
  <c r="CJ141" i="1" s="1"/>
  <c r="CH142" i="1"/>
  <c r="CH143" i="1"/>
  <c r="CJ143" i="1" s="1"/>
  <c r="CH144" i="1"/>
  <c r="CH145" i="1"/>
  <c r="CH146" i="1"/>
  <c r="CJ146" i="1" s="1"/>
  <c r="CH147" i="1"/>
  <c r="CH148" i="1"/>
  <c r="CH149" i="1"/>
  <c r="CJ149" i="1" s="1"/>
  <c r="CH150" i="1"/>
  <c r="CH151" i="1"/>
  <c r="CH152" i="1"/>
  <c r="CH153" i="1"/>
  <c r="CH154" i="1"/>
  <c r="CH155" i="1"/>
  <c r="CH156" i="1"/>
  <c r="CH157" i="1"/>
  <c r="CH158" i="1"/>
  <c r="CJ158" i="1" s="1"/>
  <c r="CH159" i="1"/>
  <c r="CJ159" i="1" s="1"/>
  <c r="CH160" i="1"/>
  <c r="CH161" i="1"/>
  <c r="CJ161" i="1" s="1"/>
  <c r="CH162" i="1"/>
  <c r="CJ162" i="1" s="1"/>
  <c r="CH163" i="1"/>
  <c r="CJ163" i="1" s="1"/>
  <c r="CH164" i="1"/>
  <c r="CJ164" i="1" s="1"/>
  <c r="CH165" i="1"/>
  <c r="CJ165" i="1" s="1"/>
  <c r="CH166" i="1"/>
  <c r="CJ166" i="1" s="1"/>
  <c r="CH167" i="1"/>
  <c r="CJ167" i="1" s="1"/>
  <c r="CH168" i="1"/>
  <c r="CJ168" i="1" s="1"/>
  <c r="CH169" i="1"/>
  <c r="CJ169" i="1" s="1"/>
  <c r="CH170" i="1"/>
  <c r="CJ170" i="1" s="1"/>
  <c r="CH171" i="1"/>
  <c r="CJ171" i="1" s="1"/>
  <c r="CH172" i="1"/>
  <c r="CJ172" i="1" s="1"/>
  <c r="CH173" i="1"/>
  <c r="CJ173" i="1" s="1"/>
  <c r="CH174" i="1"/>
  <c r="CJ174" i="1" s="1"/>
  <c r="CH175" i="1"/>
  <c r="CJ175" i="1" s="1"/>
  <c r="CH176" i="1"/>
  <c r="CJ176" i="1" s="1"/>
  <c r="CH177" i="1"/>
  <c r="CH178" i="1"/>
  <c r="CH179" i="1"/>
  <c r="CH180" i="1"/>
  <c r="CH181" i="1"/>
  <c r="CH182" i="1"/>
  <c r="CJ182" i="1" s="1"/>
  <c r="CH183" i="1"/>
  <c r="CH184" i="1"/>
  <c r="CH185" i="1"/>
  <c r="CH186" i="1"/>
  <c r="CJ186" i="1" s="1"/>
  <c r="CH187" i="1"/>
  <c r="CJ187" i="1" s="1"/>
  <c r="CH188" i="1"/>
  <c r="CH189" i="1"/>
  <c r="CH190" i="1"/>
  <c r="CH191" i="1"/>
  <c r="CH192" i="1"/>
  <c r="CH193" i="1"/>
  <c r="CJ193" i="1" s="1"/>
  <c r="CH194" i="1"/>
  <c r="CH195" i="1"/>
  <c r="CH196" i="1"/>
  <c r="CH197" i="1"/>
  <c r="CJ197" i="1" s="1"/>
  <c r="CH198" i="1"/>
  <c r="CH199" i="1"/>
  <c r="CH200" i="1"/>
  <c r="CJ200" i="1" s="1"/>
  <c r="CH201" i="1"/>
  <c r="CH202" i="1"/>
  <c r="CH203" i="1"/>
  <c r="CH204" i="1"/>
  <c r="CJ204" i="1" s="1"/>
  <c r="CH205" i="1"/>
  <c r="CH206" i="1"/>
  <c r="CH207" i="1"/>
  <c r="CH208" i="1"/>
  <c r="CH209" i="1"/>
  <c r="CH210" i="1"/>
  <c r="CH211" i="1"/>
  <c r="CH212" i="1"/>
  <c r="CH213" i="1"/>
  <c r="CH214" i="1"/>
  <c r="CH215" i="1"/>
  <c r="CH216" i="1"/>
  <c r="CH217" i="1"/>
  <c r="CJ217" i="1" s="1"/>
  <c r="CH218" i="1"/>
  <c r="CJ218" i="1" s="1"/>
  <c r="CH219" i="1"/>
  <c r="CJ219" i="1" s="1"/>
  <c r="CH220" i="1"/>
  <c r="CJ220" i="1" s="1"/>
  <c r="CH221" i="1"/>
  <c r="CJ221" i="1" s="1"/>
  <c r="CH222" i="1"/>
  <c r="CJ222" i="1" s="1"/>
  <c r="CH223" i="1"/>
  <c r="CJ223" i="1" s="1"/>
  <c r="CH224" i="1"/>
  <c r="CJ224" i="1" s="1"/>
  <c r="CH225" i="1"/>
  <c r="CJ225" i="1" s="1"/>
  <c r="CH226" i="1"/>
  <c r="CJ226" i="1" s="1"/>
  <c r="CH227" i="1"/>
  <c r="CJ227" i="1" s="1"/>
  <c r="CH228" i="1"/>
  <c r="CJ228" i="1" s="1"/>
  <c r="CH229" i="1"/>
  <c r="CJ229" i="1" s="1"/>
  <c r="CH230" i="1"/>
  <c r="CJ230" i="1" s="1"/>
  <c r="CH231" i="1"/>
  <c r="CJ231" i="1" s="1"/>
  <c r="CH232" i="1"/>
  <c r="CJ232" i="1" s="1"/>
  <c r="CH233" i="1"/>
  <c r="CJ233" i="1" s="1"/>
  <c r="CH234" i="1"/>
  <c r="CJ234" i="1" s="1"/>
  <c r="CH235" i="1"/>
  <c r="CJ235" i="1" s="1"/>
  <c r="CH236" i="1"/>
  <c r="CJ236" i="1" s="1"/>
  <c r="CH237" i="1"/>
  <c r="CJ237" i="1" s="1"/>
  <c r="CH238" i="1"/>
  <c r="CJ238" i="1" s="1"/>
  <c r="CH239" i="1"/>
  <c r="CJ239" i="1" s="1"/>
  <c r="CH240" i="1"/>
  <c r="CJ240" i="1" s="1"/>
  <c r="CH241" i="1"/>
  <c r="CJ241" i="1" s="1"/>
  <c r="CH242" i="1"/>
  <c r="CJ242" i="1" s="1"/>
  <c r="CH243" i="1"/>
  <c r="CJ243" i="1" s="1"/>
  <c r="CH244" i="1"/>
  <c r="CJ244" i="1" s="1"/>
  <c r="CH245" i="1"/>
  <c r="CJ245" i="1" s="1"/>
  <c r="CH246" i="1"/>
  <c r="CJ246" i="1" s="1"/>
  <c r="CH247" i="1"/>
  <c r="CJ247" i="1" s="1"/>
  <c r="CH248" i="1"/>
  <c r="CJ248" i="1" s="1"/>
  <c r="CH249" i="1"/>
  <c r="CJ249" i="1" s="1"/>
  <c r="CH250" i="1"/>
  <c r="CJ250" i="1" s="1"/>
  <c r="CH251" i="1"/>
  <c r="CJ251" i="1" s="1"/>
  <c r="CH252" i="1"/>
  <c r="CJ252" i="1" s="1"/>
  <c r="CH253" i="1"/>
  <c r="CJ253" i="1" s="1"/>
  <c r="CH254" i="1"/>
  <c r="CJ254" i="1" s="1"/>
  <c r="CH255" i="1"/>
  <c r="CJ255" i="1" s="1"/>
  <c r="CH256" i="1"/>
  <c r="CJ256" i="1" s="1"/>
  <c r="CH257" i="1"/>
  <c r="CJ257" i="1" s="1"/>
  <c r="CH258" i="1"/>
  <c r="CJ258" i="1" s="1"/>
  <c r="CH259" i="1"/>
  <c r="CJ259" i="1" s="1"/>
  <c r="CH260" i="1"/>
  <c r="CJ260" i="1" s="1"/>
  <c r="CH261" i="1"/>
  <c r="CJ261" i="1" s="1"/>
  <c r="CH262" i="1"/>
  <c r="CJ262" i="1" s="1"/>
  <c r="CH263" i="1"/>
  <c r="CJ263" i="1" s="1"/>
  <c r="CH264" i="1"/>
  <c r="CJ264" i="1" s="1"/>
  <c r="CH265" i="1"/>
  <c r="CJ265" i="1" s="1"/>
  <c r="CH266" i="1"/>
  <c r="CJ266" i="1" s="1"/>
  <c r="CH267" i="1"/>
  <c r="CH268" i="1"/>
  <c r="CH269" i="1"/>
  <c r="CH270" i="1"/>
  <c r="CH271" i="1"/>
  <c r="CH272" i="1"/>
  <c r="CH273" i="1"/>
  <c r="CH274" i="1"/>
  <c r="CH275" i="1"/>
  <c r="CH276" i="1"/>
  <c r="CH277" i="1"/>
  <c r="CH278" i="1"/>
  <c r="CH279" i="1"/>
  <c r="CH280" i="1"/>
  <c r="CH281" i="1"/>
  <c r="CH282" i="1"/>
  <c r="CH283" i="1"/>
  <c r="CH284" i="1"/>
  <c r="CH285" i="1"/>
  <c r="CH286" i="1"/>
  <c r="CH287" i="1"/>
  <c r="CH288" i="1"/>
  <c r="CH289" i="1"/>
  <c r="CH290" i="1"/>
  <c r="CH291" i="1"/>
  <c r="CH292" i="1"/>
  <c r="CH293" i="1"/>
  <c r="CH294" i="1"/>
  <c r="CH295" i="1"/>
  <c r="CH296" i="1"/>
  <c r="CH297" i="1"/>
  <c r="CH298" i="1"/>
  <c r="CH299" i="1"/>
  <c r="CH300" i="1"/>
  <c r="CH301" i="1"/>
  <c r="CH302" i="1"/>
  <c r="CH303" i="1"/>
  <c r="CH304" i="1"/>
  <c r="CH305" i="1"/>
  <c r="CH306" i="1"/>
  <c r="CH307" i="1"/>
  <c r="CH308" i="1"/>
  <c r="CH309" i="1"/>
  <c r="CH310" i="1"/>
  <c r="CH311" i="1"/>
  <c r="CH312" i="1"/>
  <c r="CH313" i="1"/>
  <c r="CH314" i="1"/>
  <c r="CH315" i="1"/>
  <c r="CH316" i="1"/>
  <c r="CH317" i="1"/>
  <c r="CH318" i="1"/>
  <c r="CH319" i="1"/>
  <c r="CH320" i="1"/>
  <c r="CH321" i="1"/>
  <c r="CH322" i="1"/>
  <c r="CH323" i="1"/>
  <c r="CH324" i="1"/>
  <c r="CH325" i="1"/>
  <c r="CH326" i="1"/>
  <c r="CH327" i="1"/>
  <c r="CH328" i="1"/>
  <c r="CH329" i="1"/>
  <c r="CH330" i="1"/>
  <c r="CH331" i="1"/>
  <c r="CH332" i="1"/>
  <c r="CH333" i="1"/>
  <c r="CH334" i="1"/>
  <c r="CH335" i="1"/>
  <c r="CH336" i="1"/>
  <c r="CH337" i="1"/>
  <c r="CH338" i="1"/>
  <c r="CH339" i="1"/>
  <c r="CH340" i="1"/>
  <c r="CH341" i="1"/>
  <c r="CH342" i="1"/>
  <c r="CH343" i="1"/>
  <c r="CH344" i="1"/>
  <c r="CH345" i="1"/>
  <c r="CH346" i="1"/>
  <c r="CH347" i="1"/>
  <c r="CH348" i="1"/>
  <c r="CH349" i="1"/>
  <c r="CH350" i="1"/>
  <c r="CH351" i="1"/>
  <c r="CH352" i="1"/>
  <c r="CH353" i="1"/>
  <c r="CH354" i="1"/>
  <c r="CH355" i="1"/>
  <c r="CH356" i="1"/>
  <c r="CH357" i="1"/>
  <c r="CH358" i="1"/>
  <c r="CH359" i="1"/>
  <c r="CH360" i="1"/>
  <c r="CH361" i="1"/>
  <c r="CH362" i="1"/>
  <c r="CH363" i="1"/>
  <c r="CH364" i="1"/>
  <c r="CH365" i="1"/>
  <c r="CH366" i="1"/>
  <c r="CH367" i="1"/>
  <c r="CH368" i="1"/>
  <c r="CH369" i="1"/>
  <c r="CH370" i="1"/>
  <c r="CH371" i="1"/>
  <c r="CH372" i="1"/>
  <c r="CJ372" i="1" s="1"/>
  <c r="CH373" i="1"/>
  <c r="CJ373" i="1" s="1"/>
  <c r="CH374" i="1"/>
  <c r="CJ374" i="1" s="1"/>
  <c r="CH375" i="1"/>
  <c r="CJ375" i="1" s="1"/>
  <c r="CH376" i="1"/>
  <c r="CJ376" i="1" s="1"/>
  <c r="CH377" i="1"/>
  <c r="CJ377" i="1" s="1"/>
  <c r="CH378" i="1"/>
  <c r="CJ378" i="1" s="1"/>
  <c r="CH379" i="1"/>
  <c r="CJ379" i="1" s="1"/>
  <c r="CH380" i="1"/>
  <c r="CJ380" i="1" s="1"/>
  <c r="CH381" i="1"/>
  <c r="CJ381" i="1" s="1"/>
  <c r="CH382" i="1"/>
  <c r="CJ382" i="1" s="1"/>
  <c r="CH383" i="1"/>
  <c r="CJ383" i="1" s="1"/>
  <c r="CH384" i="1"/>
  <c r="CJ384" i="1" s="1"/>
  <c r="CH385" i="1"/>
  <c r="CJ385" i="1" s="1"/>
  <c r="CH386" i="1"/>
  <c r="CJ386" i="1" s="1"/>
  <c r="CH387" i="1"/>
  <c r="CJ387" i="1" s="1"/>
  <c r="CH388" i="1"/>
  <c r="CJ388" i="1" s="1"/>
  <c r="CH389" i="1"/>
  <c r="CJ389" i="1" s="1"/>
  <c r="CH390" i="1"/>
  <c r="CJ390" i="1" s="1"/>
  <c r="CH391" i="1"/>
  <c r="CJ391" i="1" s="1"/>
  <c r="CH392" i="1"/>
  <c r="CJ392" i="1" s="1"/>
  <c r="CH393" i="1"/>
  <c r="CJ393" i="1" s="1"/>
  <c r="CH394" i="1"/>
  <c r="CJ394" i="1" s="1"/>
  <c r="CH395" i="1"/>
  <c r="CJ395" i="1" s="1"/>
  <c r="CH396" i="1"/>
  <c r="CJ396" i="1" s="1"/>
  <c r="CH397" i="1"/>
  <c r="CJ397" i="1" s="1"/>
  <c r="CH398" i="1"/>
  <c r="CJ398" i="1" s="1"/>
  <c r="CH399" i="1"/>
  <c r="CJ399" i="1" s="1"/>
  <c r="CH400" i="1"/>
  <c r="CJ400" i="1" s="1"/>
  <c r="CH401" i="1"/>
  <c r="CJ401" i="1" s="1"/>
  <c r="CH402" i="1"/>
  <c r="CJ402" i="1" s="1"/>
  <c r="CH403" i="1"/>
  <c r="CJ403" i="1" s="1"/>
  <c r="CH404" i="1"/>
  <c r="CJ404" i="1" s="1"/>
  <c r="CH405" i="1"/>
  <c r="CJ405" i="1" s="1"/>
  <c r="CH406" i="1"/>
  <c r="CJ406" i="1" s="1"/>
  <c r="CH407" i="1"/>
  <c r="CJ407" i="1" s="1"/>
  <c r="CH408" i="1"/>
  <c r="CJ408" i="1" s="1"/>
  <c r="CH409" i="1"/>
  <c r="CJ409" i="1" s="1"/>
  <c r="CH410" i="1"/>
  <c r="CJ410" i="1" s="1"/>
  <c r="CH411" i="1"/>
  <c r="CJ411" i="1" s="1"/>
  <c r="CH412" i="1"/>
  <c r="CJ412" i="1" s="1"/>
  <c r="CH413" i="1"/>
  <c r="CJ413" i="1" s="1"/>
  <c r="CH414" i="1"/>
  <c r="CJ414" i="1" s="1"/>
  <c r="CH415" i="1"/>
  <c r="CJ415" i="1" s="1"/>
  <c r="CH416" i="1"/>
  <c r="CJ416" i="1" s="1"/>
  <c r="CH417" i="1"/>
  <c r="CJ417" i="1" s="1"/>
  <c r="CH418" i="1"/>
  <c r="CH419" i="1"/>
  <c r="CH420" i="1"/>
  <c r="CH421" i="1"/>
  <c r="CH422" i="1"/>
  <c r="CH423" i="1"/>
  <c r="CH424" i="1"/>
  <c r="CH425" i="1"/>
  <c r="CH426" i="1"/>
  <c r="CH427" i="1"/>
  <c r="CH428" i="1"/>
  <c r="CH429" i="1"/>
  <c r="CH430" i="1"/>
  <c r="CH431" i="1"/>
  <c r="CH432" i="1"/>
  <c r="CH433" i="1"/>
  <c r="CH434" i="1"/>
  <c r="CH435" i="1"/>
  <c r="CH436" i="1"/>
  <c r="CH437" i="1"/>
  <c r="CH438" i="1"/>
  <c r="CH439" i="1"/>
  <c r="CH440" i="1"/>
  <c r="CH441" i="1"/>
  <c r="CH442" i="1"/>
  <c r="CH443" i="1"/>
  <c r="CH444" i="1"/>
  <c r="CH445" i="1"/>
  <c r="CH446" i="1"/>
  <c r="CH447" i="1"/>
  <c r="CH448" i="1"/>
  <c r="CH449" i="1"/>
  <c r="CH450" i="1"/>
  <c r="CH451" i="1"/>
  <c r="CH452" i="1"/>
  <c r="CH453" i="1"/>
  <c r="CH454" i="1"/>
  <c r="CH455" i="1"/>
  <c r="CH456" i="1"/>
  <c r="CH457" i="1"/>
  <c r="CH458" i="1"/>
  <c r="CH459" i="1"/>
  <c r="CH460" i="1"/>
  <c r="CH461" i="1"/>
  <c r="CH462" i="1"/>
  <c r="CH463" i="1"/>
  <c r="CH464" i="1"/>
  <c r="CH465" i="1"/>
  <c r="CH466" i="1"/>
  <c r="CH467" i="1"/>
  <c r="CH468" i="1"/>
  <c r="CH469" i="1"/>
  <c r="CH470" i="1"/>
  <c r="CH471" i="1"/>
  <c r="CH472" i="1"/>
  <c r="CH473" i="1"/>
  <c r="CH474" i="1"/>
  <c r="CH475" i="1"/>
  <c r="CH476" i="1"/>
  <c r="CH477" i="1"/>
  <c r="CH478" i="1"/>
  <c r="CH479" i="1"/>
  <c r="CH480" i="1"/>
  <c r="CH481" i="1"/>
  <c r="CH482" i="1"/>
  <c r="CH483" i="1"/>
  <c r="CH484" i="1"/>
  <c r="CH485" i="1"/>
  <c r="CH486" i="1"/>
  <c r="CH487" i="1"/>
  <c r="CH488" i="1"/>
  <c r="CH489" i="1"/>
  <c r="CH490" i="1"/>
  <c r="CH491" i="1"/>
  <c r="CH492" i="1"/>
  <c r="CH493" i="1"/>
  <c r="CH494" i="1"/>
  <c r="CH495" i="1"/>
  <c r="CH496" i="1"/>
  <c r="CH497" i="1"/>
  <c r="CH498" i="1"/>
  <c r="CH499" i="1"/>
  <c r="CH500" i="1"/>
  <c r="CH501" i="1"/>
  <c r="CH502" i="1"/>
  <c r="CH503" i="1"/>
  <c r="CH504" i="1"/>
  <c r="CH505" i="1"/>
  <c r="CH506" i="1"/>
  <c r="CH507" i="1"/>
  <c r="CH508" i="1"/>
  <c r="CH509" i="1"/>
  <c r="CH510" i="1"/>
  <c r="CJ510" i="1" s="1"/>
  <c r="CH511" i="1"/>
  <c r="CJ511" i="1" s="1"/>
  <c r="CH512" i="1"/>
  <c r="CH513" i="1"/>
  <c r="CH514" i="1"/>
  <c r="CJ514" i="1" s="1"/>
  <c r="CH515" i="1"/>
  <c r="CH516" i="1"/>
  <c r="CH517" i="1"/>
  <c r="CJ517" i="1" s="1"/>
  <c r="CH518" i="1"/>
  <c r="CH519" i="1"/>
  <c r="CJ519" i="1" s="1"/>
  <c r="CH520" i="1"/>
  <c r="CH521" i="1"/>
  <c r="CH522" i="1"/>
  <c r="CH523" i="1"/>
  <c r="CH524" i="1"/>
  <c r="CH525" i="1"/>
  <c r="CJ525" i="1" s="1"/>
  <c r="CH526" i="1"/>
  <c r="CJ526" i="1" s="1"/>
  <c r="CH527" i="1"/>
  <c r="CH528" i="1"/>
  <c r="CH529" i="1"/>
  <c r="CJ529" i="1" s="1"/>
  <c r="CH530" i="1"/>
  <c r="CH531" i="1"/>
  <c r="CJ531" i="1" s="1"/>
  <c r="CH532" i="1"/>
  <c r="CH533" i="1"/>
  <c r="CH534" i="1"/>
  <c r="CJ534" i="1" s="1"/>
  <c r="CH535" i="1"/>
  <c r="CH536" i="1"/>
  <c r="CH537" i="1"/>
  <c r="CJ537" i="1" s="1"/>
  <c r="CH538" i="1"/>
  <c r="CJ538" i="1" s="1"/>
  <c r="CH539" i="1"/>
  <c r="CH540" i="1"/>
  <c r="CH541" i="1"/>
  <c r="CH542" i="1"/>
  <c r="CH543" i="1"/>
  <c r="CH544" i="1"/>
  <c r="CH545" i="1"/>
  <c r="CH546" i="1"/>
  <c r="CH547" i="1"/>
  <c r="CH548" i="1"/>
  <c r="CH549" i="1"/>
  <c r="CH550" i="1"/>
  <c r="CH551" i="1"/>
  <c r="CH552" i="1"/>
  <c r="CH553" i="1"/>
  <c r="CJ553" i="1" s="1"/>
  <c r="CH554" i="1"/>
  <c r="CH555" i="1"/>
  <c r="CH556" i="1"/>
  <c r="CH557" i="1"/>
  <c r="CH558" i="1"/>
  <c r="CJ558" i="1" s="1"/>
  <c r="CH559" i="1"/>
  <c r="CH560" i="1"/>
  <c r="CH561" i="1"/>
  <c r="CH562" i="1"/>
  <c r="CH563" i="1"/>
  <c r="CJ563" i="1" s="1"/>
  <c r="CH564" i="1"/>
  <c r="CH565" i="1"/>
  <c r="CH566" i="1"/>
  <c r="CH567" i="1"/>
  <c r="CH568" i="1"/>
  <c r="CH569" i="1"/>
  <c r="CH570" i="1"/>
  <c r="CK11" i="1"/>
  <c r="CH11" i="1"/>
  <c r="CJ11" i="1" s="1"/>
  <c r="CM111" i="1" l="1"/>
  <c r="CM559" i="1"/>
  <c r="CM503" i="1"/>
  <c r="CJ343" i="1"/>
  <c r="CJ335" i="1"/>
  <c r="CJ327" i="1"/>
  <c r="CJ319" i="1"/>
  <c r="CJ311" i="1"/>
  <c r="CJ303" i="1"/>
  <c r="CJ295" i="1"/>
  <c r="CJ287" i="1"/>
  <c r="CJ279" i="1"/>
  <c r="CJ271" i="1"/>
  <c r="CJ215" i="1"/>
  <c r="CJ207" i="1"/>
  <c r="CJ199" i="1"/>
  <c r="CJ191" i="1"/>
  <c r="CJ183" i="1"/>
  <c r="CJ151" i="1"/>
  <c r="CJ135" i="1"/>
  <c r="CJ127" i="1"/>
  <c r="CJ119" i="1"/>
  <c r="CJ111" i="1"/>
  <c r="CJ103" i="1"/>
  <c r="CJ87" i="1"/>
  <c r="CJ79" i="1"/>
  <c r="CJ71" i="1"/>
  <c r="CJ63" i="1"/>
  <c r="CJ55" i="1"/>
  <c r="CJ47" i="1"/>
  <c r="CJ31" i="1"/>
  <c r="CJ23" i="1"/>
  <c r="CJ15" i="1"/>
  <c r="E10" i="3"/>
  <c r="G10" i="3"/>
  <c r="F10" i="3"/>
  <c r="F8" i="3" s="1"/>
  <c r="E8" i="3"/>
  <c r="CJ567" i="1"/>
  <c r="CJ559" i="1"/>
  <c r="CJ551" i="1"/>
  <c r="CJ543" i="1"/>
  <c r="CJ535" i="1"/>
  <c r="CJ527" i="1"/>
  <c r="CJ503" i="1"/>
  <c r="CJ495" i="1"/>
  <c r="CJ487" i="1"/>
  <c r="CJ479" i="1"/>
  <c r="CJ471" i="1"/>
  <c r="CJ463" i="1"/>
  <c r="CJ455" i="1"/>
  <c r="CJ447" i="1"/>
  <c r="CJ439" i="1"/>
  <c r="CJ431" i="1"/>
  <c r="CJ423" i="1"/>
  <c r="CJ367" i="1"/>
  <c r="CJ359" i="1"/>
  <c r="CJ351" i="1"/>
  <c r="CM67" i="1"/>
  <c r="CM91" i="1"/>
  <c r="CM59" i="1"/>
  <c r="CJ568" i="1"/>
  <c r="CJ560" i="1"/>
  <c r="CJ552" i="1"/>
  <c r="CJ544" i="1"/>
  <c r="CJ536" i="1"/>
  <c r="CJ528" i="1"/>
  <c r="CJ520" i="1"/>
  <c r="CJ512" i="1"/>
  <c r="CJ504" i="1"/>
  <c r="CJ496" i="1"/>
  <c r="CJ488" i="1"/>
  <c r="CJ480" i="1"/>
  <c r="CJ472" i="1"/>
  <c r="CJ464" i="1"/>
  <c r="CJ456" i="1"/>
  <c r="CJ448" i="1"/>
  <c r="CJ440" i="1"/>
  <c r="CJ432" i="1"/>
  <c r="CJ424" i="1"/>
  <c r="CJ368" i="1"/>
  <c r="CJ360" i="1"/>
  <c r="CJ352" i="1"/>
  <c r="CJ344" i="1"/>
  <c r="CJ336" i="1"/>
  <c r="CJ328" i="1"/>
  <c r="CJ320" i="1"/>
  <c r="CJ312" i="1"/>
  <c r="CJ304" i="1"/>
  <c r="CJ296" i="1"/>
  <c r="CJ288" i="1"/>
  <c r="CJ280" i="1"/>
  <c r="CJ272" i="1"/>
  <c r="CJ216" i="1"/>
  <c r="CJ208" i="1"/>
  <c r="CJ192" i="1"/>
  <c r="CJ184" i="1"/>
  <c r="CJ160" i="1"/>
  <c r="CJ152" i="1"/>
  <c r="CJ144" i="1"/>
  <c r="CJ136" i="1"/>
  <c r="CJ128" i="1"/>
  <c r="CJ112" i="1"/>
  <c r="CJ104" i="1"/>
  <c r="CJ88" i="1"/>
  <c r="CJ72" i="1"/>
  <c r="CJ56" i="1"/>
  <c r="CJ48" i="1"/>
  <c r="CJ40" i="1"/>
  <c r="CJ32" i="1"/>
  <c r="CJ24" i="1"/>
  <c r="CJ16" i="1"/>
  <c r="CM566" i="1"/>
  <c r="CM550" i="1"/>
  <c r="CM542" i="1"/>
  <c r="CM518" i="1"/>
  <c r="CM502" i="1"/>
  <c r="CM494" i="1"/>
  <c r="CM486" i="1"/>
  <c r="CM478" i="1"/>
  <c r="CM470" i="1"/>
  <c r="CM462" i="1"/>
  <c r="CM454" i="1"/>
  <c r="CM446" i="1"/>
  <c r="CM438" i="1"/>
  <c r="CM430" i="1"/>
  <c r="CM422" i="1"/>
  <c r="CM366" i="1"/>
  <c r="CM358" i="1"/>
  <c r="CM350" i="1"/>
  <c r="CM342" i="1"/>
  <c r="CM334" i="1"/>
  <c r="CM326" i="1"/>
  <c r="CM318" i="1"/>
  <c r="CM310" i="1"/>
  <c r="CM302" i="1"/>
  <c r="CM294" i="1"/>
  <c r="CM286" i="1"/>
  <c r="CM278" i="1"/>
  <c r="CM270" i="1"/>
  <c r="CM214" i="1"/>
  <c r="CM206" i="1"/>
  <c r="CM198" i="1"/>
  <c r="CM190" i="1"/>
  <c r="CM150" i="1"/>
  <c r="CM142" i="1"/>
  <c r="CM126" i="1"/>
  <c r="CM118" i="1"/>
  <c r="CM110" i="1"/>
  <c r="CM102" i="1"/>
  <c r="CM94" i="1"/>
  <c r="CM86" i="1"/>
  <c r="CM78" i="1"/>
  <c r="CM70" i="1"/>
  <c r="CM54" i="1"/>
  <c r="CM46" i="1"/>
  <c r="CM38" i="1"/>
  <c r="CM30" i="1"/>
  <c r="CM22" i="1"/>
  <c r="CM14" i="1"/>
  <c r="CJ562" i="1"/>
  <c r="CJ546" i="1"/>
  <c r="CJ530" i="1"/>
  <c r="CJ498" i="1"/>
  <c r="CJ490" i="1"/>
  <c r="CJ474" i="1"/>
  <c r="CJ458" i="1"/>
  <c r="CJ442" i="1"/>
  <c r="CJ426" i="1"/>
  <c r="CJ370" i="1"/>
  <c r="CJ354" i="1"/>
  <c r="CJ338" i="1"/>
  <c r="CJ322" i="1"/>
  <c r="CJ306" i="1"/>
  <c r="CJ290" i="1"/>
  <c r="CJ282" i="1"/>
  <c r="CJ202" i="1"/>
  <c r="CJ138" i="1"/>
  <c r="CJ122" i="1"/>
  <c r="CJ98" i="1"/>
  <c r="CJ82" i="1"/>
  <c r="CJ50" i="1"/>
  <c r="CJ34" i="1"/>
  <c r="CJ18" i="1"/>
  <c r="CJ569" i="1"/>
  <c r="CJ561" i="1"/>
  <c r="CJ545" i="1"/>
  <c r="CJ521" i="1"/>
  <c r="CJ513" i="1"/>
  <c r="CJ505" i="1"/>
  <c r="CJ497" i="1"/>
  <c r="CJ489" i="1"/>
  <c r="CJ481" i="1"/>
  <c r="CJ473" i="1"/>
  <c r="CJ465" i="1"/>
  <c r="CJ457" i="1"/>
  <c r="CJ449" i="1"/>
  <c r="CJ441" i="1"/>
  <c r="CJ433" i="1"/>
  <c r="CJ425" i="1"/>
  <c r="CJ369" i="1"/>
  <c r="CJ361" i="1"/>
  <c r="CJ353" i="1"/>
  <c r="CJ345" i="1"/>
  <c r="CJ337" i="1"/>
  <c r="CJ329" i="1"/>
  <c r="CJ321" i="1"/>
  <c r="CJ313" i="1"/>
  <c r="CJ305" i="1"/>
  <c r="CJ297" i="1"/>
  <c r="CJ289" i="1"/>
  <c r="CJ281" i="1"/>
  <c r="CJ273" i="1"/>
  <c r="CJ209" i="1"/>
  <c r="CJ201" i="1"/>
  <c r="CJ185" i="1"/>
  <c r="CJ177" i="1"/>
  <c r="CJ153" i="1"/>
  <c r="CJ145" i="1"/>
  <c r="CJ137" i="1"/>
  <c r="CJ129" i="1"/>
  <c r="CJ121" i="1"/>
  <c r="CJ113" i="1"/>
  <c r="CJ89" i="1"/>
  <c r="CJ81" i="1"/>
  <c r="CJ65" i="1"/>
  <c r="CJ57" i="1"/>
  <c r="CJ49" i="1"/>
  <c r="CJ41" i="1"/>
  <c r="CJ33" i="1"/>
  <c r="CJ25" i="1"/>
  <c r="CJ17" i="1"/>
  <c r="CJ570" i="1"/>
  <c r="CJ554" i="1"/>
  <c r="CJ522" i="1"/>
  <c r="CJ506" i="1"/>
  <c r="CJ482" i="1"/>
  <c r="CJ466" i="1"/>
  <c r="CJ450" i="1"/>
  <c r="CJ434" i="1"/>
  <c r="CJ418" i="1"/>
  <c r="CJ362" i="1"/>
  <c r="CJ346" i="1"/>
  <c r="CJ330" i="1"/>
  <c r="CJ314" i="1"/>
  <c r="CJ298" i="1"/>
  <c r="CJ274" i="1"/>
  <c r="CJ210" i="1"/>
  <c r="CJ194" i="1"/>
  <c r="CJ178" i="1"/>
  <c r="CJ154" i="1"/>
  <c r="CJ90" i="1"/>
  <c r="CJ74" i="1"/>
  <c r="CJ58" i="1"/>
  <c r="CJ42" i="1"/>
  <c r="CJ26" i="1"/>
  <c r="CM565" i="1"/>
  <c r="CM557" i="1"/>
  <c r="CM549" i="1"/>
  <c r="CM541" i="1"/>
  <c r="CM533" i="1"/>
  <c r="CM509" i="1"/>
  <c r="CM501" i="1"/>
  <c r="CM493" i="1"/>
  <c r="CM485" i="1"/>
  <c r="CM477" i="1"/>
  <c r="CM469" i="1"/>
  <c r="CM461" i="1"/>
  <c r="CM453" i="1"/>
  <c r="CM445" i="1"/>
  <c r="CM437" i="1"/>
  <c r="CM429" i="1"/>
  <c r="CM421" i="1"/>
  <c r="CM365" i="1"/>
  <c r="CM357" i="1"/>
  <c r="CM349" i="1"/>
  <c r="CM341" i="1"/>
  <c r="CM333" i="1"/>
  <c r="CM325" i="1"/>
  <c r="CM317" i="1"/>
  <c r="CM309" i="1"/>
  <c r="CM301" i="1"/>
  <c r="CM293" i="1"/>
  <c r="CM285" i="1"/>
  <c r="CM277" i="1"/>
  <c r="CM269" i="1"/>
  <c r="CM213" i="1"/>
  <c r="CM205" i="1"/>
  <c r="CM189" i="1"/>
  <c r="CM181" i="1"/>
  <c r="CM157" i="1"/>
  <c r="CM133" i="1"/>
  <c r="CM125" i="1"/>
  <c r="CM93" i="1"/>
  <c r="CM85" i="1"/>
  <c r="CM77" i="1"/>
  <c r="CM69" i="1"/>
  <c r="CM53" i="1"/>
  <c r="CM45" i="1"/>
  <c r="CM37" i="1"/>
  <c r="CM29" i="1"/>
  <c r="CM21" i="1"/>
  <c r="CM564" i="1"/>
  <c r="CM556" i="1"/>
  <c r="CM548" i="1"/>
  <c r="CM540" i="1"/>
  <c r="CM532" i="1"/>
  <c r="CM524" i="1"/>
  <c r="CM516" i="1"/>
  <c r="CM508" i="1"/>
  <c r="CM500" i="1"/>
  <c r="CM492" i="1"/>
  <c r="CM484" i="1"/>
  <c r="CM476" i="1"/>
  <c r="CM468" i="1"/>
  <c r="CM460" i="1"/>
  <c r="CM452" i="1"/>
  <c r="CM444" i="1"/>
  <c r="CM436" i="1"/>
  <c r="CM428" i="1"/>
  <c r="CM420" i="1"/>
  <c r="CM364" i="1"/>
  <c r="CM356" i="1"/>
  <c r="CM348" i="1"/>
  <c r="CM340" i="1"/>
  <c r="CM332" i="1"/>
  <c r="CM324" i="1"/>
  <c r="CM316" i="1"/>
  <c r="CM308" i="1"/>
  <c r="CM300" i="1"/>
  <c r="CM292" i="1"/>
  <c r="CM284" i="1"/>
  <c r="CM276" i="1"/>
  <c r="CM268" i="1"/>
  <c r="CM212" i="1"/>
  <c r="CM196" i="1"/>
  <c r="CM188" i="1"/>
  <c r="CM180" i="1"/>
  <c r="CM156" i="1"/>
  <c r="CM148" i="1"/>
  <c r="CM140" i="1"/>
  <c r="CM132" i="1"/>
  <c r="CM124" i="1"/>
  <c r="CM108" i="1"/>
  <c r="CM100" i="1"/>
  <c r="CM76" i="1"/>
  <c r="CM68" i="1"/>
  <c r="CM60" i="1"/>
  <c r="CM52" i="1"/>
  <c r="CM44" i="1"/>
  <c r="CM36" i="1"/>
  <c r="CM20" i="1"/>
  <c r="CJ557" i="1"/>
  <c r="CJ541" i="1"/>
  <c r="CJ509" i="1"/>
  <c r="CJ485" i="1"/>
  <c r="CJ469" i="1"/>
  <c r="CJ453" i="1"/>
  <c r="CJ429" i="1"/>
  <c r="CJ365" i="1"/>
  <c r="CJ349" i="1"/>
  <c r="CJ333" i="1"/>
  <c r="CJ317" i="1"/>
  <c r="CJ293" i="1"/>
  <c r="CJ205" i="1"/>
  <c r="CJ189" i="1"/>
  <c r="CJ157" i="1"/>
  <c r="CJ125" i="1"/>
  <c r="CJ93" i="1"/>
  <c r="CJ77" i="1"/>
  <c r="CJ45" i="1"/>
  <c r="CJ29" i="1"/>
  <c r="CJ565" i="1"/>
  <c r="CJ549" i="1"/>
  <c r="CJ533" i="1"/>
  <c r="CJ501" i="1"/>
  <c r="CJ493" i="1"/>
  <c r="CJ477" i="1"/>
  <c r="CJ461" i="1"/>
  <c r="CJ437" i="1"/>
  <c r="CJ421" i="1"/>
  <c r="CJ357" i="1"/>
  <c r="CJ341" i="1"/>
  <c r="CJ325" i="1"/>
  <c r="CJ309" i="1"/>
  <c r="CJ301" i="1"/>
  <c r="CJ277" i="1"/>
  <c r="CJ213" i="1"/>
  <c r="CJ181" i="1"/>
  <c r="CJ133" i="1"/>
  <c r="CJ85" i="1"/>
  <c r="CJ69" i="1"/>
  <c r="CJ53" i="1"/>
  <c r="CJ37" i="1"/>
  <c r="CJ21" i="1"/>
  <c r="CJ445" i="1"/>
  <c r="CJ269" i="1"/>
  <c r="CJ285" i="1"/>
  <c r="CM569" i="1"/>
  <c r="CM561" i="1"/>
  <c r="CM545" i="1"/>
  <c r="CM521" i="1"/>
  <c r="CM513" i="1"/>
  <c r="CM505" i="1"/>
  <c r="CM497" i="1"/>
  <c r="CM489" i="1"/>
  <c r="CM481" i="1"/>
  <c r="CM473" i="1"/>
  <c r="CM465" i="1"/>
  <c r="CM457" i="1"/>
  <c r="CM449" i="1"/>
  <c r="CM441" i="1"/>
  <c r="CM433" i="1"/>
  <c r="CM425" i="1"/>
  <c r="CM369" i="1"/>
  <c r="CM361" i="1"/>
  <c r="CM353" i="1"/>
  <c r="CM345" i="1"/>
  <c r="CM337" i="1"/>
  <c r="CM329" i="1"/>
  <c r="CM321" i="1"/>
  <c r="CM313" i="1"/>
  <c r="CM305" i="1"/>
  <c r="CM297" i="1"/>
  <c r="CM289" i="1"/>
  <c r="CM281" i="1"/>
  <c r="CM273" i="1"/>
  <c r="CM209" i="1"/>
  <c r="CM201" i="1"/>
  <c r="CM185" i="1"/>
  <c r="CM177" i="1"/>
  <c r="CM153" i="1"/>
  <c r="CM145" i="1"/>
  <c r="CM137" i="1"/>
  <c r="CM129" i="1"/>
  <c r="CM121" i="1"/>
  <c r="CM113" i="1"/>
  <c r="CM89" i="1"/>
  <c r="CM81" i="1"/>
  <c r="CM11" i="1"/>
  <c r="CJ555" i="1"/>
  <c r="CJ547" i="1"/>
  <c r="CJ539" i="1"/>
  <c r="CJ523" i="1"/>
  <c r="CJ515" i="1"/>
  <c r="CJ507" i="1"/>
  <c r="CJ499" i="1"/>
  <c r="CJ491" i="1"/>
  <c r="CJ483" i="1"/>
  <c r="CJ475" i="1"/>
  <c r="CJ467" i="1"/>
  <c r="CJ459" i="1"/>
  <c r="CJ451" i="1"/>
  <c r="CJ443" i="1"/>
  <c r="CJ435" i="1"/>
  <c r="CJ427" i="1"/>
  <c r="CJ419" i="1"/>
  <c r="CJ371" i="1"/>
  <c r="CJ363" i="1"/>
  <c r="CJ355" i="1"/>
  <c r="CJ347" i="1"/>
  <c r="CJ339" i="1"/>
  <c r="CJ331" i="1"/>
  <c r="CJ323" i="1"/>
  <c r="CJ315" i="1"/>
  <c r="CJ307" i="1"/>
  <c r="CJ299" i="1"/>
  <c r="CJ291" i="1"/>
  <c r="CJ283" i="1"/>
  <c r="CJ275" i="1"/>
  <c r="CJ267" i="1"/>
  <c r="CJ211" i="1"/>
  <c r="CJ203" i="1"/>
  <c r="CJ195" i="1"/>
  <c r="CJ179" i="1"/>
  <c r="CJ155" i="1"/>
  <c r="CJ147" i="1"/>
  <c r="CJ139" i="1"/>
  <c r="CJ131" i="1"/>
  <c r="CJ107" i="1"/>
  <c r="CJ99" i="1"/>
  <c r="CJ91" i="1"/>
  <c r="CJ75" i="1"/>
  <c r="CJ67" i="1"/>
  <c r="CJ59" i="1"/>
  <c r="CJ51" i="1"/>
  <c r="CJ35" i="1"/>
  <c r="CJ27" i="1"/>
  <c r="CJ19" i="1"/>
  <c r="CM65" i="1"/>
  <c r="CM57" i="1"/>
  <c r="CM49" i="1"/>
  <c r="CM41" i="1"/>
  <c r="CM33" i="1"/>
  <c r="CM25" i="1"/>
  <c r="CM17" i="1"/>
  <c r="CJ566" i="1"/>
  <c r="CJ550" i="1"/>
  <c r="CJ542" i="1"/>
  <c r="CJ518" i="1"/>
  <c r="CJ502" i="1"/>
  <c r="CJ494" i="1"/>
  <c r="CJ486" i="1"/>
  <c r="CJ478" i="1"/>
  <c r="CJ470" i="1"/>
  <c r="CJ462" i="1"/>
  <c r="CJ454" i="1"/>
  <c r="CJ446" i="1"/>
  <c r="CJ438" i="1"/>
  <c r="CJ430" i="1"/>
  <c r="CJ422" i="1"/>
  <c r="CJ366" i="1"/>
  <c r="CJ358" i="1"/>
  <c r="CJ350" i="1"/>
  <c r="CJ342" i="1"/>
  <c r="CJ334" i="1"/>
  <c r="CJ326" i="1"/>
  <c r="CJ318" i="1"/>
  <c r="CJ310" i="1"/>
  <c r="CJ302" i="1"/>
  <c r="CJ294" i="1"/>
  <c r="CJ286" i="1"/>
  <c r="CJ278" i="1"/>
  <c r="CJ270" i="1"/>
  <c r="CJ214" i="1"/>
  <c r="CJ206" i="1"/>
  <c r="CJ198" i="1"/>
  <c r="CJ190" i="1"/>
  <c r="CJ150" i="1"/>
  <c r="CJ142" i="1"/>
  <c r="CJ126" i="1"/>
  <c r="CJ118" i="1"/>
  <c r="CJ110" i="1"/>
  <c r="CJ102" i="1"/>
  <c r="CJ94" i="1"/>
  <c r="CJ86" i="1"/>
  <c r="CJ78" i="1"/>
  <c r="CJ70" i="1"/>
  <c r="CJ54" i="1"/>
  <c r="CJ46" i="1"/>
  <c r="CJ38" i="1"/>
  <c r="CJ30" i="1"/>
  <c r="CJ22" i="1"/>
  <c r="CJ14" i="1"/>
  <c r="CJ564" i="1"/>
  <c r="CJ556" i="1"/>
  <c r="CJ548" i="1"/>
  <c r="CJ540" i="1"/>
  <c r="CJ532" i="1"/>
  <c r="CJ524" i="1"/>
  <c r="CJ516" i="1"/>
  <c r="CJ508" i="1"/>
  <c r="CJ500" i="1"/>
  <c r="CJ492" i="1"/>
  <c r="CJ484" i="1"/>
  <c r="CJ476" i="1"/>
  <c r="CJ468" i="1"/>
  <c r="CJ460" i="1"/>
  <c r="CJ452" i="1"/>
  <c r="CJ444" i="1"/>
  <c r="CJ436" i="1"/>
  <c r="CJ428" i="1"/>
  <c r="CJ420" i="1"/>
  <c r="CJ364" i="1"/>
  <c r="CJ356" i="1"/>
  <c r="CJ348" i="1"/>
  <c r="CJ340" i="1"/>
  <c r="CJ332" i="1"/>
  <c r="CJ324" i="1"/>
  <c r="CJ316" i="1"/>
  <c r="CJ308" i="1"/>
  <c r="CJ300" i="1"/>
  <c r="CJ292" i="1"/>
  <c r="CJ284" i="1"/>
  <c r="CJ276" i="1"/>
  <c r="CJ268" i="1"/>
  <c r="CJ212" i="1"/>
  <c r="CJ196" i="1"/>
  <c r="CJ188" i="1"/>
  <c r="CJ180" i="1"/>
  <c r="CJ156" i="1"/>
  <c r="CJ148" i="1"/>
  <c r="CJ140" i="1"/>
  <c r="CJ132" i="1"/>
  <c r="CJ124" i="1"/>
  <c r="CJ108" i="1"/>
  <c r="CJ100" i="1"/>
  <c r="CJ76" i="1"/>
  <c r="CJ68" i="1"/>
  <c r="CJ60" i="1"/>
  <c r="CJ52" i="1"/>
  <c r="CJ44" i="1"/>
  <c r="CJ36" i="1"/>
  <c r="CJ20" i="1"/>
  <c r="CM330" i="1"/>
  <c r="CM322" i="1"/>
  <c r="CM314" i="1"/>
  <c r="CM306" i="1"/>
  <c r="CM298" i="1"/>
  <c r="CM290" i="1"/>
  <c r="CM282" i="1"/>
  <c r="CM274" i="1"/>
  <c r="CM210" i="1"/>
  <c r="CM202" i="1"/>
  <c r="CM194" i="1"/>
  <c r="CM178" i="1"/>
  <c r="CM154" i="1"/>
  <c r="CM138" i="1"/>
  <c r="CM122" i="1"/>
  <c r="CM98" i="1"/>
  <c r="CM90" i="1"/>
  <c r="CM82" i="1"/>
  <c r="CM74" i="1"/>
  <c r="CM58" i="1"/>
  <c r="CM50" i="1"/>
  <c r="CM42" i="1"/>
  <c r="CM34" i="1"/>
  <c r="CM26" i="1"/>
  <c r="CM18" i="1"/>
  <c r="CM570" i="1"/>
  <c r="CM554" i="1"/>
  <c r="CM530" i="1"/>
  <c r="CM506" i="1"/>
  <c r="CM498" i="1"/>
  <c r="CM474" i="1"/>
  <c r="CM458" i="1"/>
  <c r="CM450" i="1"/>
  <c r="CM426" i="1"/>
  <c r="CM418" i="1"/>
  <c r="CM370" i="1"/>
  <c r="CM338" i="1"/>
  <c r="CM546" i="1"/>
  <c r="CM522" i="1"/>
  <c r="CM482" i="1"/>
  <c r="CM442" i="1"/>
  <c r="CM362" i="1"/>
  <c r="CM354" i="1"/>
  <c r="CM568" i="1"/>
  <c r="CM560" i="1"/>
  <c r="CM552" i="1"/>
  <c r="CM544" i="1"/>
  <c r="CM536" i="1"/>
  <c r="CM528" i="1"/>
  <c r="CM520" i="1"/>
  <c r="CM512" i="1"/>
  <c r="CM504" i="1"/>
  <c r="CM496" i="1"/>
  <c r="CM488" i="1"/>
  <c r="CM480" i="1"/>
  <c r="CM472" i="1"/>
  <c r="CM464" i="1"/>
  <c r="CM456" i="1"/>
  <c r="CM448" i="1"/>
  <c r="CM440" i="1"/>
  <c r="CM432" i="1"/>
  <c r="CM424" i="1"/>
  <c r="CM368" i="1"/>
  <c r="CM360" i="1"/>
  <c r="CM352" i="1"/>
  <c r="CM344" i="1"/>
  <c r="CM336" i="1"/>
  <c r="CM328" i="1"/>
  <c r="CM320" i="1"/>
  <c r="CM312" i="1"/>
  <c r="CM304" i="1"/>
  <c r="CM296" i="1"/>
  <c r="CM288" i="1"/>
  <c r="CM280" i="1"/>
  <c r="CM272" i="1"/>
  <c r="CM216" i="1"/>
  <c r="CM208" i="1"/>
  <c r="CM192" i="1"/>
  <c r="CM184" i="1"/>
  <c r="CM160" i="1"/>
  <c r="CM152" i="1"/>
  <c r="CM144" i="1"/>
  <c r="CM136" i="1"/>
  <c r="CM128" i="1"/>
  <c r="CM112" i="1"/>
  <c r="CM104" i="1"/>
  <c r="CM88" i="1"/>
  <c r="CM72" i="1"/>
  <c r="CM56" i="1"/>
  <c r="CM48" i="1"/>
  <c r="CM40" i="1"/>
  <c r="CM32" i="1"/>
  <c r="CM24" i="1"/>
  <c r="CM16" i="1"/>
  <c r="CM562" i="1"/>
  <c r="CM490" i="1"/>
  <c r="CM466" i="1"/>
  <c r="CM434" i="1"/>
  <c r="CM346" i="1"/>
  <c r="H10" i="3" l="1"/>
  <c r="H8" i="3" s="1"/>
  <c r="I10" i="3" s="1"/>
  <c r="I8" i="3" s="1"/>
  <c r="G8" i="3"/>
  <c r="AC26" i="2"/>
  <c r="AC27" i="2"/>
  <c r="AC28" i="2"/>
  <c r="AC29" i="2"/>
  <c r="AC30" i="2"/>
  <c r="AC31" i="2"/>
  <c r="AC32" i="2"/>
  <c r="AC33" i="2"/>
  <c r="AC34" i="2"/>
  <c r="AC35" i="2"/>
  <c r="AC36" i="2"/>
  <c r="AC37" i="2"/>
  <c r="AC38" i="2"/>
  <c r="AC39" i="2"/>
  <c r="AC40" i="2"/>
  <c r="AC41" i="2"/>
  <c r="AC42" i="2"/>
  <c r="AC43" i="2"/>
  <c r="AC44" i="2"/>
  <c r="AC45" i="2"/>
  <c r="AC46" i="2"/>
  <c r="AC47" i="2"/>
  <c r="AC48" i="2"/>
  <c r="AC49" i="2"/>
  <c r="AC50" i="2"/>
  <c r="AC51" i="2"/>
  <c r="AC52" i="2"/>
  <c r="AC53" i="2"/>
  <c r="AC54" i="2"/>
  <c r="AC55" i="2"/>
  <c r="BW11" i="1"/>
  <c r="CY11" i="1" s="1"/>
  <c r="DD11" i="1" s="1"/>
  <c r="BW12" i="1"/>
  <c r="CY12" i="1" s="1"/>
  <c r="DD12" i="1" s="1"/>
  <c r="BW13" i="1"/>
  <c r="CY13" i="1" s="1"/>
  <c r="DD13" i="1" s="1"/>
  <c r="BW14" i="1"/>
  <c r="CY14" i="1" s="1"/>
  <c r="DD14" i="1" s="1"/>
  <c r="BW15" i="1"/>
  <c r="CY15" i="1" s="1"/>
  <c r="DD15" i="1" s="1"/>
  <c r="BW16" i="1"/>
  <c r="CY16" i="1" s="1"/>
  <c r="DD16" i="1" s="1"/>
  <c r="BW17" i="1"/>
  <c r="CY17" i="1" s="1"/>
  <c r="DD17" i="1" s="1"/>
  <c r="BW18" i="1"/>
  <c r="CY18" i="1" s="1"/>
  <c r="DD18" i="1" s="1"/>
  <c r="BW19" i="1"/>
  <c r="CY19" i="1" s="1"/>
  <c r="DD19" i="1" s="1"/>
  <c r="BW20" i="1"/>
  <c r="CY20" i="1" s="1"/>
  <c r="DD20" i="1" s="1"/>
  <c r="BW21" i="1"/>
  <c r="CY21" i="1" s="1"/>
  <c r="DD21" i="1" s="1"/>
  <c r="BW22" i="1"/>
  <c r="CY22" i="1" s="1"/>
  <c r="DD22" i="1" s="1"/>
  <c r="BW23" i="1"/>
  <c r="CY23" i="1" s="1"/>
  <c r="DD23" i="1" s="1"/>
  <c r="BW24" i="1"/>
  <c r="CY24" i="1" s="1"/>
  <c r="DD24" i="1" s="1"/>
  <c r="BW25" i="1"/>
  <c r="CY25" i="1" s="1"/>
  <c r="DD25" i="1" s="1"/>
  <c r="BW26" i="1"/>
  <c r="CY26" i="1" s="1"/>
  <c r="DD26" i="1" s="1"/>
  <c r="BW27" i="1"/>
  <c r="CY27" i="1" s="1"/>
  <c r="DD27" i="1" s="1"/>
  <c r="BW28" i="1"/>
  <c r="CY28" i="1" s="1"/>
  <c r="DD28" i="1" s="1"/>
  <c r="BW29" i="1"/>
  <c r="CY29" i="1" s="1"/>
  <c r="DD29" i="1" s="1"/>
  <c r="BW30" i="1"/>
  <c r="CY30" i="1" s="1"/>
  <c r="DD30" i="1" s="1"/>
  <c r="BW31" i="1"/>
  <c r="CY31" i="1" s="1"/>
  <c r="DD31" i="1" s="1"/>
  <c r="BW32" i="1"/>
  <c r="CY32" i="1" s="1"/>
  <c r="DD32" i="1" s="1"/>
  <c r="BW33" i="1"/>
  <c r="CY33" i="1" s="1"/>
  <c r="DD33" i="1" s="1"/>
  <c r="BW34" i="1"/>
  <c r="CY34" i="1" s="1"/>
  <c r="DD34" i="1" s="1"/>
  <c r="BW35" i="1"/>
  <c r="CY35" i="1" s="1"/>
  <c r="DD35" i="1" s="1"/>
  <c r="BW36" i="1"/>
  <c r="CY36" i="1" s="1"/>
  <c r="DD36" i="1" s="1"/>
  <c r="BW37" i="1"/>
  <c r="CY37" i="1" s="1"/>
  <c r="DD37" i="1" s="1"/>
  <c r="BW38" i="1"/>
  <c r="CY38" i="1" s="1"/>
  <c r="DD38" i="1" s="1"/>
  <c r="BW39" i="1"/>
  <c r="CY39" i="1" s="1"/>
  <c r="DD39" i="1" s="1"/>
  <c r="BW40" i="1"/>
  <c r="CY40" i="1" s="1"/>
  <c r="DD40" i="1" s="1"/>
  <c r="BW41" i="1"/>
  <c r="CY41" i="1" s="1"/>
  <c r="DD41" i="1" s="1"/>
  <c r="BW42" i="1"/>
  <c r="CY42" i="1" s="1"/>
  <c r="DD42" i="1" s="1"/>
  <c r="BW43" i="1"/>
  <c r="CY43" i="1" s="1"/>
  <c r="DD43" i="1" s="1"/>
  <c r="BW44" i="1"/>
  <c r="CY44" i="1" s="1"/>
  <c r="DD44" i="1" s="1"/>
  <c r="BW45" i="1"/>
  <c r="CY45" i="1" s="1"/>
  <c r="DD45" i="1" s="1"/>
  <c r="BW46" i="1"/>
  <c r="CY46" i="1" s="1"/>
  <c r="DD46" i="1" s="1"/>
  <c r="BW47" i="1"/>
  <c r="CY47" i="1" s="1"/>
  <c r="DD47" i="1" s="1"/>
  <c r="BW48" i="1"/>
  <c r="CY48" i="1" s="1"/>
  <c r="DD48" i="1" s="1"/>
  <c r="BW49" i="1"/>
  <c r="CY49" i="1" s="1"/>
  <c r="DD49" i="1" s="1"/>
  <c r="BW50" i="1"/>
  <c r="CY50" i="1" s="1"/>
  <c r="DD50" i="1" s="1"/>
  <c r="BW51" i="1"/>
  <c r="CY51" i="1" s="1"/>
  <c r="DD51" i="1" s="1"/>
  <c r="BW52" i="1"/>
  <c r="CY52" i="1" s="1"/>
  <c r="DD52" i="1" s="1"/>
  <c r="BW53" i="1"/>
  <c r="CY53" i="1" s="1"/>
  <c r="DD53" i="1" s="1"/>
  <c r="BW54" i="1"/>
  <c r="CY54" i="1" s="1"/>
  <c r="DD54" i="1" s="1"/>
  <c r="BW55" i="1"/>
  <c r="CY55" i="1" s="1"/>
  <c r="DD55" i="1" s="1"/>
  <c r="BW56" i="1"/>
  <c r="CY56" i="1" s="1"/>
  <c r="DD56" i="1" s="1"/>
  <c r="BW57" i="1"/>
  <c r="CY57" i="1" s="1"/>
  <c r="DD57" i="1" s="1"/>
  <c r="BW58" i="1"/>
  <c r="CY58" i="1" s="1"/>
  <c r="DD58" i="1" s="1"/>
  <c r="BW59" i="1"/>
  <c r="CY59" i="1" s="1"/>
  <c r="DD59" i="1" s="1"/>
  <c r="BW60" i="1"/>
  <c r="CY60" i="1" s="1"/>
  <c r="DD60" i="1" s="1"/>
  <c r="BW61" i="1"/>
  <c r="CY61" i="1" s="1"/>
  <c r="DD61" i="1" s="1"/>
  <c r="BW62" i="1"/>
  <c r="CY62" i="1" s="1"/>
  <c r="DD62" i="1" s="1"/>
  <c r="BW63" i="1"/>
  <c r="CY63" i="1" s="1"/>
  <c r="DD63" i="1" s="1"/>
  <c r="BW64" i="1"/>
  <c r="CY64" i="1" s="1"/>
  <c r="DD64" i="1" s="1"/>
  <c r="BW65" i="1"/>
  <c r="CY65" i="1" s="1"/>
  <c r="DD65" i="1" s="1"/>
  <c r="BW66" i="1"/>
  <c r="CY66" i="1" s="1"/>
  <c r="DD66" i="1" s="1"/>
  <c r="BW67" i="1"/>
  <c r="CY67" i="1" s="1"/>
  <c r="DD67" i="1" s="1"/>
  <c r="BW68" i="1"/>
  <c r="CY68" i="1" s="1"/>
  <c r="DD68" i="1" s="1"/>
  <c r="BW69" i="1"/>
  <c r="CY69" i="1" s="1"/>
  <c r="DD69" i="1" s="1"/>
  <c r="BW70" i="1"/>
  <c r="CY70" i="1" s="1"/>
  <c r="DD70" i="1" s="1"/>
  <c r="BW71" i="1"/>
  <c r="CY71" i="1" s="1"/>
  <c r="DD71" i="1" s="1"/>
  <c r="BW72" i="1"/>
  <c r="CY72" i="1" s="1"/>
  <c r="DD72" i="1" s="1"/>
  <c r="BW73" i="1"/>
  <c r="CY73" i="1" s="1"/>
  <c r="DD73" i="1" s="1"/>
  <c r="BW74" i="1"/>
  <c r="CY74" i="1" s="1"/>
  <c r="DD74" i="1" s="1"/>
  <c r="BW75" i="1"/>
  <c r="CY75" i="1" s="1"/>
  <c r="DD75" i="1" s="1"/>
  <c r="BW76" i="1"/>
  <c r="CY76" i="1" s="1"/>
  <c r="DD76" i="1" s="1"/>
  <c r="BW77" i="1"/>
  <c r="CY77" i="1" s="1"/>
  <c r="DD77" i="1" s="1"/>
  <c r="BW78" i="1"/>
  <c r="CY78" i="1" s="1"/>
  <c r="DD78" i="1" s="1"/>
  <c r="BW79" i="1"/>
  <c r="CY79" i="1" s="1"/>
  <c r="DD79" i="1" s="1"/>
  <c r="BW80" i="1"/>
  <c r="CY80" i="1" s="1"/>
  <c r="DD80" i="1" s="1"/>
  <c r="BW81" i="1"/>
  <c r="CY81" i="1" s="1"/>
  <c r="DD81" i="1" s="1"/>
  <c r="BW82" i="1"/>
  <c r="CY82" i="1" s="1"/>
  <c r="DD82" i="1" s="1"/>
  <c r="BW83" i="1"/>
  <c r="CY83" i="1" s="1"/>
  <c r="DD83" i="1" s="1"/>
  <c r="BW84" i="1"/>
  <c r="CY84" i="1" s="1"/>
  <c r="DD84" i="1" s="1"/>
  <c r="BW85" i="1"/>
  <c r="CY85" i="1" s="1"/>
  <c r="DD85" i="1" s="1"/>
  <c r="BW86" i="1"/>
  <c r="CY86" i="1" s="1"/>
  <c r="DD86" i="1" s="1"/>
  <c r="BW87" i="1"/>
  <c r="CY87" i="1" s="1"/>
  <c r="DD87" i="1" s="1"/>
  <c r="BW88" i="1"/>
  <c r="CY88" i="1" s="1"/>
  <c r="DD88" i="1" s="1"/>
  <c r="BW89" i="1"/>
  <c r="CY89" i="1" s="1"/>
  <c r="DD89" i="1" s="1"/>
  <c r="BW90" i="1"/>
  <c r="CY90" i="1" s="1"/>
  <c r="DD90" i="1" s="1"/>
  <c r="BW91" i="1"/>
  <c r="CY91" i="1" s="1"/>
  <c r="DD91" i="1" s="1"/>
  <c r="BW92" i="1"/>
  <c r="CY92" i="1" s="1"/>
  <c r="DD92" i="1" s="1"/>
  <c r="BW93" i="1"/>
  <c r="CY93" i="1" s="1"/>
  <c r="DD93" i="1" s="1"/>
  <c r="BW94" i="1"/>
  <c r="CY94" i="1" s="1"/>
  <c r="DD94" i="1" s="1"/>
  <c r="BW95" i="1"/>
  <c r="CY95" i="1" s="1"/>
  <c r="DD95" i="1" s="1"/>
  <c r="BW96" i="1"/>
  <c r="CY96" i="1" s="1"/>
  <c r="DD96" i="1" s="1"/>
  <c r="BW97" i="1"/>
  <c r="CY97" i="1" s="1"/>
  <c r="DD97" i="1" s="1"/>
  <c r="BW98" i="1"/>
  <c r="CY98" i="1" s="1"/>
  <c r="DD98" i="1" s="1"/>
  <c r="BW99" i="1"/>
  <c r="CY99" i="1" s="1"/>
  <c r="DD99" i="1" s="1"/>
  <c r="BW100" i="1"/>
  <c r="CY100" i="1" s="1"/>
  <c r="DD100" i="1" s="1"/>
  <c r="BW101" i="1"/>
  <c r="CY101" i="1" s="1"/>
  <c r="DD101" i="1" s="1"/>
  <c r="BW102" i="1"/>
  <c r="CY102" i="1" s="1"/>
  <c r="DD102" i="1" s="1"/>
  <c r="BW103" i="1"/>
  <c r="CY103" i="1" s="1"/>
  <c r="DD103" i="1" s="1"/>
  <c r="BW104" i="1"/>
  <c r="CY104" i="1" s="1"/>
  <c r="DD104" i="1" s="1"/>
  <c r="BW105" i="1"/>
  <c r="CY105" i="1" s="1"/>
  <c r="DD105" i="1" s="1"/>
  <c r="BW106" i="1"/>
  <c r="CY106" i="1" s="1"/>
  <c r="DD106" i="1" s="1"/>
  <c r="BW107" i="1"/>
  <c r="CY107" i="1" s="1"/>
  <c r="DD107" i="1" s="1"/>
  <c r="BW108" i="1"/>
  <c r="CY108" i="1" s="1"/>
  <c r="DD108" i="1" s="1"/>
  <c r="BW109" i="1"/>
  <c r="CY109" i="1" s="1"/>
  <c r="DD109" i="1" s="1"/>
  <c r="BW110" i="1"/>
  <c r="CY110" i="1" s="1"/>
  <c r="DD110" i="1" s="1"/>
  <c r="BW111" i="1"/>
  <c r="CY111" i="1" s="1"/>
  <c r="DD111" i="1" s="1"/>
  <c r="BW112" i="1"/>
  <c r="CY112" i="1" s="1"/>
  <c r="DD112" i="1" s="1"/>
  <c r="BW113" i="1"/>
  <c r="CY113" i="1" s="1"/>
  <c r="DD113" i="1" s="1"/>
  <c r="BW114" i="1"/>
  <c r="CY114" i="1" s="1"/>
  <c r="DD114" i="1" s="1"/>
  <c r="BW115" i="1"/>
  <c r="CY115" i="1" s="1"/>
  <c r="DD115" i="1" s="1"/>
  <c r="BW116" i="1"/>
  <c r="CY116" i="1" s="1"/>
  <c r="DD116" i="1" s="1"/>
  <c r="BW117" i="1"/>
  <c r="CY117" i="1" s="1"/>
  <c r="DD117" i="1" s="1"/>
  <c r="BW118" i="1"/>
  <c r="CY118" i="1" s="1"/>
  <c r="DD118" i="1" s="1"/>
  <c r="BW119" i="1"/>
  <c r="CY119" i="1" s="1"/>
  <c r="DD119" i="1" s="1"/>
  <c r="BW120" i="1"/>
  <c r="CY120" i="1" s="1"/>
  <c r="DD120" i="1" s="1"/>
  <c r="BW121" i="1"/>
  <c r="CY121" i="1" s="1"/>
  <c r="DD121" i="1" s="1"/>
  <c r="BW122" i="1"/>
  <c r="CY122" i="1" s="1"/>
  <c r="DD122" i="1" s="1"/>
  <c r="BW123" i="1"/>
  <c r="CY123" i="1" s="1"/>
  <c r="DD123" i="1" s="1"/>
  <c r="BW124" i="1"/>
  <c r="CY124" i="1" s="1"/>
  <c r="DD124" i="1" s="1"/>
  <c r="BW125" i="1"/>
  <c r="CY125" i="1" s="1"/>
  <c r="DD125" i="1" s="1"/>
  <c r="BW126" i="1"/>
  <c r="CY126" i="1" s="1"/>
  <c r="DD126" i="1" s="1"/>
  <c r="BW127" i="1"/>
  <c r="CY127" i="1" s="1"/>
  <c r="DD127" i="1" s="1"/>
  <c r="BW128" i="1"/>
  <c r="CY128" i="1" s="1"/>
  <c r="DD128" i="1" s="1"/>
  <c r="BW129" i="1"/>
  <c r="CY129" i="1" s="1"/>
  <c r="DD129" i="1" s="1"/>
  <c r="BW130" i="1"/>
  <c r="CY130" i="1" s="1"/>
  <c r="DD130" i="1" s="1"/>
  <c r="BW131" i="1"/>
  <c r="CY131" i="1" s="1"/>
  <c r="DD131" i="1" s="1"/>
  <c r="BW132" i="1"/>
  <c r="CY132" i="1" s="1"/>
  <c r="DD132" i="1" s="1"/>
  <c r="BW133" i="1"/>
  <c r="CY133" i="1" s="1"/>
  <c r="DD133" i="1" s="1"/>
  <c r="BW134" i="1"/>
  <c r="CY134" i="1" s="1"/>
  <c r="DD134" i="1" s="1"/>
  <c r="BW135" i="1"/>
  <c r="CY135" i="1" s="1"/>
  <c r="DD135" i="1" s="1"/>
  <c r="BW136" i="1"/>
  <c r="CY136" i="1" s="1"/>
  <c r="DD136" i="1" s="1"/>
  <c r="BW137" i="1"/>
  <c r="CY137" i="1" s="1"/>
  <c r="DD137" i="1" s="1"/>
  <c r="BW138" i="1"/>
  <c r="CY138" i="1" s="1"/>
  <c r="DD138" i="1" s="1"/>
  <c r="BW139" i="1"/>
  <c r="CY139" i="1" s="1"/>
  <c r="DD139" i="1" s="1"/>
  <c r="BW140" i="1"/>
  <c r="CY140" i="1" s="1"/>
  <c r="DD140" i="1" s="1"/>
  <c r="BW141" i="1"/>
  <c r="CY141" i="1" s="1"/>
  <c r="DD141" i="1" s="1"/>
  <c r="BW142" i="1"/>
  <c r="CY142" i="1" s="1"/>
  <c r="DD142" i="1" s="1"/>
  <c r="BW143" i="1"/>
  <c r="CY143" i="1" s="1"/>
  <c r="DD143" i="1" s="1"/>
  <c r="BW144" i="1"/>
  <c r="CY144" i="1" s="1"/>
  <c r="DD144" i="1" s="1"/>
  <c r="BW145" i="1"/>
  <c r="CY145" i="1" s="1"/>
  <c r="DD145" i="1" s="1"/>
  <c r="BW146" i="1"/>
  <c r="CY146" i="1" s="1"/>
  <c r="DD146" i="1" s="1"/>
  <c r="BW147" i="1"/>
  <c r="CY147" i="1" s="1"/>
  <c r="DD147" i="1" s="1"/>
  <c r="BW148" i="1"/>
  <c r="CY148" i="1" s="1"/>
  <c r="DD148" i="1" s="1"/>
  <c r="BW149" i="1"/>
  <c r="CY149" i="1" s="1"/>
  <c r="DD149" i="1" s="1"/>
  <c r="BW150" i="1"/>
  <c r="CY150" i="1" s="1"/>
  <c r="DD150" i="1" s="1"/>
  <c r="BW151" i="1"/>
  <c r="CY151" i="1" s="1"/>
  <c r="DD151" i="1" s="1"/>
  <c r="BW152" i="1"/>
  <c r="CY152" i="1" s="1"/>
  <c r="DD152" i="1" s="1"/>
  <c r="BW153" i="1"/>
  <c r="CY153" i="1" s="1"/>
  <c r="DD153" i="1" s="1"/>
  <c r="BW154" i="1"/>
  <c r="CY154" i="1" s="1"/>
  <c r="DD154" i="1" s="1"/>
  <c r="BW155" i="1"/>
  <c r="CY155" i="1" s="1"/>
  <c r="DD155" i="1" s="1"/>
  <c r="BW156" i="1"/>
  <c r="CY156" i="1" s="1"/>
  <c r="DD156" i="1" s="1"/>
  <c r="BW157" i="1"/>
  <c r="CY157" i="1" s="1"/>
  <c r="DD157" i="1" s="1"/>
  <c r="BW158" i="1"/>
  <c r="CY158" i="1" s="1"/>
  <c r="DD158" i="1" s="1"/>
  <c r="BW159" i="1"/>
  <c r="CY159" i="1" s="1"/>
  <c r="DD159" i="1" s="1"/>
  <c r="BW160" i="1"/>
  <c r="CY160" i="1" s="1"/>
  <c r="DD160" i="1" s="1"/>
  <c r="BW161" i="1"/>
  <c r="CY161" i="1" s="1"/>
  <c r="DD161" i="1" s="1"/>
  <c r="BW162" i="1"/>
  <c r="CY162" i="1" s="1"/>
  <c r="DD162" i="1" s="1"/>
  <c r="BW163" i="1"/>
  <c r="CY163" i="1" s="1"/>
  <c r="DD163" i="1" s="1"/>
  <c r="BW164" i="1"/>
  <c r="CY164" i="1" s="1"/>
  <c r="DD164" i="1" s="1"/>
  <c r="BW165" i="1"/>
  <c r="CY165" i="1" s="1"/>
  <c r="DD165" i="1" s="1"/>
  <c r="BW166" i="1"/>
  <c r="CY166" i="1" s="1"/>
  <c r="DD166" i="1" s="1"/>
  <c r="BW167" i="1"/>
  <c r="CY167" i="1" s="1"/>
  <c r="DD167" i="1" s="1"/>
  <c r="BW168" i="1"/>
  <c r="CY168" i="1" s="1"/>
  <c r="DD168" i="1" s="1"/>
  <c r="BW169" i="1"/>
  <c r="CY169" i="1" s="1"/>
  <c r="DD169" i="1" s="1"/>
  <c r="BW170" i="1"/>
  <c r="CY170" i="1" s="1"/>
  <c r="DD170" i="1" s="1"/>
  <c r="BW171" i="1"/>
  <c r="CY171" i="1" s="1"/>
  <c r="DD171" i="1" s="1"/>
  <c r="BW172" i="1"/>
  <c r="CY172" i="1" s="1"/>
  <c r="DD172" i="1" s="1"/>
  <c r="BW173" i="1"/>
  <c r="CY173" i="1" s="1"/>
  <c r="DD173" i="1" s="1"/>
  <c r="BW174" i="1"/>
  <c r="CY174" i="1" s="1"/>
  <c r="DD174" i="1" s="1"/>
  <c r="BW175" i="1"/>
  <c r="CY175" i="1" s="1"/>
  <c r="DD175" i="1" s="1"/>
  <c r="BW176" i="1"/>
  <c r="CY176" i="1" s="1"/>
  <c r="DD176" i="1" s="1"/>
  <c r="BW177" i="1"/>
  <c r="CY177" i="1" s="1"/>
  <c r="DD177" i="1" s="1"/>
  <c r="BW178" i="1"/>
  <c r="CY178" i="1" s="1"/>
  <c r="DD178" i="1" s="1"/>
  <c r="BW179" i="1"/>
  <c r="CY179" i="1" s="1"/>
  <c r="DD179" i="1" s="1"/>
  <c r="BW180" i="1"/>
  <c r="CY180" i="1" s="1"/>
  <c r="DD180" i="1" s="1"/>
  <c r="BW181" i="1"/>
  <c r="CY181" i="1" s="1"/>
  <c r="DD181" i="1" s="1"/>
  <c r="BW182" i="1"/>
  <c r="CY182" i="1" s="1"/>
  <c r="DD182" i="1" s="1"/>
  <c r="BW183" i="1"/>
  <c r="CY183" i="1" s="1"/>
  <c r="DD183" i="1" s="1"/>
  <c r="BW184" i="1"/>
  <c r="CY184" i="1" s="1"/>
  <c r="DD184" i="1" s="1"/>
  <c r="BW185" i="1"/>
  <c r="CY185" i="1" s="1"/>
  <c r="DD185" i="1" s="1"/>
  <c r="BW186" i="1"/>
  <c r="CY186" i="1" s="1"/>
  <c r="DD186" i="1" s="1"/>
  <c r="BW187" i="1"/>
  <c r="CY187" i="1" s="1"/>
  <c r="DD187" i="1" s="1"/>
  <c r="BW188" i="1"/>
  <c r="CY188" i="1" s="1"/>
  <c r="DD188" i="1" s="1"/>
  <c r="BW189" i="1"/>
  <c r="CY189" i="1" s="1"/>
  <c r="DD189" i="1" s="1"/>
  <c r="BW190" i="1"/>
  <c r="CY190" i="1" s="1"/>
  <c r="DD190" i="1" s="1"/>
  <c r="BW191" i="1"/>
  <c r="CY191" i="1" s="1"/>
  <c r="DD191" i="1" s="1"/>
  <c r="BW192" i="1"/>
  <c r="CY192" i="1" s="1"/>
  <c r="DD192" i="1" s="1"/>
  <c r="BW193" i="1"/>
  <c r="CY193" i="1" s="1"/>
  <c r="DD193" i="1" s="1"/>
  <c r="BW194" i="1"/>
  <c r="CY194" i="1" s="1"/>
  <c r="DD194" i="1" s="1"/>
  <c r="BW195" i="1"/>
  <c r="CY195" i="1" s="1"/>
  <c r="DD195" i="1" s="1"/>
  <c r="BW196" i="1"/>
  <c r="CY196" i="1" s="1"/>
  <c r="DD196" i="1" s="1"/>
  <c r="BW197" i="1"/>
  <c r="CY197" i="1" s="1"/>
  <c r="DD197" i="1" s="1"/>
  <c r="BW198" i="1"/>
  <c r="CY198" i="1" s="1"/>
  <c r="DD198" i="1" s="1"/>
  <c r="BW199" i="1"/>
  <c r="CY199" i="1" s="1"/>
  <c r="DD199" i="1" s="1"/>
  <c r="BW200" i="1"/>
  <c r="CY200" i="1" s="1"/>
  <c r="DD200" i="1" s="1"/>
  <c r="BW201" i="1"/>
  <c r="CY201" i="1" s="1"/>
  <c r="DD201" i="1" s="1"/>
  <c r="BW202" i="1"/>
  <c r="CY202" i="1" s="1"/>
  <c r="DD202" i="1" s="1"/>
  <c r="BW203" i="1"/>
  <c r="CY203" i="1" s="1"/>
  <c r="DD203" i="1" s="1"/>
  <c r="BW204" i="1"/>
  <c r="CY204" i="1" s="1"/>
  <c r="DD204" i="1" s="1"/>
  <c r="BW205" i="1"/>
  <c r="CY205" i="1" s="1"/>
  <c r="DD205" i="1" s="1"/>
  <c r="BW206" i="1"/>
  <c r="CY206" i="1" s="1"/>
  <c r="DD206" i="1" s="1"/>
  <c r="BW207" i="1"/>
  <c r="CY207" i="1" s="1"/>
  <c r="DD207" i="1" s="1"/>
  <c r="BW208" i="1"/>
  <c r="CY208" i="1" s="1"/>
  <c r="DD208" i="1" s="1"/>
  <c r="BW209" i="1"/>
  <c r="CY209" i="1" s="1"/>
  <c r="DD209" i="1" s="1"/>
  <c r="BW210" i="1"/>
  <c r="CY210" i="1" s="1"/>
  <c r="DD210" i="1" s="1"/>
  <c r="BW211" i="1"/>
  <c r="CY211" i="1" s="1"/>
  <c r="DD211" i="1" s="1"/>
  <c r="BW212" i="1"/>
  <c r="CY212" i="1" s="1"/>
  <c r="DD212" i="1" s="1"/>
  <c r="BW213" i="1"/>
  <c r="CY213" i="1" s="1"/>
  <c r="DD213" i="1" s="1"/>
  <c r="BW214" i="1"/>
  <c r="CY214" i="1" s="1"/>
  <c r="DD214" i="1" s="1"/>
  <c r="BW215" i="1"/>
  <c r="CY215" i="1" s="1"/>
  <c r="DD215" i="1" s="1"/>
  <c r="BW216" i="1"/>
  <c r="CY216" i="1" s="1"/>
  <c r="DD216" i="1" s="1"/>
  <c r="BW217" i="1"/>
  <c r="CY217" i="1" s="1"/>
  <c r="DD217" i="1" s="1"/>
  <c r="BW218" i="1"/>
  <c r="CY218" i="1" s="1"/>
  <c r="DD218" i="1" s="1"/>
  <c r="BW219" i="1"/>
  <c r="CY219" i="1" s="1"/>
  <c r="DD219" i="1" s="1"/>
  <c r="BW220" i="1"/>
  <c r="CY220" i="1" s="1"/>
  <c r="DD220" i="1" s="1"/>
  <c r="BW221" i="1"/>
  <c r="CY221" i="1" s="1"/>
  <c r="DD221" i="1" s="1"/>
  <c r="BW222" i="1"/>
  <c r="CY222" i="1" s="1"/>
  <c r="DD222" i="1" s="1"/>
  <c r="BW223" i="1"/>
  <c r="CY223" i="1" s="1"/>
  <c r="DD223" i="1" s="1"/>
  <c r="BW224" i="1"/>
  <c r="CY224" i="1" s="1"/>
  <c r="DD224" i="1" s="1"/>
  <c r="BW225" i="1"/>
  <c r="CY225" i="1" s="1"/>
  <c r="DD225" i="1" s="1"/>
  <c r="BW226" i="1"/>
  <c r="CY226" i="1" s="1"/>
  <c r="DD226" i="1" s="1"/>
  <c r="BW227" i="1"/>
  <c r="CY227" i="1" s="1"/>
  <c r="DD227" i="1" s="1"/>
  <c r="BW228" i="1"/>
  <c r="CY228" i="1" s="1"/>
  <c r="DD228" i="1" s="1"/>
  <c r="BW229" i="1"/>
  <c r="CY229" i="1" s="1"/>
  <c r="DD229" i="1" s="1"/>
  <c r="BW230" i="1"/>
  <c r="CY230" i="1" s="1"/>
  <c r="DD230" i="1" s="1"/>
  <c r="BW231" i="1"/>
  <c r="CY231" i="1" s="1"/>
  <c r="DD231" i="1" s="1"/>
  <c r="BW232" i="1"/>
  <c r="CY232" i="1" s="1"/>
  <c r="DD232" i="1" s="1"/>
  <c r="BW233" i="1"/>
  <c r="CY233" i="1" s="1"/>
  <c r="DD233" i="1" s="1"/>
  <c r="BW234" i="1"/>
  <c r="CY234" i="1" s="1"/>
  <c r="DD234" i="1" s="1"/>
  <c r="BW235" i="1"/>
  <c r="CY235" i="1" s="1"/>
  <c r="DD235" i="1" s="1"/>
  <c r="BW236" i="1"/>
  <c r="CY236" i="1" s="1"/>
  <c r="DD236" i="1" s="1"/>
  <c r="BW237" i="1"/>
  <c r="CY237" i="1" s="1"/>
  <c r="DD237" i="1" s="1"/>
  <c r="BW238" i="1"/>
  <c r="CY238" i="1" s="1"/>
  <c r="DD238" i="1" s="1"/>
  <c r="BW239" i="1"/>
  <c r="CY239" i="1" s="1"/>
  <c r="DD239" i="1" s="1"/>
  <c r="BW240" i="1"/>
  <c r="CY240" i="1" s="1"/>
  <c r="DD240" i="1" s="1"/>
  <c r="BW241" i="1"/>
  <c r="CY241" i="1" s="1"/>
  <c r="DD241" i="1" s="1"/>
  <c r="BW242" i="1"/>
  <c r="CY242" i="1" s="1"/>
  <c r="DD242" i="1" s="1"/>
  <c r="BW243" i="1"/>
  <c r="CY243" i="1" s="1"/>
  <c r="DD243" i="1" s="1"/>
  <c r="BW244" i="1"/>
  <c r="CY244" i="1" s="1"/>
  <c r="DD244" i="1" s="1"/>
  <c r="BW245" i="1"/>
  <c r="CY245" i="1" s="1"/>
  <c r="DD245" i="1" s="1"/>
  <c r="BW246" i="1"/>
  <c r="CY246" i="1" s="1"/>
  <c r="DD246" i="1" s="1"/>
  <c r="BW247" i="1"/>
  <c r="CY247" i="1" s="1"/>
  <c r="DD247" i="1" s="1"/>
  <c r="BW248" i="1"/>
  <c r="CY248" i="1" s="1"/>
  <c r="DD248" i="1" s="1"/>
  <c r="BW249" i="1"/>
  <c r="CY249" i="1" s="1"/>
  <c r="DD249" i="1" s="1"/>
  <c r="BW250" i="1"/>
  <c r="CY250" i="1" s="1"/>
  <c r="DD250" i="1" s="1"/>
  <c r="BW251" i="1"/>
  <c r="CY251" i="1" s="1"/>
  <c r="DD251" i="1" s="1"/>
  <c r="BW252" i="1"/>
  <c r="CY252" i="1" s="1"/>
  <c r="DD252" i="1" s="1"/>
  <c r="BW253" i="1"/>
  <c r="CY253" i="1" s="1"/>
  <c r="DD253" i="1" s="1"/>
  <c r="BW254" i="1"/>
  <c r="CY254" i="1" s="1"/>
  <c r="DD254" i="1" s="1"/>
  <c r="BW255" i="1"/>
  <c r="CY255" i="1" s="1"/>
  <c r="DD255" i="1" s="1"/>
  <c r="BW256" i="1"/>
  <c r="CY256" i="1" s="1"/>
  <c r="DD256" i="1" s="1"/>
  <c r="BW257" i="1"/>
  <c r="CY257" i="1" s="1"/>
  <c r="DD257" i="1" s="1"/>
  <c r="BW258" i="1"/>
  <c r="CY258" i="1" s="1"/>
  <c r="DD258" i="1" s="1"/>
  <c r="BW259" i="1"/>
  <c r="CY259" i="1" s="1"/>
  <c r="DD259" i="1" s="1"/>
  <c r="BW260" i="1"/>
  <c r="CY260" i="1" s="1"/>
  <c r="DD260" i="1" s="1"/>
  <c r="BW261" i="1"/>
  <c r="CY261" i="1" s="1"/>
  <c r="DD261" i="1" s="1"/>
  <c r="BW262" i="1"/>
  <c r="CY262" i="1" s="1"/>
  <c r="DD262" i="1" s="1"/>
  <c r="BW263" i="1"/>
  <c r="CY263" i="1" s="1"/>
  <c r="DD263" i="1" s="1"/>
  <c r="BW264" i="1"/>
  <c r="CY264" i="1" s="1"/>
  <c r="DD264" i="1" s="1"/>
  <c r="BW265" i="1"/>
  <c r="CY265" i="1" s="1"/>
  <c r="DD265" i="1" s="1"/>
  <c r="BW266" i="1"/>
  <c r="CY266" i="1" s="1"/>
  <c r="DD266" i="1" s="1"/>
  <c r="BW267" i="1"/>
  <c r="CY267" i="1" s="1"/>
  <c r="DD267" i="1" s="1"/>
  <c r="BW268" i="1"/>
  <c r="CY268" i="1" s="1"/>
  <c r="DD268" i="1" s="1"/>
  <c r="BW269" i="1"/>
  <c r="CY269" i="1" s="1"/>
  <c r="DD269" i="1" s="1"/>
  <c r="BW270" i="1"/>
  <c r="CY270" i="1" s="1"/>
  <c r="DD270" i="1" s="1"/>
  <c r="BW271" i="1"/>
  <c r="CY271" i="1" s="1"/>
  <c r="DD271" i="1" s="1"/>
  <c r="BW272" i="1"/>
  <c r="CY272" i="1" s="1"/>
  <c r="DD272" i="1" s="1"/>
  <c r="BW273" i="1"/>
  <c r="CY273" i="1" s="1"/>
  <c r="DD273" i="1" s="1"/>
  <c r="BW274" i="1"/>
  <c r="CY274" i="1" s="1"/>
  <c r="DD274" i="1" s="1"/>
  <c r="BW275" i="1"/>
  <c r="CY275" i="1" s="1"/>
  <c r="DD275" i="1" s="1"/>
  <c r="BW276" i="1"/>
  <c r="CY276" i="1" s="1"/>
  <c r="DD276" i="1" s="1"/>
  <c r="BW277" i="1"/>
  <c r="CY277" i="1" s="1"/>
  <c r="DD277" i="1" s="1"/>
  <c r="BW278" i="1"/>
  <c r="CY278" i="1" s="1"/>
  <c r="DD278" i="1" s="1"/>
  <c r="BW279" i="1"/>
  <c r="CY279" i="1" s="1"/>
  <c r="DD279" i="1" s="1"/>
  <c r="BW280" i="1"/>
  <c r="CY280" i="1" s="1"/>
  <c r="DD280" i="1" s="1"/>
  <c r="BW281" i="1"/>
  <c r="CY281" i="1" s="1"/>
  <c r="DD281" i="1" s="1"/>
  <c r="BW282" i="1"/>
  <c r="CY282" i="1" s="1"/>
  <c r="DD282" i="1" s="1"/>
  <c r="BW283" i="1"/>
  <c r="CY283" i="1" s="1"/>
  <c r="DD283" i="1" s="1"/>
  <c r="BW284" i="1"/>
  <c r="CY284" i="1" s="1"/>
  <c r="DD284" i="1" s="1"/>
  <c r="BW285" i="1"/>
  <c r="CY285" i="1" s="1"/>
  <c r="DD285" i="1" s="1"/>
  <c r="BW286" i="1"/>
  <c r="CY286" i="1" s="1"/>
  <c r="DD286" i="1" s="1"/>
  <c r="BW287" i="1"/>
  <c r="CY287" i="1" s="1"/>
  <c r="DD287" i="1" s="1"/>
  <c r="BW288" i="1"/>
  <c r="CY288" i="1" s="1"/>
  <c r="DD288" i="1" s="1"/>
  <c r="BW289" i="1"/>
  <c r="CY289" i="1" s="1"/>
  <c r="DD289" i="1" s="1"/>
  <c r="BW290" i="1"/>
  <c r="CY290" i="1" s="1"/>
  <c r="DD290" i="1" s="1"/>
  <c r="BW291" i="1"/>
  <c r="CY291" i="1" s="1"/>
  <c r="DD291" i="1" s="1"/>
  <c r="BW292" i="1"/>
  <c r="CY292" i="1" s="1"/>
  <c r="DD292" i="1" s="1"/>
  <c r="BW293" i="1"/>
  <c r="CY293" i="1" s="1"/>
  <c r="DD293" i="1" s="1"/>
  <c r="BW294" i="1"/>
  <c r="CY294" i="1" s="1"/>
  <c r="DD294" i="1" s="1"/>
  <c r="BW295" i="1"/>
  <c r="CY295" i="1" s="1"/>
  <c r="DD295" i="1" s="1"/>
  <c r="BW296" i="1"/>
  <c r="CY296" i="1" s="1"/>
  <c r="DD296" i="1" s="1"/>
  <c r="BW297" i="1"/>
  <c r="CY297" i="1" s="1"/>
  <c r="DD297" i="1" s="1"/>
  <c r="BW298" i="1"/>
  <c r="CY298" i="1" s="1"/>
  <c r="DD298" i="1" s="1"/>
  <c r="BW299" i="1"/>
  <c r="CY299" i="1" s="1"/>
  <c r="DD299" i="1" s="1"/>
  <c r="BW300" i="1"/>
  <c r="CY300" i="1" s="1"/>
  <c r="DD300" i="1" s="1"/>
  <c r="BW301" i="1"/>
  <c r="CY301" i="1" s="1"/>
  <c r="DD301" i="1" s="1"/>
  <c r="BW302" i="1"/>
  <c r="CY302" i="1" s="1"/>
  <c r="DD302" i="1" s="1"/>
  <c r="BW303" i="1"/>
  <c r="CY303" i="1" s="1"/>
  <c r="DD303" i="1" s="1"/>
  <c r="BW304" i="1"/>
  <c r="CY304" i="1" s="1"/>
  <c r="DD304" i="1" s="1"/>
  <c r="BW305" i="1"/>
  <c r="CY305" i="1" s="1"/>
  <c r="DD305" i="1" s="1"/>
  <c r="BW306" i="1"/>
  <c r="CY306" i="1" s="1"/>
  <c r="DD306" i="1" s="1"/>
  <c r="BW307" i="1"/>
  <c r="CY307" i="1" s="1"/>
  <c r="DD307" i="1" s="1"/>
  <c r="BW308" i="1"/>
  <c r="CY308" i="1" s="1"/>
  <c r="DD308" i="1" s="1"/>
  <c r="BW309" i="1"/>
  <c r="CY309" i="1" s="1"/>
  <c r="DD309" i="1" s="1"/>
  <c r="BW310" i="1"/>
  <c r="CY310" i="1" s="1"/>
  <c r="DD310" i="1" s="1"/>
  <c r="BW311" i="1"/>
  <c r="CY311" i="1" s="1"/>
  <c r="DD311" i="1" s="1"/>
  <c r="BW312" i="1"/>
  <c r="CY312" i="1" s="1"/>
  <c r="DD312" i="1" s="1"/>
  <c r="BW313" i="1"/>
  <c r="CY313" i="1" s="1"/>
  <c r="DD313" i="1" s="1"/>
  <c r="BW314" i="1"/>
  <c r="CY314" i="1" s="1"/>
  <c r="DD314" i="1" s="1"/>
  <c r="BW315" i="1"/>
  <c r="CY315" i="1" s="1"/>
  <c r="DD315" i="1" s="1"/>
  <c r="BW316" i="1"/>
  <c r="CY316" i="1" s="1"/>
  <c r="DD316" i="1" s="1"/>
  <c r="BW317" i="1"/>
  <c r="CY317" i="1" s="1"/>
  <c r="DD317" i="1" s="1"/>
  <c r="BW318" i="1"/>
  <c r="CY318" i="1" s="1"/>
  <c r="DD318" i="1" s="1"/>
  <c r="BW319" i="1"/>
  <c r="CY319" i="1" s="1"/>
  <c r="DD319" i="1" s="1"/>
  <c r="BW320" i="1"/>
  <c r="CY320" i="1" s="1"/>
  <c r="DD320" i="1" s="1"/>
  <c r="BW321" i="1"/>
  <c r="CY321" i="1" s="1"/>
  <c r="DD321" i="1" s="1"/>
  <c r="BW322" i="1"/>
  <c r="CY322" i="1" s="1"/>
  <c r="DD322" i="1" s="1"/>
  <c r="BW323" i="1"/>
  <c r="CY323" i="1" s="1"/>
  <c r="DD323" i="1" s="1"/>
  <c r="BW324" i="1"/>
  <c r="CY324" i="1" s="1"/>
  <c r="DD324" i="1" s="1"/>
  <c r="BW325" i="1"/>
  <c r="CY325" i="1" s="1"/>
  <c r="DD325" i="1" s="1"/>
  <c r="BW326" i="1"/>
  <c r="CY326" i="1" s="1"/>
  <c r="DD326" i="1" s="1"/>
  <c r="BW327" i="1"/>
  <c r="CY327" i="1" s="1"/>
  <c r="DD327" i="1" s="1"/>
  <c r="BW328" i="1"/>
  <c r="CY328" i="1" s="1"/>
  <c r="DD328" i="1" s="1"/>
  <c r="BW329" i="1"/>
  <c r="CY329" i="1" s="1"/>
  <c r="DD329" i="1" s="1"/>
  <c r="BW330" i="1"/>
  <c r="CY330" i="1" s="1"/>
  <c r="DD330" i="1" s="1"/>
  <c r="BW331" i="1"/>
  <c r="CY331" i="1" s="1"/>
  <c r="DD331" i="1" s="1"/>
  <c r="BW332" i="1"/>
  <c r="CY332" i="1" s="1"/>
  <c r="DD332" i="1" s="1"/>
  <c r="BW333" i="1"/>
  <c r="CY333" i="1" s="1"/>
  <c r="DD333" i="1" s="1"/>
  <c r="BW334" i="1"/>
  <c r="CY334" i="1" s="1"/>
  <c r="DD334" i="1" s="1"/>
  <c r="BW335" i="1"/>
  <c r="CY335" i="1" s="1"/>
  <c r="DD335" i="1" s="1"/>
  <c r="BW336" i="1"/>
  <c r="CY336" i="1" s="1"/>
  <c r="DD336" i="1" s="1"/>
  <c r="BW337" i="1"/>
  <c r="CY337" i="1" s="1"/>
  <c r="DD337" i="1" s="1"/>
  <c r="BW338" i="1"/>
  <c r="CY338" i="1" s="1"/>
  <c r="DD338" i="1" s="1"/>
  <c r="BW339" i="1"/>
  <c r="CY339" i="1" s="1"/>
  <c r="DD339" i="1" s="1"/>
  <c r="BW340" i="1"/>
  <c r="CY340" i="1" s="1"/>
  <c r="DD340" i="1" s="1"/>
  <c r="BW341" i="1"/>
  <c r="CY341" i="1" s="1"/>
  <c r="DD341" i="1" s="1"/>
  <c r="BW342" i="1"/>
  <c r="CY342" i="1" s="1"/>
  <c r="DD342" i="1" s="1"/>
  <c r="BW343" i="1"/>
  <c r="CY343" i="1" s="1"/>
  <c r="DD343" i="1" s="1"/>
  <c r="BW344" i="1"/>
  <c r="CY344" i="1" s="1"/>
  <c r="DD344" i="1" s="1"/>
  <c r="BW345" i="1"/>
  <c r="CY345" i="1" s="1"/>
  <c r="DD345" i="1" s="1"/>
  <c r="BW346" i="1"/>
  <c r="CY346" i="1" s="1"/>
  <c r="DD346" i="1" s="1"/>
  <c r="BW347" i="1"/>
  <c r="CY347" i="1" s="1"/>
  <c r="DD347" i="1" s="1"/>
  <c r="BW348" i="1"/>
  <c r="CY348" i="1" s="1"/>
  <c r="DD348" i="1" s="1"/>
  <c r="BW349" i="1"/>
  <c r="CY349" i="1" s="1"/>
  <c r="DD349" i="1" s="1"/>
  <c r="BW350" i="1"/>
  <c r="CY350" i="1" s="1"/>
  <c r="DD350" i="1" s="1"/>
  <c r="BW351" i="1"/>
  <c r="CY351" i="1" s="1"/>
  <c r="DD351" i="1" s="1"/>
  <c r="BW352" i="1"/>
  <c r="CY352" i="1" s="1"/>
  <c r="DD352" i="1" s="1"/>
  <c r="BW353" i="1"/>
  <c r="CY353" i="1" s="1"/>
  <c r="DD353" i="1" s="1"/>
  <c r="BW354" i="1"/>
  <c r="CY354" i="1" s="1"/>
  <c r="DD354" i="1" s="1"/>
  <c r="BW355" i="1"/>
  <c r="CY355" i="1" s="1"/>
  <c r="DD355" i="1" s="1"/>
  <c r="BW356" i="1"/>
  <c r="CY356" i="1" s="1"/>
  <c r="DD356" i="1" s="1"/>
  <c r="BW357" i="1"/>
  <c r="CY357" i="1" s="1"/>
  <c r="DD357" i="1" s="1"/>
  <c r="BW358" i="1"/>
  <c r="CY358" i="1" s="1"/>
  <c r="DD358" i="1" s="1"/>
  <c r="BW359" i="1"/>
  <c r="CY359" i="1" s="1"/>
  <c r="DD359" i="1" s="1"/>
  <c r="BW360" i="1"/>
  <c r="CY360" i="1" s="1"/>
  <c r="DD360" i="1" s="1"/>
  <c r="BW361" i="1"/>
  <c r="CY361" i="1" s="1"/>
  <c r="DD361" i="1" s="1"/>
  <c r="BW362" i="1"/>
  <c r="CY362" i="1" s="1"/>
  <c r="DD362" i="1" s="1"/>
  <c r="BW363" i="1"/>
  <c r="CY363" i="1" s="1"/>
  <c r="DD363" i="1" s="1"/>
  <c r="BW364" i="1"/>
  <c r="CY364" i="1" s="1"/>
  <c r="DD364" i="1" s="1"/>
  <c r="BW365" i="1"/>
  <c r="CY365" i="1" s="1"/>
  <c r="DD365" i="1" s="1"/>
  <c r="BW366" i="1"/>
  <c r="CY366" i="1" s="1"/>
  <c r="DD366" i="1" s="1"/>
  <c r="BW367" i="1"/>
  <c r="CY367" i="1" s="1"/>
  <c r="DD367" i="1" s="1"/>
  <c r="BW368" i="1"/>
  <c r="CY368" i="1" s="1"/>
  <c r="DD368" i="1" s="1"/>
  <c r="BW369" i="1"/>
  <c r="CY369" i="1" s="1"/>
  <c r="DD369" i="1" s="1"/>
  <c r="BW370" i="1"/>
  <c r="CY370" i="1" s="1"/>
  <c r="DD370" i="1" s="1"/>
  <c r="BW371" i="1"/>
  <c r="CY371" i="1" s="1"/>
  <c r="DD371" i="1" s="1"/>
  <c r="BW372" i="1"/>
  <c r="CY372" i="1" s="1"/>
  <c r="DD372" i="1" s="1"/>
  <c r="BW373" i="1"/>
  <c r="CY373" i="1" s="1"/>
  <c r="DD373" i="1" s="1"/>
  <c r="BW374" i="1"/>
  <c r="CY374" i="1" s="1"/>
  <c r="DD374" i="1" s="1"/>
  <c r="BW375" i="1"/>
  <c r="CY375" i="1" s="1"/>
  <c r="DD375" i="1" s="1"/>
  <c r="BW376" i="1"/>
  <c r="CY376" i="1" s="1"/>
  <c r="DD376" i="1" s="1"/>
  <c r="BW377" i="1"/>
  <c r="CY377" i="1" s="1"/>
  <c r="DD377" i="1" s="1"/>
  <c r="BW378" i="1"/>
  <c r="CY378" i="1" s="1"/>
  <c r="DD378" i="1" s="1"/>
  <c r="BW379" i="1"/>
  <c r="CY379" i="1" s="1"/>
  <c r="DD379" i="1" s="1"/>
  <c r="BW380" i="1"/>
  <c r="CY380" i="1" s="1"/>
  <c r="DD380" i="1" s="1"/>
  <c r="BW381" i="1"/>
  <c r="CY381" i="1" s="1"/>
  <c r="DD381" i="1" s="1"/>
  <c r="BW382" i="1"/>
  <c r="CY382" i="1" s="1"/>
  <c r="DD382" i="1" s="1"/>
  <c r="BW383" i="1"/>
  <c r="CY383" i="1" s="1"/>
  <c r="DD383" i="1" s="1"/>
  <c r="BW384" i="1"/>
  <c r="CY384" i="1" s="1"/>
  <c r="DD384" i="1" s="1"/>
  <c r="BW385" i="1"/>
  <c r="CY385" i="1" s="1"/>
  <c r="DD385" i="1" s="1"/>
  <c r="BW386" i="1"/>
  <c r="CY386" i="1" s="1"/>
  <c r="DD386" i="1" s="1"/>
  <c r="BW387" i="1"/>
  <c r="CY387" i="1" s="1"/>
  <c r="DD387" i="1" s="1"/>
  <c r="BW388" i="1"/>
  <c r="CY388" i="1" s="1"/>
  <c r="DD388" i="1" s="1"/>
  <c r="BW389" i="1"/>
  <c r="CY389" i="1" s="1"/>
  <c r="DD389" i="1" s="1"/>
  <c r="BW390" i="1"/>
  <c r="CY390" i="1" s="1"/>
  <c r="DD390" i="1" s="1"/>
  <c r="BW391" i="1"/>
  <c r="CY391" i="1" s="1"/>
  <c r="DD391" i="1" s="1"/>
  <c r="BW392" i="1"/>
  <c r="CY392" i="1" s="1"/>
  <c r="DD392" i="1" s="1"/>
  <c r="BW393" i="1"/>
  <c r="CY393" i="1" s="1"/>
  <c r="DD393" i="1" s="1"/>
  <c r="BW394" i="1"/>
  <c r="CY394" i="1" s="1"/>
  <c r="DD394" i="1" s="1"/>
  <c r="BW395" i="1"/>
  <c r="CY395" i="1" s="1"/>
  <c r="DD395" i="1" s="1"/>
  <c r="BW396" i="1"/>
  <c r="CY396" i="1" s="1"/>
  <c r="DD396" i="1" s="1"/>
  <c r="BW397" i="1"/>
  <c r="CY397" i="1" s="1"/>
  <c r="DD397" i="1" s="1"/>
  <c r="BW398" i="1"/>
  <c r="CY398" i="1" s="1"/>
  <c r="DD398" i="1" s="1"/>
  <c r="BW399" i="1"/>
  <c r="CY399" i="1" s="1"/>
  <c r="DD399" i="1" s="1"/>
  <c r="BW400" i="1"/>
  <c r="CY400" i="1" s="1"/>
  <c r="DD400" i="1" s="1"/>
  <c r="BW401" i="1"/>
  <c r="CY401" i="1" s="1"/>
  <c r="DD401" i="1" s="1"/>
  <c r="BW402" i="1"/>
  <c r="CY402" i="1" s="1"/>
  <c r="DD402" i="1" s="1"/>
  <c r="BW403" i="1"/>
  <c r="CY403" i="1" s="1"/>
  <c r="DD403" i="1" s="1"/>
  <c r="BW404" i="1"/>
  <c r="CY404" i="1" s="1"/>
  <c r="DD404" i="1" s="1"/>
  <c r="BW405" i="1"/>
  <c r="CY405" i="1" s="1"/>
  <c r="DD405" i="1" s="1"/>
  <c r="BW406" i="1"/>
  <c r="CY406" i="1" s="1"/>
  <c r="DD406" i="1" s="1"/>
  <c r="BW407" i="1"/>
  <c r="CY407" i="1" s="1"/>
  <c r="DD407" i="1" s="1"/>
  <c r="BW408" i="1"/>
  <c r="CY408" i="1" s="1"/>
  <c r="DD408" i="1" s="1"/>
  <c r="BW409" i="1"/>
  <c r="CY409" i="1" s="1"/>
  <c r="DD409" i="1" s="1"/>
  <c r="BW410" i="1"/>
  <c r="CY410" i="1" s="1"/>
  <c r="DD410" i="1" s="1"/>
  <c r="BW411" i="1"/>
  <c r="CY411" i="1" s="1"/>
  <c r="DD411" i="1" s="1"/>
  <c r="BW412" i="1"/>
  <c r="CY412" i="1" s="1"/>
  <c r="DD412" i="1" s="1"/>
  <c r="BW413" i="1"/>
  <c r="CY413" i="1" s="1"/>
  <c r="DD413" i="1" s="1"/>
  <c r="BW414" i="1"/>
  <c r="CY414" i="1" s="1"/>
  <c r="DD414" i="1" s="1"/>
  <c r="BW415" i="1"/>
  <c r="CY415" i="1" s="1"/>
  <c r="DD415" i="1" s="1"/>
  <c r="BW416" i="1"/>
  <c r="CY416" i="1" s="1"/>
  <c r="DD416" i="1" s="1"/>
  <c r="BW417" i="1"/>
  <c r="CY417" i="1" s="1"/>
  <c r="DD417" i="1" s="1"/>
  <c r="BW418" i="1"/>
  <c r="CY418" i="1" s="1"/>
  <c r="DD418" i="1" s="1"/>
  <c r="BW419" i="1"/>
  <c r="CY419" i="1" s="1"/>
  <c r="DD419" i="1" s="1"/>
  <c r="BW420" i="1"/>
  <c r="CY420" i="1" s="1"/>
  <c r="DD420" i="1" s="1"/>
  <c r="BW421" i="1"/>
  <c r="CY421" i="1" s="1"/>
  <c r="DD421" i="1" s="1"/>
  <c r="BW422" i="1"/>
  <c r="CY422" i="1" s="1"/>
  <c r="DD422" i="1" s="1"/>
  <c r="BW423" i="1"/>
  <c r="CY423" i="1" s="1"/>
  <c r="DD423" i="1" s="1"/>
  <c r="BW424" i="1"/>
  <c r="CY424" i="1" s="1"/>
  <c r="DD424" i="1" s="1"/>
  <c r="BW425" i="1"/>
  <c r="CY425" i="1" s="1"/>
  <c r="DD425" i="1" s="1"/>
  <c r="BW426" i="1"/>
  <c r="CY426" i="1" s="1"/>
  <c r="DD426" i="1" s="1"/>
  <c r="BW427" i="1"/>
  <c r="CY427" i="1" s="1"/>
  <c r="DD427" i="1" s="1"/>
  <c r="BW428" i="1"/>
  <c r="CY428" i="1" s="1"/>
  <c r="DD428" i="1" s="1"/>
  <c r="BW429" i="1"/>
  <c r="CY429" i="1" s="1"/>
  <c r="DD429" i="1" s="1"/>
  <c r="BW430" i="1"/>
  <c r="CY430" i="1" s="1"/>
  <c r="DD430" i="1" s="1"/>
  <c r="BW431" i="1"/>
  <c r="CY431" i="1" s="1"/>
  <c r="DD431" i="1" s="1"/>
  <c r="BW432" i="1"/>
  <c r="CY432" i="1" s="1"/>
  <c r="DD432" i="1" s="1"/>
  <c r="BW433" i="1"/>
  <c r="CY433" i="1" s="1"/>
  <c r="DD433" i="1" s="1"/>
  <c r="BW434" i="1"/>
  <c r="CY434" i="1" s="1"/>
  <c r="DD434" i="1" s="1"/>
  <c r="BW435" i="1"/>
  <c r="CY435" i="1" s="1"/>
  <c r="DD435" i="1" s="1"/>
  <c r="BW436" i="1"/>
  <c r="CY436" i="1" s="1"/>
  <c r="DD436" i="1" s="1"/>
  <c r="BW437" i="1"/>
  <c r="CY437" i="1" s="1"/>
  <c r="DD437" i="1" s="1"/>
  <c r="BW438" i="1"/>
  <c r="CY438" i="1" s="1"/>
  <c r="DD438" i="1" s="1"/>
  <c r="BW439" i="1"/>
  <c r="CY439" i="1" s="1"/>
  <c r="DD439" i="1" s="1"/>
  <c r="BW440" i="1"/>
  <c r="CY440" i="1" s="1"/>
  <c r="DD440" i="1" s="1"/>
  <c r="BW441" i="1"/>
  <c r="CY441" i="1" s="1"/>
  <c r="DD441" i="1" s="1"/>
  <c r="BW442" i="1"/>
  <c r="CY442" i="1" s="1"/>
  <c r="DD442" i="1" s="1"/>
  <c r="BW443" i="1"/>
  <c r="CY443" i="1" s="1"/>
  <c r="DD443" i="1" s="1"/>
  <c r="BW444" i="1"/>
  <c r="CY444" i="1" s="1"/>
  <c r="DD444" i="1" s="1"/>
  <c r="BW445" i="1"/>
  <c r="CY445" i="1" s="1"/>
  <c r="DD445" i="1" s="1"/>
  <c r="BW446" i="1"/>
  <c r="CY446" i="1" s="1"/>
  <c r="DD446" i="1" s="1"/>
  <c r="BW447" i="1"/>
  <c r="CY447" i="1" s="1"/>
  <c r="DD447" i="1" s="1"/>
  <c r="BW448" i="1"/>
  <c r="CY448" i="1" s="1"/>
  <c r="DD448" i="1" s="1"/>
  <c r="BW449" i="1"/>
  <c r="CY449" i="1" s="1"/>
  <c r="DD449" i="1" s="1"/>
  <c r="BW450" i="1"/>
  <c r="CY450" i="1" s="1"/>
  <c r="DD450" i="1" s="1"/>
  <c r="BW451" i="1"/>
  <c r="CY451" i="1" s="1"/>
  <c r="DD451" i="1" s="1"/>
  <c r="BW452" i="1"/>
  <c r="CY452" i="1" s="1"/>
  <c r="DD452" i="1" s="1"/>
  <c r="BW453" i="1"/>
  <c r="CY453" i="1" s="1"/>
  <c r="DD453" i="1" s="1"/>
  <c r="BW454" i="1"/>
  <c r="CY454" i="1" s="1"/>
  <c r="DD454" i="1" s="1"/>
  <c r="BW455" i="1"/>
  <c r="CY455" i="1" s="1"/>
  <c r="DD455" i="1" s="1"/>
  <c r="BW456" i="1"/>
  <c r="CY456" i="1" s="1"/>
  <c r="DD456" i="1" s="1"/>
  <c r="BW457" i="1"/>
  <c r="CY457" i="1" s="1"/>
  <c r="DD457" i="1" s="1"/>
  <c r="BW458" i="1"/>
  <c r="CY458" i="1" s="1"/>
  <c r="DD458" i="1" s="1"/>
  <c r="BW459" i="1"/>
  <c r="CY459" i="1" s="1"/>
  <c r="DD459" i="1" s="1"/>
  <c r="BW460" i="1"/>
  <c r="CY460" i="1" s="1"/>
  <c r="DD460" i="1" s="1"/>
  <c r="BW461" i="1"/>
  <c r="CY461" i="1" s="1"/>
  <c r="DD461" i="1" s="1"/>
  <c r="BW462" i="1"/>
  <c r="CY462" i="1" s="1"/>
  <c r="DD462" i="1" s="1"/>
  <c r="BW463" i="1"/>
  <c r="CY463" i="1" s="1"/>
  <c r="DD463" i="1" s="1"/>
  <c r="BW464" i="1"/>
  <c r="CY464" i="1" s="1"/>
  <c r="DD464" i="1" s="1"/>
  <c r="BW465" i="1"/>
  <c r="CY465" i="1" s="1"/>
  <c r="DD465" i="1" s="1"/>
  <c r="BW466" i="1"/>
  <c r="CY466" i="1" s="1"/>
  <c r="DD466" i="1" s="1"/>
  <c r="BW467" i="1"/>
  <c r="CY467" i="1" s="1"/>
  <c r="DD467" i="1" s="1"/>
  <c r="BW468" i="1"/>
  <c r="CY468" i="1" s="1"/>
  <c r="DD468" i="1" s="1"/>
  <c r="BW469" i="1"/>
  <c r="CY469" i="1" s="1"/>
  <c r="DD469" i="1" s="1"/>
  <c r="BW470" i="1"/>
  <c r="CY470" i="1" s="1"/>
  <c r="DD470" i="1" s="1"/>
  <c r="BW471" i="1"/>
  <c r="CY471" i="1" s="1"/>
  <c r="DD471" i="1" s="1"/>
  <c r="BW472" i="1"/>
  <c r="CY472" i="1" s="1"/>
  <c r="DD472" i="1" s="1"/>
  <c r="BW473" i="1"/>
  <c r="CY473" i="1" s="1"/>
  <c r="DD473" i="1" s="1"/>
  <c r="BW474" i="1"/>
  <c r="CY474" i="1" s="1"/>
  <c r="DD474" i="1" s="1"/>
  <c r="BW475" i="1"/>
  <c r="CY475" i="1" s="1"/>
  <c r="DD475" i="1" s="1"/>
  <c r="BW476" i="1"/>
  <c r="CY476" i="1" s="1"/>
  <c r="DD476" i="1" s="1"/>
  <c r="BW477" i="1"/>
  <c r="CY477" i="1" s="1"/>
  <c r="DD477" i="1" s="1"/>
  <c r="BW478" i="1"/>
  <c r="CY478" i="1" s="1"/>
  <c r="DD478" i="1" s="1"/>
  <c r="BW479" i="1"/>
  <c r="CY479" i="1" s="1"/>
  <c r="DD479" i="1" s="1"/>
  <c r="BW480" i="1"/>
  <c r="CY480" i="1" s="1"/>
  <c r="DD480" i="1" s="1"/>
  <c r="BW481" i="1"/>
  <c r="CY481" i="1" s="1"/>
  <c r="DD481" i="1" s="1"/>
  <c r="BW482" i="1"/>
  <c r="CY482" i="1" s="1"/>
  <c r="DD482" i="1" s="1"/>
  <c r="BW483" i="1"/>
  <c r="CY483" i="1" s="1"/>
  <c r="DD483" i="1" s="1"/>
  <c r="BW484" i="1"/>
  <c r="CY484" i="1" s="1"/>
  <c r="DD484" i="1" s="1"/>
  <c r="BW485" i="1"/>
  <c r="CY485" i="1" s="1"/>
  <c r="DD485" i="1" s="1"/>
  <c r="BW486" i="1"/>
  <c r="CY486" i="1" s="1"/>
  <c r="DD486" i="1" s="1"/>
  <c r="BW487" i="1"/>
  <c r="CY487" i="1" s="1"/>
  <c r="DD487" i="1" s="1"/>
  <c r="BW488" i="1"/>
  <c r="CY488" i="1" s="1"/>
  <c r="DD488" i="1" s="1"/>
  <c r="BW489" i="1"/>
  <c r="CY489" i="1" s="1"/>
  <c r="DD489" i="1" s="1"/>
  <c r="BW490" i="1"/>
  <c r="CY490" i="1" s="1"/>
  <c r="DD490" i="1" s="1"/>
  <c r="BW491" i="1"/>
  <c r="CY491" i="1" s="1"/>
  <c r="DD491" i="1" s="1"/>
  <c r="BW492" i="1"/>
  <c r="CY492" i="1" s="1"/>
  <c r="DD492" i="1" s="1"/>
  <c r="BW493" i="1"/>
  <c r="CY493" i="1" s="1"/>
  <c r="DD493" i="1" s="1"/>
  <c r="BW494" i="1"/>
  <c r="CY494" i="1" s="1"/>
  <c r="DD494" i="1" s="1"/>
  <c r="BW495" i="1"/>
  <c r="CY495" i="1" s="1"/>
  <c r="DD495" i="1" s="1"/>
  <c r="BW496" i="1"/>
  <c r="CY496" i="1" s="1"/>
  <c r="DD496" i="1" s="1"/>
  <c r="BW497" i="1"/>
  <c r="CY497" i="1" s="1"/>
  <c r="DD497" i="1" s="1"/>
  <c r="BW498" i="1"/>
  <c r="CY498" i="1" s="1"/>
  <c r="DD498" i="1" s="1"/>
  <c r="BW499" i="1"/>
  <c r="CY499" i="1" s="1"/>
  <c r="DD499" i="1" s="1"/>
  <c r="BW500" i="1"/>
  <c r="CY500" i="1" s="1"/>
  <c r="DD500" i="1" s="1"/>
  <c r="BW501" i="1"/>
  <c r="CY501" i="1" s="1"/>
  <c r="DD501" i="1" s="1"/>
  <c r="BW502" i="1"/>
  <c r="CY502" i="1" s="1"/>
  <c r="DD502" i="1" s="1"/>
  <c r="BW503" i="1"/>
  <c r="CY503" i="1" s="1"/>
  <c r="DD503" i="1" s="1"/>
  <c r="BW504" i="1"/>
  <c r="CY504" i="1" s="1"/>
  <c r="DD504" i="1" s="1"/>
  <c r="BW505" i="1"/>
  <c r="CY505" i="1" s="1"/>
  <c r="DD505" i="1" s="1"/>
  <c r="BW506" i="1"/>
  <c r="CY506" i="1" s="1"/>
  <c r="DD506" i="1" s="1"/>
  <c r="BW507" i="1"/>
  <c r="CY507" i="1" s="1"/>
  <c r="DD507" i="1" s="1"/>
  <c r="BW508" i="1"/>
  <c r="CY508" i="1" s="1"/>
  <c r="DD508" i="1" s="1"/>
  <c r="BW509" i="1"/>
  <c r="CY509" i="1" s="1"/>
  <c r="DD509" i="1" s="1"/>
  <c r="BW510" i="1"/>
  <c r="CY510" i="1" s="1"/>
  <c r="DD510" i="1" s="1"/>
  <c r="BW511" i="1"/>
  <c r="CY511" i="1" s="1"/>
  <c r="DD511" i="1" s="1"/>
  <c r="BW512" i="1"/>
  <c r="CY512" i="1" s="1"/>
  <c r="DD512" i="1" s="1"/>
  <c r="BW513" i="1"/>
  <c r="CY513" i="1" s="1"/>
  <c r="DD513" i="1" s="1"/>
  <c r="BW514" i="1"/>
  <c r="CY514" i="1" s="1"/>
  <c r="DD514" i="1" s="1"/>
  <c r="BW515" i="1"/>
  <c r="CY515" i="1" s="1"/>
  <c r="DD515" i="1" s="1"/>
  <c r="BW516" i="1"/>
  <c r="CY516" i="1" s="1"/>
  <c r="DD516" i="1" s="1"/>
  <c r="BW517" i="1"/>
  <c r="CY517" i="1" s="1"/>
  <c r="DD517" i="1" s="1"/>
  <c r="BW518" i="1"/>
  <c r="CY518" i="1" s="1"/>
  <c r="DD518" i="1" s="1"/>
  <c r="BW519" i="1"/>
  <c r="CY519" i="1" s="1"/>
  <c r="DD519" i="1" s="1"/>
  <c r="BW520" i="1"/>
  <c r="CY520" i="1" s="1"/>
  <c r="DD520" i="1" s="1"/>
  <c r="BW521" i="1"/>
  <c r="CY521" i="1" s="1"/>
  <c r="DD521" i="1" s="1"/>
  <c r="BW522" i="1"/>
  <c r="CY522" i="1" s="1"/>
  <c r="DD522" i="1" s="1"/>
  <c r="BW523" i="1"/>
  <c r="CY523" i="1" s="1"/>
  <c r="DD523" i="1" s="1"/>
  <c r="BW524" i="1"/>
  <c r="CY524" i="1" s="1"/>
  <c r="DD524" i="1" s="1"/>
  <c r="BW525" i="1"/>
  <c r="CY525" i="1" s="1"/>
  <c r="DD525" i="1" s="1"/>
  <c r="BW526" i="1"/>
  <c r="CY526" i="1" s="1"/>
  <c r="DD526" i="1" s="1"/>
  <c r="BW527" i="1"/>
  <c r="CY527" i="1" s="1"/>
  <c r="DD527" i="1" s="1"/>
  <c r="BW528" i="1"/>
  <c r="CY528" i="1" s="1"/>
  <c r="DD528" i="1" s="1"/>
  <c r="BW529" i="1"/>
  <c r="CY529" i="1" s="1"/>
  <c r="DD529" i="1" s="1"/>
  <c r="BW530" i="1"/>
  <c r="CY530" i="1" s="1"/>
  <c r="DD530" i="1" s="1"/>
  <c r="BW531" i="1"/>
  <c r="CY531" i="1" s="1"/>
  <c r="DD531" i="1" s="1"/>
  <c r="BW532" i="1"/>
  <c r="CY532" i="1" s="1"/>
  <c r="DD532" i="1" s="1"/>
  <c r="BW533" i="1"/>
  <c r="CY533" i="1" s="1"/>
  <c r="DD533" i="1" s="1"/>
  <c r="BW534" i="1"/>
  <c r="CY534" i="1" s="1"/>
  <c r="DD534" i="1" s="1"/>
  <c r="BW535" i="1"/>
  <c r="CY535" i="1" s="1"/>
  <c r="DD535" i="1" s="1"/>
  <c r="BW536" i="1"/>
  <c r="CY536" i="1" s="1"/>
  <c r="DD536" i="1" s="1"/>
  <c r="BW537" i="1"/>
  <c r="CY537" i="1" s="1"/>
  <c r="DD537" i="1" s="1"/>
  <c r="BW538" i="1"/>
  <c r="CY538" i="1" s="1"/>
  <c r="DD538" i="1" s="1"/>
  <c r="BW539" i="1"/>
  <c r="CY539" i="1" s="1"/>
  <c r="DD539" i="1" s="1"/>
  <c r="BW540" i="1"/>
  <c r="CY540" i="1" s="1"/>
  <c r="DD540" i="1" s="1"/>
  <c r="BW541" i="1"/>
  <c r="CY541" i="1" s="1"/>
  <c r="DD541" i="1" s="1"/>
  <c r="BW542" i="1"/>
  <c r="CY542" i="1" s="1"/>
  <c r="DD542" i="1" s="1"/>
  <c r="BW543" i="1"/>
  <c r="CY543" i="1" s="1"/>
  <c r="DD543" i="1" s="1"/>
  <c r="BW544" i="1"/>
  <c r="CY544" i="1" s="1"/>
  <c r="DD544" i="1" s="1"/>
  <c r="BW545" i="1"/>
  <c r="CY545" i="1" s="1"/>
  <c r="DD545" i="1" s="1"/>
  <c r="BW546" i="1"/>
  <c r="CY546" i="1" s="1"/>
  <c r="DD546" i="1" s="1"/>
  <c r="BW547" i="1"/>
  <c r="CY547" i="1" s="1"/>
  <c r="DD547" i="1" s="1"/>
  <c r="BW548" i="1"/>
  <c r="CY548" i="1" s="1"/>
  <c r="DD548" i="1" s="1"/>
  <c r="BW549" i="1"/>
  <c r="CY549" i="1" s="1"/>
  <c r="DD549" i="1" s="1"/>
  <c r="BW550" i="1"/>
  <c r="CY550" i="1" s="1"/>
  <c r="DD550" i="1" s="1"/>
  <c r="BW551" i="1"/>
  <c r="CY551" i="1" s="1"/>
  <c r="DD551" i="1" s="1"/>
  <c r="BW552" i="1"/>
  <c r="CY552" i="1" s="1"/>
  <c r="DD552" i="1" s="1"/>
  <c r="BW553" i="1"/>
  <c r="CY553" i="1" s="1"/>
  <c r="DD553" i="1" s="1"/>
  <c r="BW554" i="1"/>
  <c r="CY554" i="1" s="1"/>
  <c r="DD554" i="1" s="1"/>
  <c r="BW555" i="1"/>
  <c r="CY555" i="1" s="1"/>
  <c r="DD555" i="1" s="1"/>
  <c r="BW556" i="1"/>
  <c r="CY556" i="1" s="1"/>
  <c r="DD556" i="1" s="1"/>
  <c r="BW557" i="1"/>
  <c r="CY557" i="1" s="1"/>
  <c r="DD557" i="1" s="1"/>
  <c r="BW558" i="1"/>
  <c r="CY558" i="1" s="1"/>
  <c r="DD558" i="1" s="1"/>
  <c r="BW559" i="1"/>
  <c r="CY559" i="1" s="1"/>
  <c r="DD559" i="1" s="1"/>
  <c r="BW560" i="1"/>
  <c r="CY560" i="1" s="1"/>
  <c r="DD560" i="1" s="1"/>
  <c r="BW561" i="1"/>
  <c r="CY561" i="1" s="1"/>
  <c r="DD561" i="1" s="1"/>
  <c r="BW562" i="1"/>
  <c r="CY562" i="1" s="1"/>
  <c r="DD562" i="1" s="1"/>
  <c r="BW563" i="1"/>
  <c r="CY563" i="1" s="1"/>
  <c r="DD563" i="1" s="1"/>
  <c r="BW564" i="1"/>
  <c r="CY564" i="1" s="1"/>
  <c r="DD564" i="1" s="1"/>
  <c r="BW565" i="1"/>
  <c r="CY565" i="1" s="1"/>
  <c r="DD565" i="1" s="1"/>
  <c r="BW566" i="1"/>
  <c r="CY566" i="1" s="1"/>
  <c r="DD566" i="1" s="1"/>
  <c r="BW567" i="1"/>
  <c r="CY567" i="1" s="1"/>
  <c r="DD567" i="1" s="1"/>
  <c r="BW568" i="1"/>
  <c r="CY568" i="1" s="1"/>
  <c r="DD568" i="1" s="1"/>
  <c r="BW569" i="1"/>
  <c r="CY569" i="1" s="1"/>
  <c r="DD569" i="1" s="1"/>
  <c r="BW570" i="1"/>
  <c r="CY570" i="1" s="1"/>
  <c r="DD570" i="1" s="1"/>
  <c r="AF6" i="2"/>
  <c r="AF7" i="2"/>
  <c r="AF8" i="2"/>
  <c r="AF9" i="2"/>
  <c r="AF10" i="2"/>
  <c r="AF11" i="2"/>
  <c r="AF12" i="2"/>
  <c r="AF13" i="2"/>
  <c r="AF14" i="2"/>
  <c r="AF15" i="2"/>
  <c r="AF16" i="2"/>
  <c r="AF17" i="2"/>
  <c r="AF18" i="2"/>
  <c r="AF19" i="2"/>
  <c r="AF20" i="2"/>
  <c r="AF21" i="2"/>
  <c r="AF22" i="2"/>
  <c r="AF23" i="2"/>
  <c r="AF24" i="2"/>
  <c r="AF25" i="2"/>
  <c r="AF26" i="2"/>
  <c r="AF27" i="2"/>
  <c r="AF28" i="2"/>
  <c r="AF29" i="2"/>
  <c r="AF30" i="2"/>
  <c r="AF31" i="2"/>
  <c r="AF32" i="2"/>
  <c r="AF33" i="2"/>
  <c r="AF34" i="2"/>
  <c r="AF35" i="2"/>
  <c r="AF36" i="2"/>
  <c r="AF37" i="2"/>
  <c r="AF38" i="2"/>
  <c r="AF39" i="2"/>
  <c r="AF40" i="2"/>
  <c r="AF41" i="2"/>
  <c r="AF42" i="2"/>
  <c r="AF43" i="2"/>
  <c r="AF44" i="2"/>
  <c r="AF45" i="2"/>
  <c r="AF46" i="2"/>
  <c r="AF47" i="2"/>
  <c r="AF48" i="2"/>
  <c r="AF49" i="2"/>
  <c r="AF50" i="2"/>
  <c r="AF51" i="2"/>
  <c r="AF52" i="2"/>
  <c r="AF53" i="2"/>
  <c r="AF54" i="2"/>
  <c r="AF55" i="2"/>
  <c r="AF5" i="2"/>
  <c r="AB3" i="2"/>
  <c r="AA3" i="2"/>
  <c r="Z3" i="2"/>
  <c r="Y3" i="2"/>
  <c r="X3" i="2"/>
  <c r="W3" i="2"/>
  <c r="V3" i="2"/>
  <c r="U3" i="2"/>
  <c r="T3" i="2"/>
  <c r="S3" i="2"/>
  <c r="R3" i="2"/>
  <c r="Q3" i="2"/>
  <c r="P3" i="2"/>
  <c r="O3" i="2"/>
  <c r="N3" i="2"/>
  <c r="M3" i="2"/>
  <c r="AD55" i="2"/>
  <c r="AD54" i="2"/>
  <c r="AD53" i="2"/>
  <c r="AD52" i="2"/>
  <c r="AD51" i="2"/>
  <c r="AD50" i="2"/>
  <c r="AD49" i="2"/>
  <c r="AD48" i="2"/>
  <c r="AD47" i="2"/>
  <c r="AD46" i="2"/>
  <c r="AD45" i="2"/>
  <c r="AD44" i="2"/>
  <c r="AD43" i="2"/>
  <c r="AD42" i="2"/>
  <c r="AD41" i="2"/>
  <c r="AD40" i="2"/>
  <c r="AD39" i="2"/>
  <c r="AD38" i="2"/>
  <c r="AD37" i="2"/>
  <c r="AD36" i="2"/>
  <c r="AD35" i="2"/>
  <c r="AD34" i="2"/>
  <c r="AD33" i="2"/>
  <c r="AD32" i="2"/>
  <c r="AD31" i="2"/>
  <c r="AD30" i="2"/>
  <c r="AD29" i="2"/>
  <c r="AD28" i="2"/>
  <c r="AD27" i="2"/>
  <c r="AD26" i="2"/>
  <c r="AC25" i="2"/>
  <c r="AD25" i="2" s="1"/>
  <c r="AC24" i="2"/>
  <c r="AD24" i="2" s="1"/>
  <c r="AC23" i="2"/>
  <c r="AD23" i="2" s="1"/>
  <c r="AC22" i="2"/>
  <c r="AD22" i="2" s="1"/>
  <c r="AC21" i="2"/>
  <c r="AD21" i="2" s="1"/>
  <c r="AC20" i="2"/>
  <c r="AD20" i="2" s="1"/>
  <c r="AC19" i="2"/>
  <c r="AD19" i="2" s="1"/>
  <c r="AC18" i="2"/>
  <c r="AD18" i="2" s="1"/>
  <c r="AC17" i="2"/>
  <c r="AD17" i="2" s="1"/>
  <c r="AC16" i="2"/>
  <c r="AD16" i="2" s="1"/>
  <c r="AC15" i="2"/>
  <c r="AD15" i="2" s="1"/>
  <c r="AC14" i="2"/>
  <c r="AD14" i="2" s="1"/>
  <c r="AC13" i="2"/>
  <c r="AD13" i="2" s="1"/>
  <c r="AC12" i="2"/>
  <c r="AD12" i="2" s="1"/>
  <c r="AC11" i="2"/>
  <c r="AD11" i="2" s="1"/>
  <c r="AC10" i="2"/>
  <c r="AD10" i="2" s="1"/>
  <c r="AC9" i="2"/>
  <c r="AD9" i="2" s="1"/>
  <c r="AC8" i="2"/>
  <c r="AD8" i="2" s="1"/>
  <c r="AC7" i="2"/>
  <c r="AD7" i="2" s="1"/>
  <c r="AC6" i="2"/>
  <c r="AD6" i="2" s="1"/>
  <c r="AC5" i="2"/>
  <c r="AD5" i="2" s="1"/>
  <c r="CA548" i="1" l="1"/>
  <c r="CA500" i="1"/>
  <c r="CB500" i="1" s="1"/>
  <c r="CA444" i="1"/>
  <c r="CA404" i="1"/>
  <c r="CB404" i="1" s="1"/>
  <c r="CA348" i="1"/>
  <c r="CB348" i="1" s="1"/>
  <c r="CA300" i="1"/>
  <c r="CB300" i="1" s="1"/>
  <c r="CA252" i="1"/>
  <c r="CN252" i="1" s="1"/>
  <c r="CP252" i="1" s="1"/>
  <c r="CA204" i="1"/>
  <c r="CB204" i="1" s="1"/>
  <c r="CA140" i="1"/>
  <c r="CN140" i="1" s="1"/>
  <c r="CP140" i="1" s="1"/>
  <c r="CA100" i="1"/>
  <c r="CN100" i="1" s="1"/>
  <c r="CP100" i="1" s="1"/>
  <c r="CA52" i="1"/>
  <c r="CN52" i="1" s="1"/>
  <c r="CP52" i="1" s="1"/>
  <c r="CA531" i="1"/>
  <c r="CB531" i="1" s="1"/>
  <c r="CA491" i="1"/>
  <c r="CB491" i="1" s="1"/>
  <c r="CA459" i="1"/>
  <c r="CB459" i="1" s="1"/>
  <c r="CA427" i="1"/>
  <c r="CB427" i="1" s="1"/>
  <c r="CA419" i="1"/>
  <c r="CB419" i="1" s="1"/>
  <c r="CA411" i="1"/>
  <c r="CA403" i="1"/>
  <c r="CB403" i="1" s="1"/>
  <c r="CA395" i="1"/>
  <c r="CN395" i="1" s="1"/>
  <c r="CP395" i="1" s="1"/>
  <c r="CA387" i="1"/>
  <c r="CB387" i="1" s="1"/>
  <c r="CA379" i="1"/>
  <c r="CB379" i="1" s="1"/>
  <c r="CA371" i="1"/>
  <c r="CB371" i="1" s="1"/>
  <c r="CA363" i="1"/>
  <c r="CB363" i="1" s="1"/>
  <c r="CA355" i="1"/>
  <c r="CB355" i="1" s="1"/>
  <c r="CA347" i="1"/>
  <c r="CA339" i="1"/>
  <c r="CB339" i="1" s="1"/>
  <c r="CA331" i="1"/>
  <c r="CA323" i="1"/>
  <c r="CB323" i="1" s="1"/>
  <c r="CA315" i="1"/>
  <c r="CB315" i="1" s="1"/>
  <c r="CA307" i="1"/>
  <c r="CB307" i="1" s="1"/>
  <c r="CA299" i="1"/>
  <c r="CB299" i="1" s="1"/>
  <c r="CA291" i="1"/>
  <c r="CB291" i="1" s="1"/>
  <c r="CA283" i="1"/>
  <c r="CA275" i="1"/>
  <c r="CN275" i="1" s="1"/>
  <c r="CP275" i="1" s="1"/>
  <c r="CA267" i="1"/>
  <c r="CN267" i="1" s="1"/>
  <c r="CP267" i="1" s="1"/>
  <c r="CA259" i="1"/>
  <c r="CB259" i="1" s="1"/>
  <c r="CA251" i="1"/>
  <c r="CB251" i="1" s="1"/>
  <c r="CA243" i="1"/>
  <c r="CB243" i="1" s="1"/>
  <c r="CA235" i="1"/>
  <c r="CB235" i="1" s="1"/>
  <c r="CA227" i="1"/>
  <c r="CB227" i="1" s="1"/>
  <c r="CA219" i="1"/>
  <c r="CA211" i="1"/>
  <c r="CN211" i="1" s="1"/>
  <c r="CP211" i="1" s="1"/>
  <c r="CA203" i="1"/>
  <c r="CN203" i="1" s="1"/>
  <c r="CP203" i="1" s="1"/>
  <c r="CA195" i="1"/>
  <c r="CN195" i="1" s="1"/>
  <c r="CP195" i="1" s="1"/>
  <c r="CA187" i="1"/>
  <c r="CB187" i="1" s="1"/>
  <c r="CA179" i="1"/>
  <c r="CN179" i="1" s="1"/>
  <c r="CP179" i="1" s="1"/>
  <c r="CA171" i="1"/>
  <c r="CB171" i="1" s="1"/>
  <c r="CA163" i="1"/>
  <c r="CB163" i="1" s="1"/>
  <c r="CA155" i="1"/>
  <c r="CN155" i="1" s="1"/>
  <c r="CP155" i="1" s="1"/>
  <c r="CA147" i="1"/>
  <c r="CN147" i="1" s="1"/>
  <c r="CP147" i="1" s="1"/>
  <c r="CA139" i="1"/>
  <c r="CN139" i="1" s="1"/>
  <c r="CP139" i="1" s="1"/>
  <c r="CA131" i="1"/>
  <c r="CN131" i="1" s="1"/>
  <c r="CP131" i="1" s="1"/>
  <c r="CA123" i="1"/>
  <c r="CB123" i="1" s="1"/>
  <c r="CA115" i="1"/>
  <c r="CB115" i="1" s="1"/>
  <c r="CA107" i="1"/>
  <c r="CN107" i="1" s="1"/>
  <c r="CP107" i="1" s="1"/>
  <c r="CA99" i="1"/>
  <c r="CN99" i="1" s="1"/>
  <c r="CP99" i="1" s="1"/>
  <c r="CA91" i="1"/>
  <c r="CN91" i="1" s="1"/>
  <c r="CP91" i="1" s="1"/>
  <c r="CA83" i="1"/>
  <c r="CN83" i="1" s="1"/>
  <c r="CP83" i="1" s="1"/>
  <c r="CA75" i="1"/>
  <c r="CN75" i="1" s="1"/>
  <c r="CP75" i="1" s="1"/>
  <c r="CA67" i="1"/>
  <c r="CN67" i="1" s="1"/>
  <c r="CP67" i="1" s="1"/>
  <c r="CA59" i="1"/>
  <c r="CN59" i="1" s="1"/>
  <c r="CP59" i="1" s="1"/>
  <c r="CA51" i="1"/>
  <c r="CN51" i="1" s="1"/>
  <c r="CP51" i="1" s="1"/>
  <c r="CA43" i="1"/>
  <c r="CB43" i="1" s="1"/>
  <c r="CA35" i="1"/>
  <c r="CN35" i="1" s="1"/>
  <c r="CP35" i="1" s="1"/>
  <c r="CA27" i="1"/>
  <c r="CA19" i="1"/>
  <c r="CB19" i="1" s="1"/>
  <c r="CA154" i="1"/>
  <c r="CN154" i="1" s="1"/>
  <c r="CP154" i="1" s="1"/>
  <c r="CA146" i="1"/>
  <c r="CB146" i="1" s="1"/>
  <c r="CA138" i="1"/>
  <c r="CN138" i="1" s="1"/>
  <c r="CP138" i="1" s="1"/>
  <c r="CA130" i="1"/>
  <c r="CB130" i="1" s="1"/>
  <c r="CA122" i="1"/>
  <c r="CB122" i="1" s="1"/>
  <c r="CA114" i="1"/>
  <c r="CB114" i="1" s="1"/>
  <c r="CA106" i="1"/>
  <c r="CA98" i="1"/>
  <c r="CN98" i="1" s="1"/>
  <c r="CP98" i="1" s="1"/>
  <c r="CA90" i="1"/>
  <c r="CN90" i="1" s="1"/>
  <c r="CP90" i="1" s="1"/>
  <c r="CA82" i="1"/>
  <c r="CB82" i="1" s="1"/>
  <c r="CA74" i="1"/>
  <c r="CN74" i="1" s="1"/>
  <c r="CP74" i="1" s="1"/>
  <c r="CA66" i="1"/>
  <c r="CB66" i="1" s="1"/>
  <c r="CA58" i="1"/>
  <c r="CN58" i="1" s="1"/>
  <c r="CP58" i="1" s="1"/>
  <c r="CA50" i="1"/>
  <c r="CN50" i="1" s="1"/>
  <c r="CP50" i="1" s="1"/>
  <c r="CA42" i="1"/>
  <c r="CN42" i="1" s="1"/>
  <c r="CP42" i="1" s="1"/>
  <c r="CA34" i="1"/>
  <c r="CB34" i="1" s="1"/>
  <c r="CA26" i="1"/>
  <c r="CB26" i="1" s="1"/>
  <c r="CA18" i="1"/>
  <c r="CB18" i="1" s="1"/>
  <c r="CA540" i="1"/>
  <c r="CB540" i="1" s="1"/>
  <c r="CA476" i="1"/>
  <c r="CB476" i="1" s="1"/>
  <c r="CA436" i="1"/>
  <c r="CN436" i="1" s="1"/>
  <c r="CP436" i="1" s="1"/>
  <c r="CA372" i="1"/>
  <c r="CB372" i="1" s="1"/>
  <c r="CA324" i="1"/>
  <c r="CA268" i="1"/>
  <c r="CN268" i="1" s="1"/>
  <c r="CP268" i="1" s="1"/>
  <c r="CA180" i="1"/>
  <c r="CN180" i="1" s="1"/>
  <c r="CP180" i="1" s="1"/>
  <c r="CA148" i="1"/>
  <c r="CN148" i="1" s="1"/>
  <c r="CP148" i="1" s="1"/>
  <c r="CA108" i="1"/>
  <c r="CN108" i="1" s="1"/>
  <c r="CP108" i="1" s="1"/>
  <c r="CA60" i="1"/>
  <c r="CN60" i="1" s="1"/>
  <c r="CP60" i="1" s="1"/>
  <c r="CA515" i="1"/>
  <c r="CN515" i="1" s="1"/>
  <c r="CP515" i="1" s="1"/>
  <c r="CA467" i="1"/>
  <c r="CB467" i="1" s="1"/>
  <c r="CA435" i="1"/>
  <c r="CB435" i="1" s="1"/>
  <c r="CA530" i="1"/>
  <c r="CN530" i="1" s="1"/>
  <c r="CP530" i="1" s="1"/>
  <c r="CA490" i="1"/>
  <c r="CB490" i="1" s="1"/>
  <c r="CA450" i="1"/>
  <c r="CB450" i="1" s="1"/>
  <c r="CA402" i="1"/>
  <c r="CB402" i="1" s="1"/>
  <c r="CA362" i="1"/>
  <c r="CB362" i="1" s="1"/>
  <c r="CA322" i="1"/>
  <c r="CB322" i="1" s="1"/>
  <c r="CA282" i="1"/>
  <c r="CB282" i="1" s="1"/>
  <c r="CA242" i="1"/>
  <c r="CA218" i="1"/>
  <c r="CB218" i="1" s="1"/>
  <c r="CA186" i="1"/>
  <c r="CB186" i="1" s="1"/>
  <c r="CA162" i="1"/>
  <c r="CB162" i="1" s="1"/>
  <c r="CA561" i="1"/>
  <c r="CB561" i="1" s="1"/>
  <c r="CA553" i="1"/>
  <c r="CN553" i="1" s="1"/>
  <c r="CP553" i="1" s="1"/>
  <c r="CA545" i="1"/>
  <c r="CB545" i="1" s="1"/>
  <c r="CA537" i="1"/>
  <c r="CB537" i="1" s="1"/>
  <c r="CA529" i="1"/>
  <c r="CB529" i="1" s="1"/>
  <c r="CA521" i="1"/>
  <c r="CN521" i="1" s="1"/>
  <c r="CP521" i="1" s="1"/>
  <c r="CA513" i="1"/>
  <c r="CN513" i="1" s="1"/>
  <c r="CP513" i="1" s="1"/>
  <c r="CA505" i="1"/>
  <c r="CB505" i="1" s="1"/>
  <c r="CA497" i="1"/>
  <c r="CB497" i="1" s="1"/>
  <c r="CA489" i="1"/>
  <c r="CB489" i="1" s="1"/>
  <c r="CA481" i="1"/>
  <c r="CB481" i="1" s="1"/>
  <c r="CA473" i="1"/>
  <c r="CB473" i="1" s="1"/>
  <c r="CA465" i="1"/>
  <c r="CN465" i="1" s="1"/>
  <c r="CP465" i="1" s="1"/>
  <c r="CA457" i="1"/>
  <c r="CN457" i="1" s="1"/>
  <c r="CP457" i="1" s="1"/>
  <c r="CA449" i="1"/>
  <c r="CB449" i="1" s="1"/>
  <c r="CA441" i="1"/>
  <c r="CB441" i="1" s="1"/>
  <c r="CA433" i="1"/>
  <c r="CB433" i="1" s="1"/>
  <c r="CA425" i="1"/>
  <c r="CN425" i="1" s="1"/>
  <c r="CP425" i="1" s="1"/>
  <c r="CA417" i="1"/>
  <c r="CN417" i="1" s="1"/>
  <c r="CP417" i="1" s="1"/>
  <c r="CA409" i="1"/>
  <c r="CB409" i="1" s="1"/>
  <c r="CA401" i="1"/>
  <c r="CB401" i="1" s="1"/>
  <c r="CA393" i="1"/>
  <c r="CN393" i="1" s="1"/>
  <c r="CP393" i="1" s="1"/>
  <c r="CA385" i="1"/>
  <c r="CB385" i="1" s="1"/>
  <c r="CA377" i="1"/>
  <c r="CB377" i="1" s="1"/>
  <c r="CA369" i="1"/>
  <c r="CB369" i="1" s="1"/>
  <c r="CA361" i="1"/>
  <c r="CB361" i="1" s="1"/>
  <c r="CA353" i="1"/>
  <c r="CB353" i="1" s="1"/>
  <c r="CA345" i="1"/>
  <c r="CB345" i="1" s="1"/>
  <c r="CA337" i="1"/>
  <c r="CA329" i="1"/>
  <c r="CN329" i="1" s="1"/>
  <c r="CP329" i="1" s="1"/>
  <c r="CA321" i="1"/>
  <c r="CN321" i="1" s="1"/>
  <c r="CP321" i="1" s="1"/>
  <c r="CA313" i="1"/>
  <c r="CB313" i="1" s="1"/>
  <c r="CA305" i="1"/>
  <c r="CB305" i="1" s="1"/>
  <c r="CA297" i="1"/>
  <c r="CB297" i="1" s="1"/>
  <c r="CA289" i="1"/>
  <c r="CB289" i="1" s="1"/>
  <c r="CA281" i="1"/>
  <c r="CB281" i="1" s="1"/>
  <c r="CA273" i="1"/>
  <c r="CB273" i="1" s="1"/>
  <c r="CA265" i="1"/>
  <c r="CN265" i="1" s="1"/>
  <c r="CP265" i="1" s="1"/>
  <c r="CA257" i="1"/>
  <c r="CB257" i="1" s="1"/>
  <c r="CA249" i="1"/>
  <c r="CB249" i="1" s="1"/>
  <c r="CA241" i="1"/>
  <c r="CB241" i="1" s="1"/>
  <c r="CA233" i="1"/>
  <c r="CB233" i="1" s="1"/>
  <c r="CA225" i="1"/>
  <c r="CB225" i="1" s="1"/>
  <c r="CA217" i="1"/>
  <c r="CB217" i="1" s="1"/>
  <c r="CA209" i="1"/>
  <c r="CA201" i="1"/>
  <c r="CN201" i="1" s="1"/>
  <c r="CP201" i="1" s="1"/>
  <c r="CA193" i="1"/>
  <c r="CN193" i="1" s="1"/>
  <c r="CP193" i="1" s="1"/>
  <c r="CA185" i="1"/>
  <c r="CN185" i="1" s="1"/>
  <c r="CP185" i="1" s="1"/>
  <c r="CA177" i="1"/>
  <c r="CB177" i="1" s="1"/>
  <c r="CA169" i="1"/>
  <c r="CN169" i="1" s="1"/>
  <c r="CP169" i="1" s="1"/>
  <c r="CA161" i="1"/>
  <c r="CN161" i="1" s="1"/>
  <c r="CP161" i="1" s="1"/>
  <c r="CA153" i="1"/>
  <c r="CN153" i="1" s="1"/>
  <c r="CP153" i="1" s="1"/>
  <c r="CA145" i="1"/>
  <c r="CN145" i="1" s="1"/>
  <c r="CP145" i="1" s="1"/>
  <c r="CA137" i="1"/>
  <c r="CN137" i="1" s="1"/>
  <c r="CP137" i="1" s="1"/>
  <c r="CA129" i="1"/>
  <c r="CN129" i="1" s="1"/>
  <c r="CP129" i="1" s="1"/>
  <c r="CA121" i="1"/>
  <c r="CB121" i="1" s="1"/>
  <c r="CA113" i="1"/>
  <c r="CN113" i="1" s="1"/>
  <c r="CP113" i="1" s="1"/>
  <c r="CA105" i="1"/>
  <c r="CB105" i="1" s="1"/>
  <c r="CA97" i="1"/>
  <c r="CB97" i="1" s="1"/>
  <c r="CA89" i="1"/>
  <c r="CN89" i="1" s="1"/>
  <c r="CP89" i="1" s="1"/>
  <c r="CA81" i="1"/>
  <c r="CN81" i="1" s="1"/>
  <c r="CP81" i="1" s="1"/>
  <c r="CA73" i="1"/>
  <c r="CN73" i="1" s="1"/>
  <c r="CP73" i="1" s="1"/>
  <c r="CA65" i="1"/>
  <c r="CN65" i="1" s="1"/>
  <c r="CP65" i="1" s="1"/>
  <c r="CA57" i="1"/>
  <c r="CN57" i="1" s="1"/>
  <c r="CP57" i="1" s="1"/>
  <c r="CA49" i="1"/>
  <c r="CN49" i="1" s="1"/>
  <c r="CP49" i="1" s="1"/>
  <c r="CA41" i="1"/>
  <c r="CB41" i="1" s="1"/>
  <c r="CA33" i="1"/>
  <c r="CB33" i="1" s="1"/>
  <c r="CA25" i="1"/>
  <c r="CN25" i="1" s="1"/>
  <c r="CP25" i="1" s="1"/>
  <c r="CA17" i="1"/>
  <c r="CN17" i="1" s="1"/>
  <c r="CP17" i="1" s="1"/>
  <c r="CA556" i="1"/>
  <c r="CB556" i="1" s="1"/>
  <c r="CA508" i="1"/>
  <c r="CB508" i="1" s="1"/>
  <c r="CA460" i="1"/>
  <c r="CB460" i="1" s="1"/>
  <c r="CA412" i="1"/>
  <c r="CB412" i="1" s="1"/>
  <c r="CA364" i="1"/>
  <c r="CB364" i="1" s="1"/>
  <c r="CA316" i="1"/>
  <c r="CB316" i="1" s="1"/>
  <c r="CA260" i="1"/>
  <c r="CB260" i="1" s="1"/>
  <c r="CA188" i="1"/>
  <c r="CN188" i="1" s="1"/>
  <c r="CP188" i="1" s="1"/>
  <c r="CA132" i="1"/>
  <c r="CN132" i="1" s="1"/>
  <c r="CP132" i="1" s="1"/>
  <c r="CA68" i="1"/>
  <c r="CN68" i="1" s="1"/>
  <c r="CP68" i="1" s="1"/>
  <c r="CA36" i="1"/>
  <c r="CN36" i="1" s="1"/>
  <c r="CP36" i="1" s="1"/>
  <c r="CA12" i="1"/>
  <c r="CB12" i="1" s="1"/>
  <c r="CA555" i="1"/>
  <c r="CN555" i="1" s="1"/>
  <c r="CP555" i="1" s="1"/>
  <c r="CA570" i="1"/>
  <c r="CB570" i="1" s="1"/>
  <c r="CA514" i="1"/>
  <c r="CB514" i="1" s="1"/>
  <c r="CA474" i="1"/>
  <c r="CN474" i="1" s="1"/>
  <c r="CP474" i="1" s="1"/>
  <c r="CA434" i="1"/>
  <c r="CN434" i="1" s="1"/>
  <c r="CP434" i="1" s="1"/>
  <c r="CA410" i="1"/>
  <c r="CB410" i="1" s="1"/>
  <c r="CA370" i="1"/>
  <c r="CB370" i="1" s="1"/>
  <c r="CA338" i="1"/>
  <c r="CN338" i="1" s="1"/>
  <c r="CP338" i="1" s="1"/>
  <c r="CA306" i="1"/>
  <c r="CB306" i="1" s="1"/>
  <c r="CA266" i="1"/>
  <c r="CN266" i="1" s="1"/>
  <c r="CP266" i="1" s="1"/>
  <c r="CA234" i="1"/>
  <c r="CB234" i="1" s="1"/>
  <c r="CA210" i="1"/>
  <c r="CN210" i="1" s="1"/>
  <c r="CP210" i="1" s="1"/>
  <c r="CA194" i="1"/>
  <c r="CN194" i="1" s="1"/>
  <c r="CP194" i="1" s="1"/>
  <c r="CA170" i="1"/>
  <c r="CB170" i="1" s="1"/>
  <c r="CA569" i="1"/>
  <c r="CB569" i="1" s="1"/>
  <c r="CA568" i="1"/>
  <c r="CN568" i="1" s="1"/>
  <c r="CP568" i="1" s="1"/>
  <c r="CA560" i="1"/>
  <c r="CB560" i="1" s="1"/>
  <c r="CA552" i="1"/>
  <c r="CB552" i="1" s="1"/>
  <c r="CA544" i="1"/>
  <c r="CB544" i="1" s="1"/>
  <c r="CA536" i="1"/>
  <c r="CB536" i="1" s="1"/>
  <c r="CA528" i="1"/>
  <c r="CN528" i="1" s="1"/>
  <c r="CP528" i="1" s="1"/>
  <c r="CA520" i="1"/>
  <c r="CN520" i="1" s="1"/>
  <c r="CP520" i="1" s="1"/>
  <c r="CA512" i="1"/>
  <c r="CN512" i="1" s="1"/>
  <c r="CP512" i="1" s="1"/>
  <c r="CA504" i="1"/>
  <c r="CN504" i="1" s="1"/>
  <c r="CP504" i="1" s="1"/>
  <c r="CA496" i="1"/>
  <c r="CB496" i="1" s="1"/>
  <c r="CA488" i="1"/>
  <c r="CN488" i="1" s="1"/>
  <c r="CP488" i="1" s="1"/>
  <c r="CA480" i="1"/>
  <c r="CB480" i="1" s="1"/>
  <c r="CA472" i="1"/>
  <c r="CB472" i="1" s="1"/>
  <c r="CA464" i="1"/>
  <c r="CB464" i="1" s="1"/>
  <c r="CA456" i="1"/>
  <c r="CB456" i="1" s="1"/>
  <c r="CA448" i="1"/>
  <c r="CB448" i="1" s="1"/>
  <c r="CA440" i="1"/>
  <c r="CN440" i="1" s="1"/>
  <c r="CP440" i="1" s="1"/>
  <c r="CA432" i="1"/>
  <c r="CN432" i="1" s="1"/>
  <c r="CP432" i="1" s="1"/>
  <c r="CA424" i="1"/>
  <c r="CB424" i="1" s="1"/>
  <c r="CA416" i="1"/>
  <c r="CB416" i="1" s="1"/>
  <c r="CA408" i="1"/>
  <c r="CN408" i="1" s="1"/>
  <c r="CP408" i="1" s="1"/>
  <c r="CA400" i="1"/>
  <c r="CN400" i="1" s="1"/>
  <c r="CP400" i="1" s="1"/>
  <c r="CA392" i="1"/>
  <c r="CB392" i="1" s="1"/>
  <c r="CA384" i="1"/>
  <c r="CB384" i="1" s="1"/>
  <c r="CA376" i="1"/>
  <c r="CB376" i="1" s="1"/>
  <c r="CA368" i="1"/>
  <c r="CN368" i="1" s="1"/>
  <c r="CP368" i="1" s="1"/>
  <c r="CA360" i="1"/>
  <c r="CB360" i="1" s="1"/>
  <c r="CA352" i="1"/>
  <c r="CB352" i="1" s="1"/>
  <c r="CA344" i="1"/>
  <c r="CN344" i="1" s="1"/>
  <c r="CP344" i="1" s="1"/>
  <c r="CA336" i="1"/>
  <c r="CB336" i="1" s="1"/>
  <c r="CA328" i="1"/>
  <c r="CB328" i="1" s="1"/>
  <c r="CA320" i="1"/>
  <c r="CB320" i="1" s="1"/>
  <c r="CA312" i="1"/>
  <c r="CN312" i="1" s="1"/>
  <c r="CP312" i="1" s="1"/>
  <c r="CA304" i="1"/>
  <c r="CN304" i="1" s="1"/>
  <c r="CP304" i="1" s="1"/>
  <c r="CA296" i="1"/>
  <c r="CB296" i="1" s="1"/>
  <c r="CA288" i="1"/>
  <c r="CB288" i="1" s="1"/>
  <c r="CA280" i="1"/>
  <c r="CN280" i="1" s="1"/>
  <c r="CP280" i="1" s="1"/>
  <c r="CA272" i="1"/>
  <c r="CB272" i="1" s="1"/>
  <c r="CA264" i="1"/>
  <c r="CB264" i="1" s="1"/>
  <c r="CA256" i="1"/>
  <c r="CB256" i="1" s="1"/>
  <c r="CA248" i="1"/>
  <c r="CB248" i="1" s="1"/>
  <c r="CA240" i="1"/>
  <c r="CN240" i="1" s="1"/>
  <c r="CP240" i="1" s="1"/>
  <c r="CA232" i="1"/>
  <c r="CN232" i="1" s="1"/>
  <c r="CP232" i="1" s="1"/>
  <c r="CA224" i="1"/>
  <c r="CB224" i="1" s="1"/>
  <c r="CA216" i="1"/>
  <c r="CN216" i="1" s="1"/>
  <c r="CP216" i="1" s="1"/>
  <c r="CA208" i="1"/>
  <c r="CB208" i="1" s="1"/>
  <c r="CA200" i="1"/>
  <c r="CB200" i="1" s="1"/>
  <c r="CA192" i="1"/>
  <c r="CN192" i="1" s="1"/>
  <c r="CP192" i="1" s="1"/>
  <c r="CA184" i="1"/>
  <c r="CN184" i="1" s="1"/>
  <c r="CP184" i="1" s="1"/>
  <c r="CA176" i="1"/>
  <c r="CB176" i="1" s="1"/>
  <c r="CA168" i="1"/>
  <c r="CB168" i="1" s="1"/>
  <c r="CA160" i="1"/>
  <c r="CN160" i="1" s="1"/>
  <c r="CP160" i="1" s="1"/>
  <c r="CA152" i="1"/>
  <c r="CN152" i="1" s="1"/>
  <c r="CP152" i="1" s="1"/>
  <c r="CA144" i="1"/>
  <c r="CB144" i="1" s="1"/>
  <c r="CA136" i="1"/>
  <c r="CN136" i="1" s="1"/>
  <c r="CP136" i="1" s="1"/>
  <c r="CA128" i="1"/>
  <c r="CN128" i="1" s="1"/>
  <c r="CP128" i="1" s="1"/>
  <c r="CA120" i="1"/>
  <c r="CN120" i="1" s="1"/>
  <c r="CP120" i="1" s="1"/>
  <c r="CA112" i="1"/>
  <c r="CN112" i="1" s="1"/>
  <c r="CP112" i="1" s="1"/>
  <c r="CA104" i="1"/>
  <c r="CN104" i="1" s="1"/>
  <c r="CP104" i="1" s="1"/>
  <c r="CA96" i="1"/>
  <c r="CN96" i="1" s="1"/>
  <c r="CP96" i="1" s="1"/>
  <c r="CA88" i="1"/>
  <c r="CN88" i="1" s="1"/>
  <c r="CP88" i="1" s="1"/>
  <c r="CA80" i="1"/>
  <c r="CB80" i="1" s="1"/>
  <c r="CA72" i="1"/>
  <c r="CN72" i="1" s="1"/>
  <c r="CP72" i="1" s="1"/>
  <c r="CA64" i="1"/>
  <c r="CB64" i="1" s="1"/>
  <c r="CA56" i="1"/>
  <c r="CN56" i="1" s="1"/>
  <c r="CP56" i="1" s="1"/>
  <c r="CA48" i="1"/>
  <c r="CN48" i="1" s="1"/>
  <c r="CP48" i="1" s="1"/>
  <c r="CA40" i="1"/>
  <c r="CB40" i="1" s="1"/>
  <c r="CA32" i="1"/>
  <c r="CB32" i="1" s="1"/>
  <c r="CA24" i="1"/>
  <c r="CB24" i="1" s="1"/>
  <c r="CA16" i="1"/>
  <c r="CN16" i="1" s="1"/>
  <c r="CP16" i="1" s="1"/>
  <c r="CA524" i="1"/>
  <c r="CN524" i="1" s="1"/>
  <c r="CP524" i="1" s="1"/>
  <c r="CA484" i="1"/>
  <c r="CB484" i="1" s="1"/>
  <c r="CA428" i="1"/>
  <c r="CB428" i="1" s="1"/>
  <c r="CA388" i="1"/>
  <c r="CB388" i="1" s="1"/>
  <c r="CA332" i="1"/>
  <c r="CB332" i="1" s="1"/>
  <c r="CA292" i="1"/>
  <c r="CB292" i="1" s="1"/>
  <c r="CA244" i="1"/>
  <c r="CN244" i="1" s="1"/>
  <c r="CP244" i="1" s="1"/>
  <c r="CA220" i="1"/>
  <c r="CB220" i="1" s="1"/>
  <c r="CA212" i="1"/>
  <c r="CB212" i="1" s="1"/>
  <c r="CA172" i="1"/>
  <c r="CB172" i="1" s="1"/>
  <c r="CA124" i="1"/>
  <c r="CB124" i="1" s="1"/>
  <c r="CA84" i="1"/>
  <c r="CB84" i="1" s="1"/>
  <c r="CA44" i="1"/>
  <c r="CN44" i="1" s="1"/>
  <c r="CP44" i="1" s="1"/>
  <c r="CA20" i="1"/>
  <c r="CB20" i="1" s="1"/>
  <c r="CA523" i="1"/>
  <c r="CN523" i="1" s="1"/>
  <c r="CP523" i="1" s="1"/>
  <c r="CA483" i="1"/>
  <c r="CN483" i="1" s="1"/>
  <c r="CP483" i="1" s="1"/>
  <c r="CA562" i="1"/>
  <c r="CB562" i="1" s="1"/>
  <c r="CA538" i="1"/>
  <c r="CB538" i="1" s="1"/>
  <c r="CA498" i="1"/>
  <c r="CB498" i="1" s="1"/>
  <c r="CA458" i="1"/>
  <c r="CN458" i="1" s="1"/>
  <c r="CP458" i="1" s="1"/>
  <c r="CA418" i="1"/>
  <c r="CN418" i="1" s="1"/>
  <c r="CP418" i="1" s="1"/>
  <c r="CA386" i="1"/>
  <c r="CB386" i="1" s="1"/>
  <c r="CA346" i="1"/>
  <c r="CB346" i="1" s="1"/>
  <c r="CA314" i="1"/>
  <c r="CB314" i="1" s="1"/>
  <c r="CA298" i="1"/>
  <c r="CB298" i="1" s="1"/>
  <c r="CA258" i="1"/>
  <c r="CB258" i="1" s="1"/>
  <c r="CA202" i="1"/>
  <c r="CN202" i="1" s="1"/>
  <c r="CP202" i="1" s="1"/>
  <c r="CA567" i="1"/>
  <c r="CN567" i="1" s="1"/>
  <c r="CP567" i="1" s="1"/>
  <c r="CA559" i="1"/>
  <c r="CB559" i="1" s="1"/>
  <c r="CA551" i="1"/>
  <c r="CB551" i="1" s="1"/>
  <c r="CA543" i="1"/>
  <c r="CB543" i="1" s="1"/>
  <c r="CA535" i="1"/>
  <c r="CB535" i="1" s="1"/>
  <c r="CA527" i="1"/>
  <c r="CN527" i="1" s="1"/>
  <c r="CP527" i="1" s="1"/>
  <c r="CA519" i="1"/>
  <c r="CB519" i="1" s="1"/>
  <c r="CA511" i="1"/>
  <c r="CB511" i="1" s="1"/>
  <c r="CA503" i="1"/>
  <c r="CN503" i="1" s="1"/>
  <c r="CP503" i="1" s="1"/>
  <c r="CA495" i="1"/>
  <c r="CN495" i="1" s="1"/>
  <c r="CP495" i="1" s="1"/>
  <c r="CA487" i="1"/>
  <c r="CB487" i="1" s="1"/>
  <c r="CA479" i="1"/>
  <c r="CB479" i="1" s="1"/>
  <c r="CA471" i="1"/>
  <c r="CB471" i="1" s="1"/>
  <c r="CA463" i="1"/>
  <c r="CB463" i="1" s="1"/>
  <c r="CA455" i="1"/>
  <c r="CB455" i="1" s="1"/>
  <c r="CA447" i="1"/>
  <c r="CB447" i="1" s="1"/>
  <c r="CA439" i="1"/>
  <c r="CN439" i="1" s="1"/>
  <c r="CP439" i="1" s="1"/>
  <c r="CA431" i="1"/>
  <c r="CB431" i="1" s="1"/>
  <c r="CA423" i="1"/>
  <c r="CB423" i="1" s="1"/>
  <c r="CA415" i="1"/>
  <c r="CB415" i="1" s="1"/>
  <c r="CA407" i="1"/>
  <c r="CB407" i="1" s="1"/>
  <c r="CA399" i="1"/>
  <c r="CB399" i="1" s="1"/>
  <c r="CA391" i="1"/>
  <c r="CB391" i="1" s="1"/>
  <c r="CA383" i="1"/>
  <c r="CB383" i="1" s="1"/>
  <c r="CA375" i="1"/>
  <c r="CN375" i="1" s="1"/>
  <c r="CP375" i="1" s="1"/>
  <c r="CA367" i="1"/>
  <c r="CN367" i="1" s="1"/>
  <c r="CP367" i="1" s="1"/>
  <c r="CA359" i="1"/>
  <c r="CB359" i="1" s="1"/>
  <c r="CA351" i="1"/>
  <c r="CB351" i="1" s="1"/>
  <c r="CA343" i="1"/>
  <c r="CN343" i="1" s="1"/>
  <c r="CP343" i="1" s="1"/>
  <c r="CA335" i="1"/>
  <c r="CB335" i="1" s="1"/>
  <c r="CA327" i="1"/>
  <c r="CB327" i="1" s="1"/>
  <c r="CA319" i="1"/>
  <c r="CB319" i="1" s="1"/>
  <c r="CA311" i="1"/>
  <c r="CB311" i="1" s="1"/>
  <c r="CA303" i="1"/>
  <c r="CN303" i="1" s="1"/>
  <c r="CP303" i="1" s="1"/>
  <c r="CA295" i="1"/>
  <c r="CB295" i="1" s="1"/>
  <c r="CA287" i="1"/>
  <c r="CB287" i="1" s="1"/>
  <c r="CA279" i="1"/>
  <c r="CN279" i="1" s="1"/>
  <c r="CP279" i="1" s="1"/>
  <c r="CA271" i="1"/>
  <c r="CB271" i="1" s="1"/>
  <c r="CA263" i="1"/>
  <c r="CB263" i="1" s="1"/>
  <c r="CA255" i="1"/>
  <c r="CB255" i="1" s="1"/>
  <c r="CA247" i="1"/>
  <c r="CN247" i="1" s="1"/>
  <c r="CP247" i="1" s="1"/>
  <c r="CA239" i="1"/>
  <c r="CB239" i="1" s="1"/>
  <c r="CA231" i="1"/>
  <c r="CB231" i="1" s="1"/>
  <c r="CA223" i="1"/>
  <c r="CB223" i="1" s="1"/>
  <c r="CA215" i="1"/>
  <c r="CB215" i="1" s="1"/>
  <c r="CA207" i="1"/>
  <c r="CN207" i="1" s="1"/>
  <c r="CP207" i="1" s="1"/>
  <c r="CA199" i="1"/>
  <c r="CB199" i="1" s="1"/>
  <c r="CA191" i="1"/>
  <c r="CN191" i="1" s="1"/>
  <c r="CP191" i="1" s="1"/>
  <c r="CA183" i="1"/>
  <c r="CN183" i="1" s="1"/>
  <c r="CP183" i="1" s="1"/>
  <c r="CA175" i="1"/>
  <c r="CB175" i="1" s="1"/>
  <c r="CA167" i="1"/>
  <c r="CN167" i="1" s="1"/>
  <c r="CP167" i="1" s="1"/>
  <c r="CA159" i="1"/>
  <c r="CN159" i="1" s="1"/>
  <c r="CP159" i="1" s="1"/>
  <c r="CA151" i="1"/>
  <c r="CN151" i="1" s="1"/>
  <c r="CP151" i="1" s="1"/>
  <c r="CA143" i="1"/>
  <c r="CB143" i="1" s="1"/>
  <c r="CA135" i="1"/>
  <c r="CN135" i="1" s="1"/>
  <c r="CP135" i="1" s="1"/>
  <c r="CA127" i="1"/>
  <c r="CN127" i="1" s="1"/>
  <c r="CP127" i="1" s="1"/>
  <c r="CA119" i="1"/>
  <c r="CN119" i="1" s="1"/>
  <c r="CP119" i="1" s="1"/>
  <c r="CA111" i="1"/>
  <c r="CN111" i="1" s="1"/>
  <c r="CP111" i="1" s="1"/>
  <c r="CA103" i="1"/>
  <c r="CN103" i="1" s="1"/>
  <c r="CP103" i="1" s="1"/>
  <c r="CA95" i="1"/>
  <c r="CN95" i="1" s="1"/>
  <c r="CP95" i="1" s="1"/>
  <c r="CA87" i="1"/>
  <c r="CN87" i="1" s="1"/>
  <c r="CP87" i="1" s="1"/>
  <c r="CA79" i="1"/>
  <c r="CN79" i="1" s="1"/>
  <c r="CP79" i="1" s="1"/>
  <c r="CA71" i="1"/>
  <c r="CN71" i="1" s="1"/>
  <c r="CP71" i="1" s="1"/>
  <c r="CA63" i="1"/>
  <c r="CN63" i="1" s="1"/>
  <c r="CP63" i="1" s="1"/>
  <c r="CA55" i="1"/>
  <c r="CN55" i="1" s="1"/>
  <c r="CP55" i="1" s="1"/>
  <c r="CA47" i="1"/>
  <c r="CN47" i="1" s="1"/>
  <c r="CP47" i="1" s="1"/>
  <c r="CA39" i="1"/>
  <c r="CB39" i="1" s="1"/>
  <c r="CA31" i="1"/>
  <c r="CN31" i="1" s="1"/>
  <c r="CP31" i="1" s="1"/>
  <c r="CA23" i="1"/>
  <c r="CB23" i="1" s="1"/>
  <c r="CA15" i="1"/>
  <c r="CB15" i="1" s="1"/>
  <c r="CA564" i="1"/>
  <c r="CB564" i="1" s="1"/>
  <c r="CA532" i="1"/>
  <c r="CN532" i="1" s="1"/>
  <c r="CP532" i="1" s="1"/>
  <c r="CA492" i="1"/>
  <c r="CN492" i="1" s="1"/>
  <c r="CP492" i="1" s="1"/>
  <c r="CA452" i="1"/>
  <c r="CB452" i="1" s="1"/>
  <c r="CA380" i="1"/>
  <c r="CN380" i="1" s="1"/>
  <c r="CP380" i="1" s="1"/>
  <c r="CA340" i="1"/>
  <c r="CB340" i="1" s="1"/>
  <c r="CA284" i="1"/>
  <c r="CN284" i="1" s="1"/>
  <c r="CP284" i="1" s="1"/>
  <c r="CA236" i="1"/>
  <c r="CB236" i="1" s="1"/>
  <c r="CA156" i="1"/>
  <c r="CB156" i="1" s="1"/>
  <c r="CA92" i="1"/>
  <c r="CB92" i="1" s="1"/>
  <c r="CA28" i="1"/>
  <c r="CB28" i="1" s="1"/>
  <c r="CA547" i="1"/>
  <c r="CB547" i="1" s="1"/>
  <c r="CA499" i="1"/>
  <c r="CB499" i="1" s="1"/>
  <c r="CA451" i="1"/>
  <c r="CB451" i="1" s="1"/>
  <c r="CA554" i="1"/>
  <c r="CN554" i="1" s="1"/>
  <c r="CP554" i="1" s="1"/>
  <c r="CA522" i="1"/>
  <c r="CN522" i="1" s="1"/>
  <c r="CP522" i="1" s="1"/>
  <c r="CA482" i="1"/>
  <c r="CB482" i="1" s="1"/>
  <c r="CA442" i="1"/>
  <c r="CB442" i="1" s="1"/>
  <c r="CA394" i="1"/>
  <c r="CB394" i="1" s="1"/>
  <c r="CA354" i="1"/>
  <c r="CB354" i="1" s="1"/>
  <c r="CA330" i="1"/>
  <c r="CB330" i="1" s="1"/>
  <c r="CA290" i="1"/>
  <c r="CB290" i="1" s="1"/>
  <c r="CA250" i="1"/>
  <c r="CB250" i="1" s="1"/>
  <c r="CA226" i="1"/>
  <c r="CB226" i="1" s="1"/>
  <c r="CA178" i="1"/>
  <c r="CN178" i="1" s="1"/>
  <c r="CP178" i="1" s="1"/>
  <c r="CA566" i="1"/>
  <c r="CB566" i="1" s="1"/>
  <c r="CA542" i="1"/>
  <c r="CB542" i="1" s="1"/>
  <c r="CA534" i="1"/>
  <c r="CB534" i="1" s="1"/>
  <c r="CA526" i="1"/>
  <c r="CB526" i="1" s="1"/>
  <c r="CA518" i="1"/>
  <c r="CN518" i="1" s="1"/>
  <c r="CP518" i="1" s="1"/>
  <c r="CA510" i="1"/>
  <c r="CB510" i="1" s="1"/>
  <c r="CA502" i="1"/>
  <c r="CB502" i="1" s="1"/>
  <c r="CA494" i="1"/>
  <c r="CB494" i="1" s="1"/>
  <c r="CA486" i="1"/>
  <c r="CB486" i="1" s="1"/>
  <c r="CA478" i="1"/>
  <c r="CB478" i="1" s="1"/>
  <c r="CA470" i="1"/>
  <c r="CB470" i="1" s="1"/>
  <c r="CA462" i="1"/>
  <c r="CB462" i="1" s="1"/>
  <c r="CA454" i="1"/>
  <c r="CB454" i="1" s="1"/>
  <c r="CA446" i="1"/>
  <c r="CN446" i="1" s="1"/>
  <c r="CP446" i="1" s="1"/>
  <c r="CA438" i="1"/>
  <c r="CB438" i="1" s="1"/>
  <c r="CA430" i="1"/>
  <c r="CB430" i="1" s="1"/>
  <c r="CA422" i="1"/>
  <c r="CB422" i="1" s="1"/>
  <c r="CA414" i="1"/>
  <c r="CN414" i="1" s="1"/>
  <c r="CP414" i="1" s="1"/>
  <c r="CA406" i="1"/>
  <c r="CB406" i="1" s="1"/>
  <c r="CA398" i="1"/>
  <c r="CB398" i="1" s="1"/>
  <c r="CA390" i="1"/>
  <c r="CB390" i="1" s="1"/>
  <c r="CA382" i="1"/>
  <c r="CN382" i="1" s="1"/>
  <c r="CP382" i="1" s="1"/>
  <c r="CA374" i="1"/>
  <c r="CB374" i="1" s="1"/>
  <c r="CA366" i="1"/>
  <c r="CB366" i="1" s="1"/>
  <c r="CA358" i="1"/>
  <c r="CB358" i="1" s="1"/>
  <c r="CA350" i="1"/>
  <c r="CB350" i="1" s="1"/>
  <c r="CA342" i="1"/>
  <c r="CN342" i="1" s="1"/>
  <c r="CP342" i="1" s="1"/>
  <c r="CA334" i="1"/>
  <c r="CB334" i="1" s="1"/>
  <c r="CA326" i="1"/>
  <c r="CB326" i="1" s="1"/>
  <c r="CA318" i="1"/>
  <c r="CB318" i="1" s="1"/>
  <c r="CA310" i="1"/>
  <c r="CB310" i="1" s="1"/>
  <c r="CA302" i="1"/>
  <c r="CB302" i="1" s="1"/>
  <c r="CA294" i="1"/>
  <c r="CB294" i="1" s="1"/>
  <c r="CA286" i="1"/>
  <c r="CB286" i="1" s="1"/>
  <c r="CA278" i="1"/>
  <c r="CB278" i="1" s="1"/>
  <c r="CA270" i="1"/>
  <c r="CB270" i="1" s="1"/>
  <c r="CA262" i="1"/>
  <c r="CB262" i="1" s="1"/>
  <c r="CA254" i="1"/>
  <c r="CB254" i="1" s="1"/>
  <c r="CA246" i="1"/>
  <c r="CB246" i="1" s="1"/>
  <c r="CA238" i="1"/>
  <c r="CB238" i="1" s="1"/>
  <c r="CA230" i="1"/>
  <c r="CB230" i="1" s="1"/>
  <c r="CA222" i="1"/>
  <c r="CB222" i="1" s="1"/>
  <c r="CA214" i="1"/>
  <c r="CB214" i="1" s="1"/>
  <c r="CA206" i="1"/>
  <c r="CN206" i="1" s="1"/>
  <c r="CP206" i="1" s="1"/>
  <c r="CA198" i="1"/>
  <c r="CB198" i="1" s="1"/>
  <c r="CA190" i="1"/>
  <c r="CN190" i="1" s="1"/>
  <c r="CP190" i="1" s="1"/>
  <c r="CA182" i="1"/>
  <c r="CB182" i="1" s="1"/>
  <c r="CA174" i="1"/>
  <c r="CB174" i="1" s="1"/>
  <c r="CA166" i="1"/>
  <c r="CB166" i="1" s="1"/>
  <c r="CA158" i="1"/>
  <c r="CB158" i="1" s="1"/>
  <c r="CA150" i="1"/>
  <c r="CN150" i="1" s="1"/>
  <c r="CP150" i="1" s="1"/>
  <c r="CA142" i="1"/>
  <c r="CN142" i="1" s="1"/>
  <c r="CP142" i="1" s="1"/>
  <c r="CA134" i="1"/>
  <c r="CB134" i="1" s="1"/>
  <c r="CA126" i="1"/>
  <c r="CB126" i="1" s="1"/>
  <c r="CA118" i="1"/>
  <c r="CN118" i="1" s="1"/>
  <c r="CP118" i="1" s="1"/>
  <c r="CA110" i="1"/>
  <c r="CN110" i="1" s="1"/>
  <c r="CP110" i="1" s="1"/>
  <c r="CA102" i="1"/>
  <c r="CN102" i="1" s="1"/>
  <c r="CP102" i="1" s="1"/>
  <c r="CA94" i="1"/>
  <c r="CN94" i="1" s="1"/>
  <c r="CP94" i="1" s="1"/>
  <c r="CA86" i="1"/>
  <c r="CN86" i="1" s="1"/>
  <c r="CP86" i="1" s="1"/>
  <c r="CA78" i="1"/>
  <c r="CN78" i="1" s="1"/>
  <c r="CP78" i="1" s="1"/>
  <c r="CA70" i="1"/>
  <c r="CN70" i="1" s="1"/>
  <c r="CP70" i="1" s="1"/>
  <c r="CA62" i="1"/>
  <c r="CN62" i="1" s="1"/>
  <c r="CP62" i="1" s="1"/>
  <c r="CA54" i="1"/>
  <c r="CN54" i="1" s="1"/>
  <c r="CP54" i="1" s="1"/>
  <c r="CA46" i="1"/>
  <c r="CN46" i="1" s="1"/>
  <c r="CP46" i="1" s="1"/>
  <c r="CA38" i="1"/>
  <c r="CB38" i="1" s="1"/>
  <c r="CA30" i="1"/>
  <c r="CN30" i="1" s="1"/>
  <c r="CP30" i="1" s="1"/>
  <c r="CA22" i="1"/>
  <c r="CN22" i="1" s="1"/>
  <c r="CP22" i="1" s="1"/>
  <c r="CA14" i="1"/>
  <c r="CB14" i="1" s="1"/>
  <c r="CA516" i="1"/>
  <c r="CN516" i="1" s="1"/>
  <c r="CP516" i="1" s="1"/>
  <c r="CA468" i="1"/>
  <c r="CB468" i="1" s="1"/>
  <c r="CA420" i="1"/>
  <c r="CN420" i="1" s="1"/>
  <c r="CP420" i="1" s="1"/>
  <c r="CA396" i="1"/>
  <c r="CB396" i="1" s="1"/>
  <c r="CA356" i="1"/>
  <c r="CB356" i="1" s="1"/>
  <c r="CA308" i="1"/>
  <c r="CN308" i="1" s="1"/>
  <c r="CP308" i="1" s="1"/>
  <c r="CA276" i="1"/>
  <c r="CN276" i="1" s="1"/>
  <c r="CP276" i="1" s="1"/>
  <c r="CA228" i="1"/>
  <c r="CB228" i="1" s="1"/>
  <c r="CA196" i="1"/>
  <c r="CN196" i="1" s="1"/>
  <c r="CP196" i="1" s="1"/>
  <c r="CA164" i="1"/>
  <c r="CN164" i="1" s="1"/>
  <c r="CP164" i="1" s="1"/>
  <c r="CA116" i="1"/>
  <c r="CN116" i="1" s="1"/>
  <c r="CP116" i="1" s="1"/>
  <c r="CA76" i="1"/>
  <c r="CN76" i="1" s="1"/>
  <c r="CP76" i="1" s="1"/>
  <c r="CA563" i="1"/>
  <c r="CB563" i="1" s="1"/>
  <c r="CA539" i="1"/>
  <c r="CB539" i="1" s="1"/>
  <c r="CA507" i="1"/>
  <c r="CN507" i="1" s="1"/>
  <c r="CP507" i="1" s="1"/>
  <c r="CA475" i="1"/>
  <c r="CB475" i="1" s="1"/>
  <c r="CA443" i="1"/>
  <c r="CB443" i="1" s="1"/>
  <c r="CA546" i="1"/>
  <c r="CN546" i="1" s="1"/>
  <c r="CP546" i="1" s="1"/>
  <c r="CA506" i="1"/>
  <c r="CN506" i="1" s="1"/>
  <c r="CP506" i="1" s="1"/>
  <c r="CA466" i="1"/>
  <c r="CB466" i="1" s="1"/>
  <c r="CA426" i="1"/>
  <c r="CB426" i="1" s="1"/>
  <c r="CA378" i="1"/>
  <c r="CN378" i="1" s="1"/>
  <c r="CP378" i="1" s="1"/>
  <c r="CA274" i="1"/>
  <c r="CB274" i="1" s="1"/>
  <c r="CA558" i="1"/>
  <c r="CN558" i="1" s="1"/>
  <c r="CP558" i="1" s="1"/>
  <c r="CA550" i="1"/>
  <c r="CB550" i="1" s="1"/>
  <c r="CA565" i="1"/>
  <c r="CB565" i="1" s="1"/>
  <c r="CA557" i="1"/>
  <c r="CB557" i="1" s="1"/>
  <c r="CA549" i="1"/>
  <c r="CB549" i="1" s="1"/>
  <c r="CA541" i="1"/>
  <c r="CB541" i="1" s="1"/>
  <c r="CA533" i="1"/>
  <c r="CB533" i="1" s="1"/>
  <c r="CA525" i="1"/>
  <c r="CB525" i="1" s="1"/>
  <c r="CA517" i="1"/>
  <c r="CN517" i="1" s="1"/>
  <c r="CP517" i="1" s="1"/>
  <c r="CA509" i="1"/>
  <c r="CB509" i="1" s="1"/>
  <c r="CA501" i="1"/>
  <c r="CB501" i="1" s="1"/>
  <c r="CA493" i="1"/>
  <c r="CB493" i="1" s="1"/>
  <c r="CA485" i="1"/>
  <c r="CB485" i="1" s="1"/>
  <c r="CA477" i="1"/>
  <c r="CB477" i="1" s="1"/>
  <c r="CA469" i="1"/>
  <c r="CB469" i="1" s="1"/>
  <c r="CA461" i="1"/>
  <c r="CB461" i="1" s="1"/>
  <c r="CA453" i="1"/>
  <c r="CN453" i="1" s="1"/>
  <c r="CP453" i="1" s="1"/>
  <c r="CA445" i="1"/>
  <c r="CB445" i="1" s="1"/>
  <c r="CA437" i="1"/>
  <c r="CB437" i="1" s="1"/>
  <c r="CA429" i="1"/>
  <c r="CB429" i="1" s="1"/>
  <c r="CA421" i="1"/>
  <c r="CB421" i="1" s="1"/>
  <c r="CA413" i="1"/>
  <c r="CB413" i="1" s="1"/>
  <c r="CA405" i="1"/>
  <c r="CB405" i="1" s="1"/>
  <c r="CA397" i="1"/>
  <c r="CB397" i="1" s="1"/>
  <c r="CA389" i="1"/>
  <c r="CN389" i="1" s="1"/>
  <c r="CP389" i="1" s="1"/>
  <c r="CA381" i="1"/>
  <c r="CB381" i="1" s="1"/>
  <c r="CA373" i="1"/>
  <c r="CB373" i="1" s="1"/>
  <c r="CA365" i="1"/>
  <c r="CB365" i="1" s="1"/>
  <c r="CA357" i="1"/>
  <c r="CB357" i="1" s="1"/>
  <c r="CA349" i="1"/>
  <c r="CB349" i="1" s="1"/>
  <c r="CA341" i="1"/>
  <c r="CB341" i="1" s="1"/>
  <c r="CA333" i="1"/>
  <c r="CB333" i="1" s="1"/>
  <c r="CA325" i="1"/>
  <c r="CN325" i="1" s="1"/>
  <c r="CP325" i="1" s="1"/>
  <c r="CA317" i="1"/>
  <c r="CB317" i="1" s="1"/>
  <c r="CA309" i="1"/>
  <c r="CB309" i="1" s="1"/>
  <c r="CA301" i="1"/>
  <c r="CB301" i="1" s="1"/>
  <c r="CA293" i="1"/>
  <c r="CB293" i="1" s="1"/>
  <c r="CA285" i="1"/>
  <c r="CB285" i="1" s="1"/>
  <c r="CA277" i="1"/>
  <c r="CB277" i="1" s="1"/>
  <c r="CA269" i="1"/>
  <c r="CB269" i="1" s="1"/>
  <c r="CA261" i="1"/>
  <c r="CN261" i="1" s="1"/>
  <c r="CP261" i="1" s="1"/>
  <c r="CA253" i="1"/>
  <c r="CB253" i="1" s="1"/>
  <c r="CA245" i="1"/>
  <c r="CB245" i="1" s="1"/>
  <c r="CA237" i="1"/>
  <c r="CB237" i="1" s="1"/>
  <c r="CA229" i="1"/>
  <c r="CB229" i="1" s="1"/>
  <c r="CA221" i="1"/>
  <c r="CB221" i="1" s="1"/>
  <c r="CA213" i="1"/>
  <c r="CB213" i="1" s="1"/>
  <c r="CA205" i="1"/>
  <c r="CN205" i="1" s="1"/>
  <c r="CP205" i="1" s="1"/>
  <c r="CA197" i="1"/>
  <c r="CB197" i="1" s="1"/>
  <c r="CA189" i="1"/>
  <c r="CN189" i="1" s="1"/>
  <c r="CP189" i="1" s="1"/>
  <c r="CA181" i="1"/>
  <c r="CN181" i="1" s="1"/>
  <c r="CP181" i="1" s="1"/>
  <c r="CA173" i="1"/>
  <c r="CB173" i="1" s="1"/>
  <c r="CA165" i="1"/>
  <c r="CB165" i="1" s="1"/>
  <c r="CA157" i="1"/>
  <c r="CN157" i="1" s="1"/>
  <c r="CP157" i="1" s="1"/>
  <c r="CA149" i="1"/>
  <c r="CB149" i="1" s="1"/>
  <c r="CA141" i="1"/>
  <c r="CB141" i="1" s="1"/>
  <c r="CA133" i="1"/>
  <c r="CN133" i="1" s="1"/>
  <c r="CP133" i="1" s="1"/>
  <c r="CA125" i="1"/>
  <c r="CB125" i="1" s="1"/>
  <c r="CA117" i="1"/>
  <c r="CB117" i="1" s="1"/>
  <c r="CA109" i="1"/>
  <c r="CB109" i="1" s="1"/>
  <c r="CA101" i="1"/>
  <c r="CB101" i="1" s="1"/>
  <c r="CA93" i="1"/>
  <c r="CN93" i="1" s="1"/>
  <c r="CP93" i="1" s="1"/>
  <c r="CA85" i="1"/>
  <c r="CN85" i="1" s="1"/>
  <c r="CP85" i="1" s="1"/>
  <c r="CA77" i="1"/>
  <c r="CN77" i="1" s="1"/>
  <c r="CP77" i="1" s="1"/>
  <c r="CA69" i="1"/>
  <c r="CN69" i="1" s="1"/>
  <c r="CP69" i="1" s="1"/>
  <c r="CA61" i="1"/>
  <c r="CB61" i="1" s="1"/>
  <c r="CA53" i="1"/>
  <c r="CN53" i="1" s="1"/>
  <c r="CP53" i="1" s="1"/>
  <c r="CA45" i="1"/>
  <c r="CN45" i="1" s="1"/>
  <c r="CP45" i="1" s="1"/>
  <c r="CA37" i="1"/>
  <c r="CN37" i="1" s="1"/>
  <c r="CP37" i="1" s="1"/>
  <c r="CA29" i="1"/>
  <c r="CB29" i="1" s="1"/>
  <c r="CA21" i="1"/>
  <c r="CB21" i="1" s="1"/>
  <c r="CA13" i="1"/>
  <c r="CB13" i="1" s="1"/>
  <c r="CA11" i="1"/>
  <c r="CN556" i="1"/>
  <c r="CP556" i="1" s="1"/>
  <c r="CN435" i="1"/>
  <c r="CP435" i="1" s="1"/>
  <c r="CB411" i="1"/>
  <c r="CN411" i="1"/>
  <c r="CP411" i="1" s="1"/>
  <c r="CB347" i="1"/>
  <c r="CN347" i="1"/>
  <c r="CP347" i="1" s="1"/>
  <c r="CB331" i="1"/>
  <c r="CN331" i="1"/>
  <c r="CP331" i="1" s="1"/>
  <c r="CB283" i="1"/>
  <c r="CN283" i="1"/>
  <c r="CP283" i="1" s="1"/>
  <c r="CB275" i="1"/>
  <c r="CB219" i="1"/>
  <c r="CN219" i="1"/>
  <c r="CP219" i="1" s="1"/>
  <c r="CB211" i="1"/>
  <c r="CB27" i="1"/>
  <c r="CN27" i="1"/>
  <c r="CP27" i="1" s="1"/>
  <c r="CB548" i="1"/>
  <c r="CN548" i="1"/>
  <c r="CP548" i="1" s="1"/>
  <c r="CN562" i="1"/>
  <c r="CP562" i="1" s="1"/>
  <c r="CN529" i="1"/>
  <c r="CP529" i="1" s="1"/>
  <c r="CB465" i="1"/>
  <c r="CB457" i="1"/>
  <c r="CN401" i="1"/>
  <c r="CP401" i="1" s="1"/>
  <c r="CB393" i="1"/>
  <c r="CB337" i="1"/>
  <c r="CN337" i="1"/>
  <c r="CP337" i="1" s="1"/>
  <c r="CB329" i="1"/>
  <c r="CN313" i="1"/>
  <c r="CP313" i="1" s="1"/>
  <c r="CB265" i="1"/>
  <c r="CB209" i="1"/>
  <c r="CN209" i="1"/>
  <c r="CP209" i="1" s="1"/>
  <c r="CB73" i="1"/>
  <c r="CB400" i="1"/>
  <c r="CN328" i="1"/>
  <c r="CP328" i="1" s="1"/>
  <c r="CN320" i="1"/>
  <c r="CP320" i="1" s="1"/>
  <c r="CB16" i="1"/>
  <c r="CB268" i="1"/>
  <c r="CN34" i="1"/>
  <c r="CP34" i="1" s="1"/>
  <c r="CN399" i="1"/>
  <c r="CP399" i="1" s="1"/>
  <c r="CB444" i="1"/>
  <c r="CN444" i="1"/>
  <c r="CP444" i="1" s="1"/>
  <c r="CB242" i="1"/>
  <c r="CN242" i="1"/>
  <c r="CP242" i="1" s="1"/>
  <c r="CB106" i="1"/>
  <c r="CN106" i="1"/>
  <c r="CP106" i="1" s="1"/>
  <c r="CB324" i="1"/>
  <c r="CN324" i="1"/>
  <c r="CP324" i="1" s="1"/>
  <c r="CN170" i="1"/>
  <c r="CP170" i="1" s="1"/>
  <c r="CN271" i="1" l="1"/>
  <c r="CP271" i="1" s="1"/>
  <c r="CN314" i="1"/>
  <c r="CP314" i="1" s="1"/>
  <c r="CN11" i="1"/>
  <c r="CP11" i="1" s="1"/>
  <c r="CN254" i="1"/>
  <c r="CP254" i="1" s="1"/>
  <c r="CN144" i="1"/>
  <c r="CP144" i="1" s="1"/>
  <c r="CN121" i="1"/>
  <c r="CP121" i="1" s="1"/>
  <c r="CB434" i="1"/>
  <c r="CN339" i="1"/>
  <c r="CP339" i="1" s="1"/>
  <c r="CN208" i="1"/>
  <c r="CP208" i="1" s="1"/>
  <c r="CN510" i="1"/>
  <c r="CP510" i="1" s="1"/>
  <c r="CB343" i="1"/>
  <c r="CB284" i="1"/>
  <c r="CN218" i="1"/>
  <c r="CP218" i="1" s="1"/>
  <c r="CN273" i="1"/>
  <c r="CP273" i="1" s="1"/>
  <c r="CN19" i="1"/>
  <c r="CP19" i="1" s="1"/>
  <c r="CN335" i="1"/>
  <c r="CP335" i="1" s="1"/>
  <c r="CB506" i="1"/>
  <c r="CN336" i="1"/>
  <c r="CP336" i="1" s="1"/>
  <c r="CB382" i="1"/>
  <c r="CN471" i="1"/>
  <c r="CP471" i="1" s="1"/>
  <c r="CN501" i="1"/>
  <c r="CP501" i="1" s="1"/>
  <c r="CN23" i="1"/>
  <c r="CP23" i="1" s="1"/>
  <c r="CN468" i="1"/>
  <c r="CP468" i="1" s="1"/>
  <c r="CN64" i="1"/>
  <c r="CP64" i="1" s="1"/>
  <c r="CN215" i="1"/>
  <c r="CP215" i="1" s="1"/>
  <c r="CN245" i="1"/>
  <c r="CP245" i="1" s="1"/>
  <c r="CN437" i="1"/>
  <c r="CP437" i="1" s="1"/>
  <c r="CN448" i="1"/>
  <c r="CP448" i="1" s="1"/>
  <c r="CN250" i="1"/>
  <c r="CP250" i="1" s="1"/>
  <c r="CB546" i="1"/>
  <c r="CN117" i="1"/>
  <c r="CP117" i="1" s="1"/>
  <c r="CB279" i="1"/>
  <c r="CB62" i="1"/>
  <c r="CN220" i="1"/>
  <c r="CP220" i="1" s="1"/>
  <c r="CN272" i="1"/>
  <c r="CP272" i="1" s="1"/>
  <c r="CN500" i="1"/>
  <c r="CP500" i="1" s="1"/>
  <c r="CN403" i="1"/>
  <c r="CP403" i="1" s="1"/>
  <c r="CB554" i="1"/>
  <c r="CN236" i="1"/>
  <c r="CP236" i="1" s="1"/>
  <c r="CN464" i="1"/>
  <c r="CP464" i="1" s="1"/>
  <c r="CB83" i="1"/>
  <c r="CN535" i="1"/>
  <c r="CP535" i="1" s="1"/>
  <c r="CN109" i="1"/>
  <c r="CP109" i="1" s="1"/>
  <c r="CN126" i="1"/>
  <c r="CP126" i="1" s="1"/>
  <c r="CN407" i="1"/>
  <c r="CP407" i="1" s="1"/>
  <c r="CN80" i="1"/>
  <c r="CP80" i="1" s="1"/>
  <c r="CN246" i="1"/>
  <c r="CP246" i="1" s="1"/>
  <c r="CN226" i="1"/>
  <c r="CP226" i="1" s="1"/>
  <c r="CN429" i="1"/>
  <c r="CP429" i="1" s="1"/>
  <c r="CB164" i="1"/>
  <c r="CB446" i="1"/>
  <c r="CN200" i="1"/>
  <c r="CP200" i="1" s="1"/>
  <c r="CB483" i="1"/>
  <c r="CN565" i="1"/>
  <c r="CP565" i="1" s="1"/>
  <c r="CN365" i="1"/>
  <c r="CP365" i="1" s="1"/>
  <c r="CN310" i="1"/>
  <c r="CP310" i="1" s="1"/>
  <c r="CN463" i="1"/>
  <c r="CP463" i="1" s="1"/>
  <c r="CN264" i="1"/>
  <c r="CP264" i="1" s="1"/>
  <c r="CN456" i="1"/>
  <c r="CP456" i="1" s="1"/>
  <c r="CB116" i="1"/>
  <c r="CB420" i="1"/>
  <c r="CN459" i="1"/>
  <c r="CP459" i="1" s="1"/>
  <c r="CN561" i="1"/>
  <c r="CP561" i="1" s="1"/>
  <c r="CN560" i="1"/>
  <c r="CP560" i="1" s="1"/>
  <c r="CN123" i="1"/>
  <c r="CP123" i="1" s="1"/>
  <c r="CB458" i="1"/>
  <c r="CB567" i="1"/>
  <c r="CB240" i="1"/>
  <c r="CB252" i="1"/>
  <c r="CB495" i="1"/>
  <c r="CN214" i="1"/>
  <c r="CP214" i="1" s="1"/>
  <c r="CB232" i="1"/>
  <c r="CN173" i="1"/>
  <c r="CP173" i="1" s="1"/>
  <c r="CN461" i="1"/>
  <c r="CP461" i="1" s="1"/>
  <c r="CN237" i="1"/>
  <c r="CP237" i="1" s="1"/>
  <c r="CN493" i="1"/>
  <c r="CP493" i="1" s="1"/>
  <c r="CB266" i="1"/>
  <c r="CN175" i="1"/>
  <c r="CP175" i="1" s="1"/>
  <c r="CB303" i="1"/>
  <c r="CN360" i="1"/>
  <c r="CP360" i="1" s="1"/>
  <c r="CN13" i="1"/>
  <c r="CP13" i="1" s="1"/>
  <c r="CN269" i="1"/>
  <c r="CP269" i="1" s="1"/>
  <c r="CN557" i="1"/>
  <c r="CP557" i="1" s="1"/>
  <c r="CB342" i="1"/>
  <c r="CN392" i="1"/>
  <c r="CP392" i="1" s="1"/>
  <c r="CN299" i="1"/>
  <c r="CP299" i="1" s="1"/>
  <c r="CN301" i="1"/>
  <c r="CP301" i="1" s="1"/>
  <c r="CN212" i="1"/>
  <c r="CP212" i="1" s="1"/>
  <c r="CN570" i="1"/>
  <c r="CP570" i="1" s="1"/>
  <c r="CN168" i="1"/>
  <c r="CP168" i="1" s="1"/>
  <c r="CN274" i="1"/>
  <c r="CP274" i="1" s="1"/>
  <c r="CN225" i="1"/>
  <c r="CP225" i="1" s="1"/>
  <c r="CN481" i="1"/>
  <c r="CP481" i="1" s="1"/>
  <c r="CN354" i="1"/>
  <c r="CP354" i="1" s="1"/>
  <c r="CN525" i="1"/>
  <c r="CP525" i="1" s="1"/>
  <c r="CN33" i="1"/>
  <c r="CP33" i="1" s="1"/>
  <c r="CN394" i="1"/>
  <c r="CP394" i="1" s="1"/>
  <c r="CN300" i="1"/>
  <c r="CP300" i="1" s="1"/>
  <c r="CB507" i="1"/>
  <c r="CN406" i="1"/>
  <c r="CP406" i="1" s="1"/>
  <c r="CN333" i="1"/>
  <c r="CP333" i="1" s="1"/>
  <c r="CN431" i="1"/>
  <c r="CP431" i="1" s="1"/>
  <c r="CN278" i="1"/>
  <c r="CP278" i="1" s="1"/>
  <c r="CB368" i="1"/>
  <c r="CN397" i="1"/>
  <c r="CP397" i="1" s="1"/>
  <c r="CB488" i="1"/>
  <c r="CN243" i="1"/>
  <c r="CP243" i="1" s="1"/>
  <c r="CN316" i="1"/>
  <c r="CP316" i="1" s="1"/>
  <c r="CB414" i="1"/>
  <c r="CN141" i="1"/>
  <c r="CP141" i="1" s="1"/>
  <c r="CN559" i="1"/>
  <c r="CP559" i="1" s="1"/>
  <c r="CB367" i="1"/>
  <c r="CB439" i="1"/>
  <c r="CN470" i="1"/>
  <c r="CP470" i="1" s="1"/>
  <c r="CB375" i="1"/>
  <c r="CN130" i="1"/>
  <c r="CP130" i="1" s="1"/>
  <c r="CN545" i="1"/>
  <c r="CP545" i="1" s="1"/>
  <c r="CN427" i="1"/>
  <c r="CP427" i="1" s="1"/>
  <c r="CN534" i="1"/>
  <c r="CP534" i="1" s="1"/>
  <c r="CB276" i="1"/>
  <c r="CN552" i="1"/>
  <c r="CP552" i="1" s="1"/>
  <c r="CB418" i="1"/>
  <c r="CN364" i="1"/>
  <c r="CP364" i="1" s="1"/>
  <c r="CB553" i="1"/>
  <c r="CN309" i="1"/>
  <c r="CP309" i="1" s="1"/>
  <c r="CN469" i="1"/>
  <c r="CP469" i="1" s="1"/>
  <c r="CN318" i="1"/>
  <c r="CP318" i="1" s="1"/>
  <c r="CB492" i="1"/>
  <c r="CN388" i="1"/>
  <c r="CP388" i="1" s="1"/>
  <c r="CN373" i="1"/>
  <c r="CP373" i="1" s="1"/>
  <c r="CB555" i="1"/>
  <c r="CN311" i="1"/>
  <c r="CP311" i="1" s="1"/>
  <c r="CB453" i="1"/>
  <c r="CB325" i="1"/>
  <c r="CN386" i="1"/>
  <c r="CP386" i="1" s="1"/>
  <c r="CN352" i="1"/>
  <c r="CP352" i="1" s="1"/>
  <c r="CB380" i="1"/>
  <c r="CB167" i="1"/>
  <c r="CN526" i="1"/>
  <c r="CP526" i="1" s="1"/>
  <c r="CN224" i="1"/>
  <c r="CP224" i="1" s="1"/>
  <c r="CB261" i="1"/>
  <c r="CN480" i="1"/>
  <c r="CP480" i="1" s="1"/>
  <c r="CN234" i="1"/>
  <c r="CP234" i="1" s="1"/>
  <c r="CN39" i="1"/>
  <c r="CP39" i="1" s="1"/>
  <c r="CN402" i="1"/>
  <c r="CP402" i="1" s="1"/>
  <c r="CN176" i="1"/>
  <c r="CP176" i="1" s="1"/>
  <c r="CB304" i="1"/>
  <c r="CB432" i="1"/>
  <c r="CN41" i="1"/>
  <c r="CP41" i="1" s="1"/>
  <c r="CN177" i="1"/>
  <c r="CP177" i="1" s="1"/>
  <c r="CN115" i="1"/>
  <c r="CP115" i="1" s="1"/>
  <c r="CN379" i="1"/>
  <c r="CP379" i="1" s="1"/>
  <c r="CN28" i="1"/>
  <c r="CP28" i="1" s="1"/>
  <c r="CN21" i="1"/>
  <c r="CP21" i="1" s="1"/>
  <c r="CB30" i="1"/>
  <c r="CN222" i="1"/>
  <c r="CP222" i="1" s="1"/>
  <c r="CB503" i="1"/>
  <c r="CN496" i="1"/>
  <c r="CP496" i="1" s="1"/>
  <c r="CN341" i="1"/>
  <c r="CP341" i="1" s="1"/>
  <c r="CB308" i="1"/>
  <c r="CN489" i="1"/>
  <c r="CP489" i="1" s="1"/>
  <c r="CN149" i="1"/>
  <c r="CP149" i="1" s="1"/>
  <c r="CN277" i="1"/>
  <c r="CP277" i="1" s="1"/>
  <c r="CN158" i="1"/>
  <c r="CP158" i="1" s="1"/>
  <c r="CN350" i="1"/>
  <c r="CP350" i="1" s="1"/>
  <c r="CN542" i="1"/>
  <c r="CP542" i="1" s="1"/>
  <c r="CN66" i="1"/>
  <c r="CP66" i="1" s="1"/>
  <c r="CN84" i="1"/>
  <c r="CP84" i="1" s="1"/>
  <c r="CB247" i="1"/>
  <c r="CN540" i="1"/>
  <c r="CP540" i="1" s="1"/>
  <c r="CN105" i="1"/>
  <c r="CP105" i="1" s="1"/>
  <c r="CN297" i="1"/>
  <c r="CP297" i="1" s="1"/>
  <c r="CN361" i="1"/>
  <c r="CP361" i="1" s="1"/>
  <c r="CB425" i="1"/>
  <c r="CN497" i="1"/>
  <c r="CP497" i="1" s="1"/>
  <c r="CN348" i="1"/>
  <c r="CP348" i="1" s="1"/>
  <c r="CN187" i="1"/>
  <c r="CP187" i="1" s="1"/>
  <c r="CN251" i="1"/>
  <c r="CP251" i="1" s="1"/>
  <c r="CN307" i="1"/>
  <c r="CP307" i="1" s="1"/>
  <c r="CN405" i="1"/>
  <c r="CP405" i="1" s="1"/>
  <c r="CN476" i="1"/>
  <c r="CP476" i="1" s="1"/>
  <c r="CN233" i="1"/>
  <c r="CP233" i="1" s="1"/>
  <c r="CN369" i="1"/>
  <c r="CP369" i="1" s="1"/>
  <c r="CN433" i="1"/>
  <c r="CP433" i="1" s="1"/>
  <c r="CN533" i="1"/>
  <c r="CP533" i="1" s="1"/>
  <c r="CN286" i="1"/>
  <c r="CP286" i="1" s="1"/>
  <c r="CN478" i="1"/>
  <c r="CP478" i="1" s="1"/>
  <c r="CN306" i="1"/>
  <c r="CP306" i="1" s="1"/>
  <c r="CN241" i="1"/>
  <c r="CP241" i="1" s="1"/>
  <c r="CN305" i="1"/>
  <c r="CP305" i="1" s="1"/>
  <c r="CN315" i="1"/>
  <c r="CP315" i="1" s="1"/>
  <c r="CN371" i="1"/>
  <c r="CP371" i="1" s="1"/>
  <c r="CN491" i="1"/>
  <c r="CP491" i="1" s="1"/>
  <c r="CN213" i="1"/>
  <c r="CP213" i="1" s="1"/>
  <c r="CB378" i="1"/>
  <c r="CN362" i="1"/>
  <c r="CP362" i="1" s="1"/>
  <c r="CB169" i="1"/>
  <c r="CN92" i="1"/>
  <c r="CP92" i="1" s="1"/>
  <c r="CN326" i="1"/>
  <c r="CP326" i="1" s="1"/>
  <c r="CN482" i="1"/>
  <c r="CP482" i="1" s="1"/>
  <c r="CN454" i="1"/>
  <c r="CP454" i="1" s="1"/>
  <c r="CN134" i="1"/>
  <c r="CP134" i="1" s="1"/>
  <c r="CN199" i="1"/>
  <c r="CP199" i="1" s="1"/>
  <c r="CN564" i="1"/>
  <c r="CP564" i="1" s="1"/>
  <c r="CB95" i="1"/>
  <c r="CN330" i="1"/>
  <c r="CP330" i="1" s="1"/>
  <c r="CN32" i="1"/>
  <c r="CP32" i="1" s="1"/>
  <c r="CB96" i="1"/>
  <c r="CN288" i="1"/>
  <c r="CP288" i="1" s="1"/>
  <c r="CN416" i="1"/>
  <c r="CP416" i="1" s="1"/>
  <c r="CB389" i="1"/>
  <c r="CN182" i="1"/>
  <c r="CP182" i="1" s="1"/>
  <c r="CN374" i="1"/>
  <c r="CP374" i="1" s="1"/>
  <c r="CN438" i="1"/>
  <c r="CP438" i="1" s="1"/>
  <c r="CN143" i="1"/>
  <c r="CP143" i="1" s="1"/>
  <c r="CB120" i="1"/>
  <c r="CN410" i="1"/>
  <c r="CP410" i="1" s="1"/>
  <c r="CB436" i="1"/>
  <c r="CN396" i="1"/>
  <c r="CP396" i="1" s="1"/>
  <c r="CB267" i="1"/>
  <c r="CB395" i="1"/>
  <c r="CB210" i="1"/>
  <c r="CN332" i="1"/>
  <c r="CP332" i="1" s="1"/>
  <c r="CN287" i="1"/>
  <c r="CP287" i="1" s="1"/>
  <c r="CN256" i="1"/>
  <c r="CP256" i="1" s="1"/>
  <c r="CN296" i="1"/>
  <c r="CP296" i="1" s="1"/>
  <c r="CN384" i="1"/>
  <c r="CP384" i="1" s="1"/>
  <c r="CN424" i="1"/>
  <c r="CP424" i="1" s="1"/>
  <c r="CB568" i="1"/>
  <c r="CN452" i="1"/>
  <c r="CP452" i="1" s="1"/>
  <c r="CN171" i="1"/>
  <c r="CP171" i="1" s="1"/>
  <c r="CN363" i="1"/>
  <c r="CP363" i="1" s="1"/>
  <c r="CN451" i="1"/>
  <c r="CP451" i="1" s="1"/>
  <c r="CN498" i="1"/>
  <c r="CP498" i="1" s="1"/>
  <c r="CN281" i="1"/>
  <c r="CP281" i="1" s="1"/>
  <c r="CB161" i="1"/>
  <c r="CN298" i="1"/>
  <c r="CP298" i="1" s="1"/>
  <c r="CN502" i="1"/>
  <c r="CP502" i="1" s="1"/>
  <c r="CN15" i="1"/>
  <c r="CP15" i="1" s="1"/>
  <c r="CN239" i="1"/>
  <c r="CP239" i="1" s="1"/>
  <c r="CN569" i="1"/>
  <c r="CP569" i="1" s="1"/>
  <c r="CN40" i="1"/>
  <c r="CP40" i="1" s="1"/>
  <c r="CN97" i="1"/>
  <c r="CP97" i="1" s="1"/>
  <c r="CN249" i="1"/>
  <c r="CP249" i="1" s="1"/>
  <c r="CN235" i="1"/>
  <c r="CP235" i="1" s="1"/>
  <c r="CN547" i="1"/>
  <c r="CP547" i="1" s="1"/>
  <c r="CN508" i="1"/>
  <c r="CP508" i="1" s="1"/>
  <c r="CB517" i="1"/>
  <c r="CN198" i="1"/>
  <c r="CP198" i="1" s="1"/>
  <c r="CB474" i="1"/>
  <c r="CN415" i="1"/>
  <c r="CP415" i="1" s="1"/>
  <c r="CN490" i="1"/>
  <c r="CP490" i="1" s="1"/>
  <c r="CN441" i="1"/>
  <c r="CP441" i="1" s="1"/>
  <c r="CN505" i="1"/>
  <c r="CP505" i="1" s="1"/>
  <c r="CN162" i="1"/>
  <c r="CP162" i="1" s="1"/>
  <c r="CN466" i="1"/>
  <c r="CP466" i="1" s="1"/>
  <c r="CN26" i="1"/>
  <c r="CP26" i="1" s="1"/>
  <c r="CB193" i="1"/>
  <c r="CN289" i="1"/>
  <c r="CP289" i="1" s="1"/>
  <c r="CB321" i="1"/>
  <c r="CB417" i="1"/>
  <c r="CN257" i="1"/>
  <c r="CP257" i="1" s="1"/>
  <c r="CN385" i="1"/>
  <c r="CP385" i="1" s="1"/>
  <c r="CN122" i="1"/>
  <c r="CP122" i="1" s="1"/>
  <c r="CN353" i="1"/>
  <c r="CP353" i="1" s="1"/>
  <c r="CN186" i="1"/>
  <c r="CP186" i="1" s="1"/>
  <c r="CN229" i="1"/>
  <c r="CP229" i="1" s="1"/>
  <c r="CN421" i="1"/>
  <c r="CP421" i="1" s="1"/>
  <c r="CN322" i="1"/>
  <c r="CP322" i="1" s="1"/>
  <c r="CN449" i="1"/>
  <c r="CP449" i="1" s="1"/>
  <c r="CN43" i="1"/>
  <c r="CP43" i="1" s="1"/>
  <c r="CN293" i="1"/>
  <c r="CP293" i="1" s="1"/>
  <c r="CN357" i="1"/>
  <c r="CP357" i="1" s="1"/>
  <c r="CN485" i="1"/>
  <c r="CP485" i="1" s="1"/>
  <c r="CN549" i="1"/>
  <c r="CP549" i="1" s="1"/>
  <c r="CB558" i="1"/>
  <c r="CN346" i="1"/>
  <c r="CP346" i="1" s="1"/>
  <c r="CN38" i="1"/>
  <c r="CP38" i="1" s="1"/>
  <c r="CN294" i="1"/>
  <c r="CP294" i="1" s="1"/>
  <c r="CN422" i="1"/>
  <c r="CP422" i="1" s="1"/>
  <c r="CN550" i="1"/>
  <c r="CP550" i="1" s="1"/>
  <c r="CB338" i="1"/>
  <c r="CB244" i="1"/>
  <c r="CN255" i="1"/>
  <c r="CP255" i="1" s="1"/>
  <c r="CN383" i="1"/>
  <c r="CP383" i="1" s="1"/>
  <c r="CN511" i="1"/>
  <c r="CP511" i="1" s="1"/>
  <c r="CN217" i="1"/>
  <c r="CP217" i="1" s="1"/>
  <c r="CN473" i="1"/>
  <c r="CP473" i="1" s="1"/>
  <c r="CN204" i="1"/>
  <c r="CP204" i="1" s="1"/>
  <c r="CN563" i="1"/>
  <c r="CP563" i="1" s="1"/>
  <c r="CN356" i="1"/>
  <c r="CP356" i="1" s="1"/>
  <c r="CN29" i="1"/>
  <c r="CP29" i="1" s="1"/>
  <c r="CN125" i="1"/>
  <c r="CP125" i="1" s="1"/>
  <c r="CN248" i="1"/>
  <c r="CP248" i="1" s="1"/>
  <c r="CN376" i="1"/>
  <c r="CP376" i="1" s="1"/>
  <c r="CN472" i="1"/>
  <c r="CP472" i="1" s="1"/>
  <c r="CN428" i="1"/>
  <c r="CP428" i="1" s="1"/>
  <c r="CN166" i="1"/>
  <c r="CP166" i="1" s="1"/>
  <c r="CN262" i="1"/>
  <c r="CP262" i="1" s="1"/>
  <c r="CN390" i="1"/>
  <c r="CP390" i="1" s="1"/>
  <c r="CB532" i="1"/>
  <c r="CB31" i="1"/>
  <c r="CB159" i="1"/>
  <c r="CN223" i="1"/>
  <c r="CP223" i="1" s="1"/>
  <c r="CN351" i="1"/>
  <c r="CP351" i="1" s="1"/>
  <c r="CN479" i="1"/>
  <c r="CP479" i="1" s="1"/>
  <c r="CN543" i="1"/>
  <c r="CP543" i="1" s="1"/>
  <c r="CN24" i="1"/>
  <c r="CP24" i="1" s="1"/>
  <c r="CB216" i="1"/>
  <c r="CB280" i="1"/>
  <c r="CB312" i="1"/>
  <c r="CB344" i="1"/>
  <c r="CB408" i="1"/>
  <c r="CB440" i="1"/>
  <c r="CB504" i="1"/>
  <c r="CN340" i="1"/>
  <c r="CP340" i="1" s="1"/>
  <c r="CN409" i="1"/>
  <c r="CP409" i="1" s="1"/>
  <c r="CN537" i="1"/>
  <c r="CP537" i="1" s="1"/>
  <c r="CN82" i="1"/>
  <c r="CP82" i="1" s="1"/>
  <c r="CN163" i="1"/>
  <c r="CP163" i="1" s="1"/>
  <c r="CN475" i="1"/>
  <c r="CP475" i="1" s="1"/>
  <c r="CN539" i="1"/>
  <c r="CP539" i="1" s="1"/>
  <c r="CN12" i="1"/>
  <c r="CP12" i="1" s="1"/>
  <c r="CN404" i="1"/>
  <c r="CP404" i="1" s="1"/>
  <c r="CN61" i="1"/>
  <c r="CP61" i="1" s="1"/>
  <c r="CN221" i="1"/>
  <c r="CP221" i="1" s="1"/>
  <c r="CN285" i="1"/>
  <c r="CP285" i="1" s="1"/>
  <c r="CN349" i="1"/>
  <c r="CP349" i="1" s="1"/>
  <c r="CN413" i="1"/>
  <c r="CP413" i="1" s="1"/>
  <c r="CN477" i="1"/>
  <c r="CP477" i="1" s="1"/>
  <c r="CN541" i="1"/>
  <c r="CP541" i="1" s="1"/>
  <c r="CN426" i="1"/>
  <c r="CP426" i="1" s="1"/>
  <c r="CN442" i="1"/>
  <c r="CP442" i="1" s="1"/>
  <c r="CN412" i="1"/>
  <c r="CP412" i="1" s="1"/>
  <c r="CN536" i="1"/>
  <c r="CP536" i="1" s="1"/>
  <c r="CN377" i="1"/>
  <c r="CP377" i="1" s="1"/>
  <c r="CN253" i="1"/>
  <c r="CP253" i="1" s="1"/>
  <c r="CN317" i="1"/>
  <c r="CP317" i="1" s="1"/>
  <c r="CN381" i="1"/>
  <c r="CP381" i="1" s="1"/>
  <c r="CN445" i="1"/>
  <c r="CP445" i="1" s="1"/>
  <c r="CN509" i="1"/>
  <c r="CP509" i="1" s="1"/>
  <c r="CN124" i="1"/>
  <c r="CP124" i="1" s="1"/>
  <c r="CN450" i="1"/>
  <c r="CP450" i="1" s="1"/>
  <c r="CN230" i="1"/>
  <c r="CP230" i="1" s="1"/>
  <c r="CN358" i="1"/>
  <c r="CP358" i="1" s="1"/>
  <c r="CN486" i="1"/>
  <c r="CP486" i="1" s="1"/>
  <c r="CN566" i="1"/>
  <c r="CP566" i="1" s="1"/>
  <c r="CN114" i="1"/>
  <c r="CP114" i="1" s="1"/>
  <c r="CN319" i="1"/>
  <c r="CP319" i="1" s="1"/>
  <c r="CN447" i="1"/>
  <c r="CP447" i="1" s="1"/>
  <c r="CN290" i="1"/>
  <c r="CP290" i="1" s="1"/>
  <c r="CN345" i="1"/>
  <c r="CP345" i="1" s="1"/>
  <c r="CN443" i="1"/>
  <c r="CP443" i="1" s="1"/>
  <c r="CN258" i="1"/>
  <c r="CP258" i="1" s="1"/>
  <c r="CN238" i="1"/>
  <c r="CP238" i="1" s="1"/>
  <c r="CN302" i="1"/>
  <c r="CP302" i="1" s="1"/>
  <c r="CN366" i="1"/>
  <c r="CP366" i="1" s="1"/>
  <c r="CN398" i="1"/>
  <c r="CP398" i="1" s="1"/>
  <c r="CN430" i="1"/>
  <c r="CP430" i="1" s="1"/>
  <c r="CN462" i="1"/>
  <c r="CP462" i="1" s="1"/>
  <c r="CN494" i="1"/>
  <c r="CP494" i="1" s="1"/>
  <c r="CN370" i="1"/>
  <c r="CP370" i="1" s="1"/>
  <c r="CN514" i="1"/>
  <c r="CP514" i="1" s="1"/>
  <c r="CN156" i="1"/>
  <c r="CP156" i="1" s="1"/>
  <c r="CN292" i="1"/>
  <c r="CP292" i="1" s="1"/>
  <c r="CN231" i="1"/>
  <c r="CP231" i="1" s="1"/>
  <c r="CN263" i="1"/>
  <c r="CP263" i="1" s="1"/>
  <c r="CN295" i="1"/>
  <c r="CP295" i="1" s="1"/>
  <c r="CN327" i="1"/>
  <c r="CP327" i="1" s="1"/>
  <c r="CN359" i="1"/>
  <c r="CP359" i="1" s="1"/>
  <c r="CN391" i="1"/>
  <c r="CP391" i="1" s="1"/>
  <c r="CN423" i="1"/>
  <c r="CP423" i="1" s="1"/>
  <c r="CN455" i="1"/>
  <c r="CP455" i="1" s="1"/>
  <c r="CN487" i="1"/>
  <c r="CP487" i="1" s="1"/>
  <c r="CN519" i="1"/>
  <c r="CP519" i="1" s="1"/>
  <c r="CN538" i="1"/>
  <c r="CP538" i="1" s="1"/>
  <c r="CN544" i="1"/>
  <c r="CP544" i="1" s="1"/>
  <c r="CN484" i="1"/>
  <c r="CP484" i="1" s="1"/>
  <c r="CN282" i="1"/>
  <c r="CP282" i="1" s="1"/>
  <c r="CN172" i="1"/>
  <c r="CP172" i="1" s="1"/>
  <c r="CN227" i="1"/>
  <c r="CP227" i="1" s="1"/>
  <c r="CN259" i="1"/>
  <c r="CP259" i="1" s="1"/>
  <c r="CN291" i="1"/>
  <c r="CP291" i="1" s="1"/>
  <c r="CN323" i="1"/>
  <c r="CP323" i="1" s="1"/>
  <c r="CN355" i="1"/>
  <c r="CP355" i="1" s="1"/>
  <c r="CN387" i="1"/>
  <c r="CP387" i="1" s="1"/>
  <c r="CN419" i="1"/>
  <c r="CP419" i="1" s="1"/>
  <c r="CN531" i="1"/>
  <c r="CP531" i="1" s="1"/>
  <c r="CN260" i="1"/>
  <c r="CP260" i="1" s="1"/>
  <c r="CN460" i="1"/>
  <c r="CP460" i="1" s="1"/>
  <c r="CN101" i="1"/>
  <c r="CP101" i="1" s="1"/>
  <c r="CN197" i="1"/>
  <c r="CP197" i="1" s="1"/>
  <c r="CN270" i="1"/>
  <c r="CP270" i="1" s="1"/>
  <c r="CN334" i="1"/>
  <c r="CP334" i="1" s="1"/>
  <c r="CN165" i="1"/>
  <c r="CP165" i="1" s="1"/>
  <c r="CN146" i="1"/>
  <c r="CP146" i="1" s="1"/>
  <c r="CN228" i="1"/>
  <c r="CP228" i="1" s="1"/>
  <c r="CN372" i="1"/>
  <c r="CP372" i="1" s="1"/>
  <c r="CN18" i="1"/>
  <c r="CP18" i="1" s="1"/>
  <c r="CN467" i="1"/>
  <c r="CP467" i="1" s="1"/>
  <c r="CN499" i="1"/>
  <c r="CP499" i="1" s="1"/>
  <c r="CN20" i="1"/>
  <c r="CP20" i="1" s="1"/>
  <c r="CN14" i="1"/>
  <c r="CP14" i="1" s="1"/>
  <c r="CN174" i="1"/>
  <c r="CP174" i="1" s="1"/>
  <c r="CN551" i="1"/>
  <c r="CP551" i="1" s="1"/>
</calcChain>
</file>

<file path=xl/sharedStrings.xml><?xml version="1.0" encoding="utf-8"?>
<sst xmlns="http://schemas.openxmlformats.org/spreadsheetml/2006/main" count="15714" uniqueCount="1985">
  <si>
    <t>タイトル：かんばん手配品番一覧</t>
  </si>
  <si>
    <t>ダウンロード日時：2023/08/24 15:20:51</t>
  </si>
  <si>
    <t>手配担当工場：＜第１＞；手配担当整備室：＜第１工場＞；発注区分：＜かんばん＞；手配区分：＜仕入先手配：指定あり；仕入先直送：指定あり；仕入先支給：指定なし；他工場手配：指定なし；受給手配：指定なし；＞;品番上位桁：＜＞；仕入先ｺｰﾄﾞ：＜＞；</t>
  </si>
  <si>
    <t>検索件数：＜  560＞；</t>
  </si>
  <si>
    <t>IX000 処理が正常に完了しました；</t>
  </si>
  <si>
    <t>品番</t>
  </si>
  <si>
    <t>加工図符号</t>
  </si>
  <si>
    <t>類別</t>
  </si>
  <si>
    <t>品名</t>
  </si>
  <si>
    <t>整備室</t>
  </si>
  <si>
    <t>整備室名</t>
  </si>
  <si>
    <t>手配区分</t>
  </si>
  <si>
    <t>工程内外製</t>
  </si>
  <si>
    <t>工程ｺｰﾄﾞ</t>
  </si>
  <si>
    <t>仕入先名/工場名</t>
  </si>
  <si>
    <t>発送場所</t>
  </si>
  <si>
    <t>発送場所名</t>
  </si>
  <si>
    <t>受給区分</t>
  </si>
  <si>
    <t>資材区分</t>
  </si>
  <si>
    <t>後工程内外製</t>
  </si>
  <si>
    <t>後工程ｺｰﾄﾞ</t>
  </si>
  <si>
    <t>後工程仕入先名/工場名</t>
  </si>
  <si>
    <t>受入場所</t>
  </si>
  <si>
    <t>受入場所名</t>
  </si>
  <si>
    <t>中継区分</t>
  </si>
  <si>
    <t>中継工場</t>
  </si>
  <si>
    <t>中継場所</t>
  </si>
  <si>
    <t>中継場所名</t>
  </si>
  <si>
    <t>納入ｻｲｸﾙ.間隔</t>
  </si>
  <si>
    <t>納入ｻｲｸﾙ.回数</t>
  </si>
  <si>
    <t>納入ｻｲｸﾙ.情報</t>
  </si>
  <si>
    <t>MIN在庫日数</t>
  </si>
  <si>
    <t>MAX在庫日数</t>
  </si>
  <si>
    <t>便平均上限振れ率</t>
  </si>
  <si>
    <t>便平均下限振れ率</t>
  </si>
  <si>
    <t>かんばん情報.仕入先</t>
  </si>
  <si>
    <t>かんばん情報.仕入先名</t>
  </si>
  <si>
    <t>かんばん情報.背番号</t>
  </si>
  <si>
    <t>かんばん情報.工場置場所</t>
  </si>
  <si>
    <t>かんばん情報.拠点置場所</t>
  </si>
  <si>
    <t>かんばん情報.品名略ｺｰﾄﾞ</t>
  </si>
  <si>
    <t>かんばん情報.品名略名</t>
  </si>
  <si>
    <t>かんばん情報.通箱ｺｰﾄﾞ</t>
  </si>
  <si>
    <t>かんばん情報.通箱名</t>
  </si>
  <si>
    <t>かんばん情報.ｺﾝﾍﾞｱ区分</t>
  </si>
  <si>
    <t>かんばん情報.ﾌﾞﾛｯｸ区分</t>
  </si>
  <si>
    <t>かんばん情報.専用品区分</t>
  </si>
  <si>
    <t>かんばん情報.不良率</t>
  </si>
  <si>
    <t>かんばん情報.保証率</t>
  </si>
  <si>
    <t>かんばん情報.設変符号</t>
  </si>
  <si>
    <t>かんばん情報.部品大別区分</t>
  </si>
  <si>
    <t>かんばん情報.部品大別名称</t>
  </si>
  <si>
    <t>かんばん情報.発注形態区分</t>
  </si>
  <si>
    <t>かんばん情報.発注形態名称</t>
  </si>
  <si>
    <t>かんばん情報.PLコード</t>
  </si>
  <si>
    <t>登録箱種</t>
  </si>
  <si>
    <t>縦(mm)</t>
  </si>
  <si>
    <t>横(mm)</t>
  </si>
  <si>
    <t>高(mm)</t>
  </si>
  <si>
    <t>容積(m3)</t>
  </si>
  <si>
    <t>総重量(Kg)</t>
  </si>
  <si>
    <t>パレタイズ発注</t>
  </si>
  <si>
    <t>箱数</t>
  </si>
  <si>
    <t>設定計画NO</t>
  </si>
  <si>
    <t>設定日</t>
  </si>
  <si>
    <t>設定担当部署コード</t>
  </si>
  <si>
    <t>担当部署名</t>
  </si>
  <si>
    <t>設定担当者コード</t>
  </si>
  <si>
    <t>担当者名</t>
  </si>
  <si>
    <t>35300-ECB010</t>
  </si>
  <si>
    <t>35300ECB010</t>
  </si>
  <si>
    <t>PUMP ASSY, OIL W/MOTOR</t>
  </si>
  <si>
    <t>1Y</t>
  </si>
  <si>
    <t>第１工場</t>
  </si>
  <si>
    <t>手配</t>
  </si>
  <si>
    <t>Ｐ</t>
  </si>
  <si>
    <t>アイシン精機（株）</t>
  </si>
  <si>
    <t>半田工場</t>
  </si>
  <si>
    <t>――</t>
  </si>
  <si>
    <t>Ｍ</t>
  </si>
  <si>
    <t>第１</t>
  </si>
  <si>
    <t>安城第１工場</t>
  </si>
  <si>
    <t>直接</t>
  </si>
  <si>
    <t>M-MG-22</t>
  </si>
  <si>
    <t>ﾃﾞﾝﾄﾞｳｵｲﾙﾎﾟﾝﾌﾟ</t>
  </si>
  <si>
    <t>TP-341 ﾊﾝﾖｳ</t>
  </si>
  <si>
    <t>専用</t>
  </si>
  <si>
    <t>後補充</t>
  </si>
  <si>
    <t>TP341ﾌﾀﾅｼ</t>
  </si>
  <si>
    <t>しない</t>
  </si>
  <si>
    <t>MASTER01</t>
  </si>
  <si>
    <t>NE00</t>
  </si>
  <si>
    <t>１工工務Ｇ</t>
  </si>
  <si>
    <t>藤井　織花</t>
  </si>
  <si>
    <t>35580-6GA020</t>
  </si>
  <si>
    <t>355806GA020</t>
  </si>
  <si>
    <t>ACTUATOR ASSY, SHIFT CONTROL</t>
  </si>
  <si>
    <t>TP-342 ｾﾝﾖｳ</t>
  </si>
  <si>
    <t>TP342ﾌﾀｱﾘ</t>
  </si>
  <si>
    <t>35580-ECB010</t>
  </si>
  <si>
    <t>35580ECB010</t>
  </si>
  <si>
    <t>I1-12</t>
  </si>
  <si>
    <t>ｱｷｭｴｰﾀｰASSY,ｼﾌﾄｺﾝﾄﾛｰﾙ</t>
  </si>
  <si>
    <t>35580-ECB011</t>
  </si>
  <si>
    <t>35580ECB011</t>
  </si>
  <si>
    <t>ｱｷｭｴｰﾀｰASSY,ｼﾌﾄ ｺﾝﾄﾛｰﾙ</t>
  </si>
  <si>
    <t>ＴＰ３４２フタアリ</t>
  </si>
  <si>
    <t>1040 052 001Z</t>
  </si>
  <si>
    <t>1040052001Z</t>
  </si>
  <si>
    <t>PLUG, W/HEAD STRAIGHT SCREW</t>
  </si>
  <si>
    <t>（株）青山製作所</t>
  </si>
  <si>
    <t>R-3-1</t>
  </si>
  <si>
    <t>ﾌﾟﾗｸﾞ ｳｲｽﾞﾍﾂﾄﾞｽﾄﾚ-ﾄｽｸﾘﾕ-</t>
  </si>
  <si>
    <t>TP-131 ﾊﾝﾖｳ</t>
  </si>
  <si>
    <t>ＴＰ１３１フタナシ</t>
  </si>
  <si>
    <t>1040 183 011P</t>
  </si>
  <si>
    <t>1040183011P</t>
  </si>
  <si>
    <t>BOLT, FLANGE</t>
  </si>
  <si>
    <t>I1-11</t>
  </si>
  <si>
    <t>ﾎﾞﾙﾄﾌﾗﾝｼﾞ</t>
  </si>
  <si>
    <t>TP-331 ﾊﾝﾖｳ</t>
  </si>
  <si>
    <t>ＴＰ３３１フタナシ</t>
  </si>
  <si>
    <t>3040 052 001B</t>
  </si>
  <si>
    <t>3040052001B</t>
  </si>
  <si>
    <t>R-6-1</t>
  </si>
  <si>
    <t>ﾌﾟﾗｸﾞｳｲｽﾞﾍﾂﾄﾞｽﾄﾚ-ﾄｽｸﾘﾕ-</t>
  </si>
  <si>
    <t>90105-06A003</t>
  </si>
  <si>
    <t>9010506A003</t>
  </si>
  <si>
    <t>M-MG-2</t>
  </si>
  <si>
    <t>90105-06A089</t>
  </si>
  <si>
    <t>9010506A089</t>
  </si>
  <si>
    <t>M-MG-6</t>
  </si>
  <si>
    <t>90105-08A014</t>
  </si>
  <si>
    <t>9010508A014</t>
  </si>
  <si>
    <t>M-4</t>
  </si>
  <si>
    <t>90105-08A042</t>
  </si>
  <si>
    <t>9010508A042</t>
  </si>
  <si>
    <t>M-6</t>
  </si>
  <si>
    <t>90105-12A018</t>
  </si>
  <si>
    <t>9010512A018</t>
  </si>
  <si>
    <t>S-G-30</t>
  </si>
  <si>
    <t>90119-06908</t>
  </si>
  <si>
    <t>BOLT, W/WASHER</t>
  </si>
  <si>
    <t>M-MG-4</t>
  </si>
  <si>
    <t>ﾎﾞﾙﾄｳｲｽﾞﾜﾂｼﾔ</t>
  </si>
  <si>
    <t>90119-06A065</t>
  </si>
  <si>
    <t>9011906A065</t>
  </si>
  <si>
    <t>BOLT, FLANGE W/WASHER</t>
  </si>
  <si>
    <t>M-ST-9</t>
  </si>
  <si>
    <t>ﾎﾞﾙﾄ,ﾌﾗﾝｼﾞW/ﾜｯｼｬ</t>
  </si>
  <si>
    <t>90148-60027</t>
  </si>
  <si>
    <t>SCREW, HEX LOBULAR</t>
  </si>
  <si>
    <t>M-C-2-3</t>
  </si>
  <si>
    <t>ｽｸﾘﾕ-</t>
  </si>
  <si>
    <t>90149-08A008</t>
  </si>
  <si>
    <t>9014908A008</t>
  </si>
  <si>
    <t>SCREW</t>
  </si>
  <si>
    <t>C1-3</t>
  </si>
  <si>
    <t>90159-05A007</t>
  </si>
  <si>
    <t>9015905A007</t>
  </si>
  <si>
    <t>SCREW, W/WASHER</t>
  </si>
  <si>
    <t>C1-23</t>
  </si>
  <si>
    <t>ｽｸﾘｭｰW/ﾜｯｼｬｰ</t>
  </si>
  <si>
    <t>90159-06A017</t>
  </si>
  <si>
    <t>9015906A017</t>
  </si>
  <si>
    <t>ﾎﾞﾙﾄ</t>
  </si>
  <si>
    <t>TP331ﾌﾀﾅｼ</t>
  </si>
  <si>
    <t>90159-06A021</t>
  </si>
  <si>
    <t>9015906A021</t>
  </si>
  <si>
    <t>C3-2</t>
  </si>
  <si>
    <t>90159-06A022</t>
  </si>
  <si>
    <t>9015906A022</t>
  </si>
  <si>
    <t>C4-1</t>
  </si>
  <si>
    <t>90159-06A023</t>
  </si>
  <si>
    <t>9015906A023</t>
  </si>
  <si>
    <t>C3-1</t>
  </si>
  <si>
    <t>90341-14A004</t>
  </si>
  <si>
    <t>9034114A004</t>
  </si>
  <si>
    <t>R-6-2</t>
  </si>
  <si>
    <t>90341-18A024</t>
  </si>
  <si>
    <t>9034118A024</t>
  </si>
  <si>
    <t>R-2-1</t>
  </si>
  <si>
    <t>ﾌﾟﾗｸﾞS/AW/ﾍｯﾄﾞｽﾄﾚｰﾄｽｸﾘｭｰ</t>
  </si>
  <si>
    <t>90930-03179</t>
  </si>
  <si>
    <t>PLUG, BREATHER</t>
  </si>
  <si>
    <t>F1-3</t>
  </si>
  <si>
    <t>ﾌﾟﾗｸﾞﾌﾞﾘ-ｻﾞ-</t>
  </si>
  <si>
    <t>91551-80614</t>
  </si>
  <si>
    <t>M-MG-3</t>
  </si>
  <si>
    <t>91551-80640</t>
  </si>
  <si>
    <t>M-MG-7</t>
  </si>
  <si>
    <t>91611-40614</t>
  </si>
  <si>
    <t>M-MG-5</t>
  </si>
  <si>
    <t>91671-80618</t>
  </si>
  <si>
    <t>M-C-2-2</t>
  </si>
  <si>
    <t>G1163-ECA010</t>
  </si>
  <si>
    <t>G1163ECA010</t>
  </si>
  <si>
    <t>BOLT, MOTOR STATOR YOKE</t>
  </si>
  <si>
    <t>ﾎﾞﾙﾄ,ﾓｰﾀｰ ｽﾃｰﾀｰ ﾖｰｸ</t>
  </si>
  <si>
    <t>G1163-ECB010</t>
  </si>
  <si>
    <t>G1163ECB010</t>
  </si>
  <si>
    <t>M-ST-5</t>
  </si>
  <si>
    <t>ﾎﾞﾙﾄ,ﾓｰﾀｰｽﾃｰﾀｰﾖｰｸ</t>
  </si>
  <si>
    <t>G1163-ECE010</t>
  </si>
  <si>
    <t>G1163ECE010</t>
  </si>
  <si>
    <t>M-ST-4</t>
  </si>
  <si>
    <t>35145-ECE020</t>
  </si>
  <si>
    <t>35145ECE020</t>
  </si>
  <si>
    <t>PLATE, OIL</t>
  </si>
  <si>
    <t>（株）浅賀井製作所</t>
  </si>
  <si>
    <t>安城工場</t>
  </si>
  <si>
    <t>M-MG-38</t>
  </si>
  <si>
    <t>ｵｲﾙﾌﾟﾚｰﾄ</t>
  </si>
  <si>
    <t>35174-ECA020</t>
  </si>
  <si>
    <t>35174ECA020</t>
  </si>
  <si>
    <t>PLATE, OIL RESERVOIR LOCK</t>
  </si>
  <si>
    <t>ﾌﾟﾚｰﾄ ｵｲﾙ ﾘｻﾞｰﾊﾞｰ ﾛｯｸ</t>
  </si>
  <si>
    <t>TP-332 ﾊﾝﾖｳ</t>
  </si>
  <si>
    <t>TP332ﾌﾀﾅｼ</t>
  </si>
  <si>
    <t>AB116</t>
  </si>
  <si>
    <t>井芹　亮二</t>
  </si>
  <si>
    <t>35174-ECB010</t>
  </si>
  <si>
    <t>35174ECB010</t>
  </si>
  <si>
    <t>S-TA-2-21</t>
  </si>
  <si>
    <t>ﾌﾟﾚｰﾄｵｲﾙﾘｻﾞｰﾊﾞｰﾛｯｸ</t>
  </si>
  <si>
    <t>ＴＰ３３２フタナシ</t>
  </si>
  <si>
    <t>35174-ECE010</t>
  </si>
  <si>
    <t>35174ECE010</t>
  </si>
  <si>
    <t>M-MG-40</t>
  </si>
  <si>
    <t>35174-ECE020</t>
  </si>
  <si>
    <t>35174ECE020</t>
  </si>
  <si>
    <t>S-G-26</t>
  </si>
  <si>
    <t>35312-ECB010</t>
  </si>
  <si>
    <t>35312ECB010</t>
  </si>
  <si>
    <t>COVER, TRANSMISSION, OIL PUMP</t>
  </si>
  <si>
    <t>（株）旭工業所</t>
  </si>
  <si>
    <t>本社工場</t>
  </si>
  <si>
    <t>S-G-29</t>
  </si>
  <si>
    <t>ｶﾊﾞｰS/A,T/MO/P</t>
  </si>
  <si>
    <t>ＴＰ３３１フタアリ</t>
  </si>
  <si>
    <t>01912-ECB040</t>
  </si>
  <si>
    <t>01912ECB040</t>
  </si>
  <si>
    <t>CAP, SHIPPING</t>
  </si>
  <si>
    <t>愛産樹脂工業（株）</t>
  </si>
  <si>
    <t>F1-5</t>
  </si>
  <si>
    <t>ｷｬｯﾌﾟｼｯﾋﾟﾝｸﾞ</t>
  </si>
  <si>
    <t>TP-342 ﾊﾝﾖｳ</t>
  </si>
  <si>
    <t>ＴＰ３４２フタナシ</t>
  </si>
  <si>
    <t>01912-8GA010</t>
  </si>
  <si>
    <t>019128GA010</t>
  </si>
  <si>
    <t>石黒ゴム工業（株）</t>
  </si>
  <si>
    <t>F1-4</t>
  </si>
  <si>
    <t>ｷﾔﾂﾌﾟｼﾂﾋﾟﾝｸﾞ</t>
  </si>
  <si>
    <t>01912-ECB010</t>
  </si>
  <si>
    <t>01912ECB010</t>
  </si>
  <si>
    <t>C1-4</t>
  </si>
  <si>
    <t>82821-CWA030</t>
  </si>
  <si>
    <t>82821CWA030</t>
  </si>
  <si>
    <t>COVER, CONNECTOR</t>
  </si>
  <si>
    <t>C1-10</t>
  </si>
  <si>
    <t>ｶﾊﾞ-ｺﾈｸﾀ-</t>
  </si>
  <si>
    <t>82821-ECB010</t>
  </si>
  <si>
    <t>82821ECB010</t>
  </si>
  <si>
    <t>C1-5</t>
  </si>
  <si>
    <t>TP-332 ｾﾝﾖｳ</t>
  </si>
  <si>
    <t>82821-ECB020</t>
  </si>
  <si>
    <t>82821ECB020</t>
  </si>
  <si>
    <t>C1-6</t>
  </si>
  <si>
    <t>82821-ECB040</t>
  </si>
  <si>
    <t>82821ECB040</t>
  </si>
  <si>
    <t>C1-8</t>
  </si>
  <si>
    <t>82821-ECB050</t>
  </si>
  <si>
    <t>82821ECB050</t>
  </si>
  <si>
    <t>C1-11</t>
  </si>
  <si>
    <t>82821-ECE010</t>
  </si>
  <si>
    <t>82821ECE010</t>
  </si>
  <si>
    <t>C1-9</t>
  </si>
  <si>
    <t>82821-XAE010</t>
  </si>
  <si>
    <t>82821XAE010</t>
  </si>
  <si>
    <t>C1-12</t>
  </si>
  <si>
    <t>82821-XAE020</t>
  </si>
  <si>
    <t>82821XAE020</t>
  </si>
  <si>
    <t>2030 045 013L</t>
  </si>
  <si>
    <t>2030045013L</t>
  </si>
  <si>
    <t>GASKET</t>
  </si>
  <si>
    <t>伊藤金属工業（株）</t>
  </si>
  <si>
    <t>M-ST-1</t>
  </si>
  <si>
    <t>ｶﾞｽｹﾂﾄ</t>
  </si>
  <si>
    <t>36108-ECB010</t>
  </si>
  <si>
    <t>36108ECB010</t>
  </si>
  <si>
    <t>SHAFT SUB-ASSY, OIL PUMP DRIVE</t>
  </si>
  <si>
    <t>（株）オーハシテクニカ</t>
  </si>
  <si>
    <t>M-MG-24</t>
  </si>
  <si>
    <t>ｼﾔﾌﾄ,O/Pﾄﾞﾗｲﾌﾞ</t>
  </si>
  <si>
    <t>TP-331-5 ﾊﾝﾖｳ</t>
  </si>
  <si>
    <t>ＴＰ３３１．５フタナシ</t>
  </si>
  <si>
    <t>35501-ECA020</t>
  </si>
  <si>
    <t>35501ECA020</t>
  </si>
  <si>
    <t>ROD SUB-ASSY, PARKING LOCK</t>
  </si>
  <si>
    <t>大橋鉄工（株）</t>
  </si>
  <si>
    <t>ﾛｯﾄﾞS/A,ﾊﾟｰｷﾝｸﾞ ﾛｯｸ</t>
  </si>
  <si>
    <t>35501-ECA030</t>
  </si>
  <si>
    <t>35501ECA030</t>
  </si>
  <si>
    <t>35501-ECB010</t>
  </si>
  <si>
    <t>35501ECB010</t>
  </si>
  <si>
    <t>R-8-2</t>
  </si>
  <si>
    <t>ﾛｯﾄﾞS/A,ﾊﾟｰｷﾝｸﾞﾛｯｸ</t>
  </si>
  <si>
    <t>90341-20A009</t>
  </si>
  <si>
    <t>9034120A009</t>
  </si>
  <si>
    <t>90363-45A004</t>
  </si>
  <si>
    <t>9036345A004</t>
  </si>
  <si>
    <t>BEARING, RADIAL BALL</t>
  </si>
  <si>
    <t>岡谷鋼機（株）</t>
  </si>
  <si>
    <t>刈谷支店</t>
  </si>
  <si>
    <t>S-MG-1</t>
  </si>
  <si>
    <t>ﾍﾞｱﾘﾝｸﾞﾗｼﾞｱﾙﾎﾞｰﾙ</t>
  </si>
  <si>
    <t>ｻﾝﾎﾞｯｸｽ#9T</t>
  </si>
  <si>
    <t>サンボックス＃９Ｂフタナシ</t>
  </si>
  <si>
    <t>35557-ECA020</t>
  </si>
  <si>
    <t>35557ECA020</t>
  </si>
  <si>
    <t>PAWL, PARKING LOCK</t>
  </si>
  <si>
    <t>小川工業（株）</t>
  </si>
  <si>
    <t>ﾎﾟｰﾙ ﾊﾟｰｷﾝｸﾞ ﾛｯｸ</t>
  </si>
  <si>
    <t>TP131ﾌﾀﾅｼ</t>
  </si>
  <si>
    <t>35557-ECB010</t>
  </si>
  <si>
    <t>35557ECB010</t>
  </si>
  <si>
    <t>S-TA-2-17</t>
  </si>
  <si>
    <t>ﾎﾟｰﾙﾊﾟｰｷﾝｸﾞﾛｯｸ</t>
  </si>
  <si>
    <t>41310-ECB010</t>
  </si>
  <si>
    <t>41310ECB010</t>
  </si>
  <si>
    <t>GEAR ASSY, DIFFERENTIAL</t>
  </si>
  <si>
    <t>（株）オンド</t>
  </si>
  <si>
    <t>S-G-1</t>
  </si>
  <si>
    <t>ﾃﾞﾌｹｰｽS/A</t>
  </si>
  <si>
    <t>ｻﾝﾎﾞｯｸｽ#24-A</t>
  </si>
  <si>
    <t>サンボックス＃２４Ａフタアリ</t>
  </si>
  <si>
    <t>41310-ECE010</t>
  </si>
  <si>
    <t>41310ECE010</t>
  </si>
  <si>
    <t>ｷﾞﾔﾃﾞﾌﾘﾝｸﾞ</t>
  </si>
  <si>
    <t>ｻﾝﾎﾞｯｸｽ＃24Aﾌﾀｱﾘ</t>
  </si>
  <si>
    <t>1040 043 104R</t>
  </si>
  <si>
    <t>1040043104R</t>
  </si>
  <si>
    <t>PIN, STRAIGHT</t>
  </si>
  <si>
    <t>（株）ギフ加藤製作所</t>
  </si>
  <si>
    <t>本社工場（ＡＷ発行拠点）</t>
  </si>
  <si>
    <t>M-3</t>
  </si>
  <si>
    <t>ﾋﾟﾝｽﾄﾚ-ﾄ</t>
  </si>
  <si>
    <t>AW-131 ｾﾝﾖｳ</t>
  </si>
  <si>
    <t>AW131ﾌﾀﾅｼ</t>
  </si>
  <si>
    <t>伊藤　真和</t>
  </si>
  <si>
    <t>35556-ECB010</t>
  </si>
  <si>
    <t>35556ECB010</t>
  </si>
  <si>
    <t>SHAFT, PARKING LOCK PAWL</t>
  </si>
  <si>
    <t>R-7-1</t>
  </si>
  <si>
    <t>ｼｬﾌﾄﾊﾟｰｷﾝｸﾞﾛｯｸﾎﾟｰﾙ</t>
  </si>
  <si>
    <t>ＡＷ１３１フタナシ</t>
  </si>
  <si>
    <t>90250-06A007</t>
  </si>
  <si>
    <t>9025006A007</t>
  </si>
  <si>
    <t>M-C-1-9</t>
  </si>
  <si>
    <t>33490-ECA010</t>
  </si>
  <si>
    <t>33490ECA010</t>
  </si>
  <si>
    <t>COOLER ASSY, OIL</t>
  </si>
  <si>
    <t>マレリ（株）</t>
  </si>
  <si>
    <t>澁澤倉庫</t>
  </si>
  <si>
    <t>ｵｲﾙｸｰﾗｰASSY</t>
  </si>
  <si>
    <t>TP331.5ﾌﾀｱﾘ</t>
  </si>
  <si>
    <t>33490-ECB010</t>
  </si>
  <si>
    <t>33490ECB010</t>
  </si>
  <si>
    <t>I1-7</t>
  </si>
  <si>
    <t>ＴＰ３３１．５フタアリ</t>
  </si>
  <si>
    <t>33490-ECE010</t>
  </si>
  <si>
    <t>33490ECE010</t>
  </si>
  <si>
    <t>I1-8</t>
  </si>
  <si>
    <t>90366-28A005</t>
  </si>
  <si>
    <t>9036628A005</t>
  </si>
  <si>
    <t>RACE, TAPERED ROLLER BEARING, INNER</t>
  </si>
  <si>
    <t>（株）ジェイテクト</t>
  </si>
  <si>
    <t>香川工場</t>
  </si>
  <si>
    <t>㈱ジェイテクト</t>
  </si>
  <si>
    <t>S-G-12</t>
  </si>
  <si>
    <t>ﾚｰｽﾃｰﾊﾟｰﾄﾞﾛｰﾗｰﾍﾞｱﾘﾝｸﾞｲﾝﾅｰ</t>
  </si>
  <si>
    <t>PT- 9 ｾﾝﾖｳ</t>
  </si>
  <si>
    <t>サンボックス＃９Ｆフタナシ</t>
  </si>
  <si>
    <t>90366-28A006</t>
  </si>
  <si>
    <t>9036628A006</t>
  </si>
  <si>
    <t>RACE, TAPERED ROLLER BEARING, OUTER</t>
  </si>
  <si>
    <t>S-G-13</t>
  </si>
  <si>
    <t>ﾚｰｽﾃｰﾊﾟｰﾄﾞﾛｰﾗｰﾍﾞｱﾘﾝｸﾞｱｳﾀｰ</t>
  </si>
  <si>
    <t>90366-28A007</t>
  </si>
  <si>
    <t>9036628A007</t>
  </si>
  <si>
    <t>S-G-7</t>
  </si>
  <si>
    <t>90366-28A008</t>
  </si>
  <si>
    <t>9036628A008</t>
  </si>
  <si>
    <t>S-G-8</t>
  </si>
  <si>
    <t>90366-30A016</t>
  </si>
  <si>
    <t>9036630A016</t>
  </si>
  <si>
    <t>S-G-17</t>
  </si>
  <si>
    <t>ｻﾝﾎﾞｯｸｽ＃9Fﾌﾀﾅｼ</t>
  </si>
  <si>
    <t>90366-30A017</t>
  </si>
  <si>
    <t>9036630A017</t>
  </si>
  <si>
    <t>S-G-19</t>
  </si>
  <si>
    <t>90366-30A018</t>
  </si>
  <si>
    <t>9036630A018</t>
  </si>
  <si>
    <t>S-G-21</t>
  </si>
  <si>
    <t>ﾚｰｽ ﾃｰﾊﾟｰﾄﾞﾛｰﾗｰ ﾍﾞｱﾘﾝｸﾞ ｲﾝﾅｰ</t>
  </si>
  <si>
    <t>90366-51A030</t>
  </si>
  <si>
    <t>9036651A030</t>
  </si>
  <si>
    <t>90366-51A031</t>
  </si>
  <si>
    <t>9036651A031</t>
  </si>
  <si>
    <t>ﾚｰｽ ﾃｰﾊﾟｰﾄﾞﾛｰﾗｰ ﾍﾞｱﾘﾝｸﾞ ｱｳﾀｰ</t>
  </si>
  <si>
    <t>90366-52A003</t>
  </si>
  <si>
    <t>9036652A003</t>
  </si>
  <si>
    <t>S-G-5</t>
  </si>
  <si>
    <t>90366-52A004</t>
  </si>
  <si>
    <t>9036652A004</t>
  </si>
  <si>
    <t>S-G-6</t>
  </si>
  <si>
    <t>90366-58A001</t>
  </si>
  <si>
    <t>9036658A001</t>
  </si>
  <si>
    <t>S-G-10</t>
  </si>
  <si>
    <t>90366-58A002</t>
  </si>
  <si>
    <t>9036658A002</t>
  </si>
  <si>
    <t>S-G-11</t>
  </si>
  <si>
    <t>90366-59A009</t>
  </si>
  <si>
    <t>9036659A009</t>
  </si>
  <si>
    <t>S-G-15</t>
  </si>
  <si>
    <t>90366-59A010</t>
  </si>
  <si>
    <t>9036659A010</t>
  </si>
  <si>
    <t>S-G-16</t>
  </si>
  <si>
    <t>35352-ECB010</t>
  </si>
  <si>
    <t>35352ECB010</t>
  </si>
  <si>
    <t>ROTOR, TRANSMISSION OIL PUMP DRIVEN</t>
  </si>
  <si>
    <t>五興商事（株）</t>
  </si>
  <si>
    <t>M-MG-20</t>
  </si>
  <si>
    <t>ﾛｰﾀｰ,T/MO/Pﾄﾞﾘﾌﾞﾝ</t>
  </si>
  <si>
    <t>G9201-ECA010</t>
  </si>
  <si>
    <t>G9201ECA010</t>
  </si>
  <si>
    <t>COVER SUB-ASSY, INVERTER</t>
  </si>
  <si>
    <t>佐藤工業（株）</t>
  </si>
  <si>
    <t>ウツノ東郷</t>
  </si>
  <si>
    <t>ｶﾊﾞｰS/A ｲﾝﾊﾞｰﾀｰ</t>
  </si>
  <si>
    <t>ｻﾝﾎﾞｯｸｽ#20B</t>
  </si>
  <si>
    <t>T-20-3ﾌﾀﾅｼ</t>
  </si>
  <si>
    <t>G9201-ECB030</t>
  </si>
  <si>
    <t>G9201ECB030</t>
  </si>
  <si>
    <t>藤塗装</t>
  </si>
  <si>
    <t>I1-9</t>
  </si>
  <si>
    <t>ｶﾊﾞｰｲﾝﾊﾞｰﾀｰ</t>
  </si>
  <si>
    <t>Ｔ－２０－３フタナシ</t>
  </si>
  <si>
    <t>G9201-ECE010</t>
  </si>
  <si>
    <t>G9201ECE010</t>
  </si>
  <si>
    <t>I1-10</t>
  </si>
  <si>
    <t>サンボックス＃２０Ｂフタナシ</t>
  </si>
  <si>
    <t>G9221-ECB010</t>
  </si>
  <si>
    <t>G9221ECB010</t>
  </si>
  <si>
    <t>COVER, INVERTER</t>
  </si>
  <si>
    <t>KARI</t>
  </si>
  <si>
    <t>1040 113 002P</t>
  </si>
  <si>
    <t>1040113002P</t>
  </si>
  <si>
    <t>PLUG, TIGHT</t>
  </si>
  <si>
    <t>サトープレス工業（株）</t>
  </si>
  <si>
    <t>ﾌﾟﾗｸﾞ ﾀｲﾄ</t>
  </si>
  <si>
    <t>35145-ECA020</t>
  </si>
  <si>
    <t>35145ECA020</t>
  </si>
  <si>
    <t>ﾌﾟﾚｰﾄ ｵｲﾙ ｶﾞｲﾄﾞ</t>
  </si>
  <si>
    <t>35198-ECE010</t>
  </si>
  <si>
    <t>35198ECE010</t>
  </si>
  <si>
    <t>BRACKET, WIRE HARNESS CLAMP</t>
  </si>
  <si>
    <t>M-ST-6</t>
  </si>
  <si>
    <t>ﾌﾞﾗｹｯﾄﾜｲﾔｰﾊｰﾈｽｸﾗﾝﾌﾟ</t>
  </si>
  <si>
    <t>AW-331 ｾﾝﾖｳ</t>
  </si>
  <si>
    <t>35482-55A010</t>
  </si>
  <si>
    <t>3548255A010</t>
  </si>
  <si>
    <t>CLAMP, TEMPERATURE SENSOR</t>
  </si>
  <si>
    <t>S-MG-22</t>
  </si>
  <si>
    <t>ｸﾗﾝﾌﾟｾﾝｻ-</t>
  </si>
  <si>
    <t>35482-TFA010</t>
  </si>
  <si>
    <t>35482TFA010</t>
  </si>
  <si>
    <t>S-MG-21</t>
  </si>
  <si>
    <t>35595-ECA010</t>
  </si>
  <si>
    <t>35595ECA010</t>
  </si>
  <si>
    <t>BRACKET, PARKING LOCK PAWL</t>
  </si>
  <si>
    <t>ﾌﾞﾗｹｯﾄ</t>
  </si>
  <si>
    <t>35595-ECB010</t>
  </si>
  <si>
    <t>35595ECB010</t>
  </si>
  <si>
    <t>S-TA-2-19</t>
  </si>
  <si>
    <t>TP-131 ｾﾝﾖｳ</t>
  </si>
  <si>
    <t>5040 056 001E</t>
  </si>
  <si>
    <t>5040056001E</t>
  </si>
  <si>
    <t>CLAMP, TUBE</t>
  </si>
  <si>
    <t>M-MG-8</t>
  </si>
  <si>
    <t>ｸﾗﾝﾌﾟﾁﾕ-ﾌﾞ</t>
  </si>
  <si>
    <t>90331-06A003</t>
  </si>
  <si>
    <t>9033106A003</t>
  </si>
  <si>
    <t>M-MG-1</t>
  </si>
  <si>
    <t>ﾌﾟﾗｸﾞﾀｲﾄ</t>
  </si>
  <si>
    <t>90331-06A006</t>
  </si>
  <si>
    <t>9033106A006</t>
  </si>
  <si>
    <t>90331-28A001</t>
  </si>
  <si>
    <t>9033128A001</t>
  </si>
  <si>
    <t>90339-04A002</t>
  </si>
  <si>
    <t>9033904A002</t>
  </si>
  <si>
    <t>CAP</t>
  </si>
  <si>
    <t>M-C-2-7</t>
  </si>
  <si>
    <t>ｷﾔﾂﾌﾟ</t>
  </si>
  <si>
    <t>90339-04A003</t>
  </si>
  <si>
    <t>9033904A003</t>
  </si>
  <si>
    <t>M-C-2-5</t>
  </si>
  <si>
    <t>35145-ECA010</t>
  </si>
  <si>
    <t>35145ECA010</t>
  </si>
  <si>
    <t>三共鋼業（株）</t>
  </si>
  <si>
    <t>東浦南工場</t>
  </si>
  <si>
    <t>ﾌﾟﾚｰﾄ ｵｲﾙ</t>
  </si>
  <si>
    <t>35145-ECB010</t>
  </si>
  <si>
    <t>35145ECB010</t>
  </si>
  <si>
    <t>M-MG-17</t>
  </si>
  <si>
    <t>35145-ECE010</t>
  </si>
  <si>
    <t>35145ECE010</t>
  </si>
  <si>
    <t>M-MG-42</t>
  </si>
  <si>
    <t>35195-ECE010</t>
  </si>
  <si>
    <t>35195ECE010</t>
  </si>
  <si>
    <t>S-TA-2-13</t>
  </si>
  <si>
    <t>35195-TFG010</t>
  </si>
  <si>
    <t>35195TFG010</t>
  </si>
  <si>
    <t>CLAMP, TRANSAXLE APPLY TUBE, NO.1</t>
  </si>
  <si>
    <t>M-MG-30</t>
  </si>
  <si>
    <t>ｸﾗﾝﾌﾟT/AｱﾌﾟﾗｲﾁｭｰﾌﾞNO.1</t>
  </si>
  <si>
    <t>35257-ECA010</t>
  </si>
  <si>
    <t>35257ECA010</t>
  </si>
  <si>
    <t>PLATE, OIL GUIDE</t>
  </si>
  <si>
    <t>35285-ECA010</t>
  </si>
  <si>
    <t>35285ECA010</t>
  </si>
  <si>
    <t>CLAMP, SOLENOID</t>
  </si>
  <si>
    <t>ｸﾗﾝﾌﾟ ｿﾚﾉｲﾄﾞ</t>
  </si>
  <si>
    <t>90462-14A008</t>
  </si>
  <si>
    <t>9046214A008</t>
  </si>
  <si>
    <t>CLAMP</t>
  </si>
  <si>
    <t>ｸﾗﾝﾌﾟ</t>
  </si>
  <si>
    <t>90462-14A009</t>
  </si>
  <si>
    <t>9046214A009</t>
  </si>
  <si>
    <t>35771-ECB010</t>
  </si>
  <si>
    <t>35771ECB010</t>
  </si>
  <si>
    <t>SHAFT, OUTPUT</t>
  </si>
  <si>
    <t>アイシン機工（株）</t>
  </si>
  <si>
    <t>吉良工場</t>
  </si>
  <si>
    <t>S-G-25</t>
  </si>
  <si>
    <t>ｼｬﾌﾄｱｳﾄﾌﾟｯﾄ</t>
  </si>
  <si>
    <t>ＴＰ３４１フタナシ</t>
  </si>
  <si>
    <t>35771-ECE010</t>
  </si>
  <si>
    <t>35771ECE010</t>
  </si>
  <si>
    <t>S-G-24</t>
  </si>
  <si>
    <t>35141-ECA020</t>
  </si>
  <si>
    <t>35141ECA020</t>
  </si>
  <si>
    <t>CASE, TRANSAXLE</t>
  </si>
  <si>
    <t>（株）アイシン福井</t>
  </si>
  <si>
    <t>ｹ-ｽT/A</t>
  </si>
  <si>
    <t>Aﾊﾟﾚ ﾊﾝﾖｳ</t>
  </si>
  <si>
    <t>Aﾊﾟﾚﾌﾀﾅｼ</t>
  </si>
  <si>
    <t>35141-ECB010</t>
  </si>
  <si>
    <t>35141ECB010</t>
  </si>
  <si>
    <t>S-CA-5</t>
  </si>
  <si>
    <t>35141-ECE010</t>
  </si>
  <si>
    <t>35141ECE010</t>
  </si>
  <si>
    <t>S-CA-7</t>
  </si>
  <si>
    <t>39171-ECA040</t>
  </si>
  <si>
    <t>39171ECA040</t>
  </si>
  <si>
    <t>COVER, MOTOR HOUSING</t>
  </si>
  <si>
    <t>39171-ECB010</t>
  </si>
  <si>
    <t>39171ECB010</t>
  </si>
  <si>
    <t>S-CA-4</t>
  </si>
  <si>
    <t>ｶﾊﾞｰ,ﾓｰﾀﾊｳｼﾞﾝｸﾞ</t>
  </si>
  <si>
    <t>39171-ECE010</t>
  </si>
  <si>
    <t>39171ECE010</t>
  </si>
  <si>
    <t>S-CA-6</t>
  </si>
  <si>
    <t>01912-ECB060</t>
  </si>
  <si>
    <t>01912ECB060</t>
  </si>
  <si>
    <t>新光ゴム工業（株）</t>
  </si>
  <si>
    <t>本社</t>
  </si>
  <si>
    <t>C1-17</t>
  </si>
  <si>
    <t>2030 052 002N</t>
  </si>
  <si>
    <t>2030052002N</t>
  </si>
  <si>
    <t>（株）杉浦製作所</t>
  </si>
  <si>
    <t>M-ST-2</t>
  </si>
  <si>
    <t>90116-06048</t>
  </si>
  <si>
    <t>BOLT, STUD</t>
  </si>
  <si>
    <t>C1-7</t>
  </si>
  <si>
    <t>ﾎﾞﾙﾄｽﾀﾂﾄﾞ</t>
  </si>
  <si>
    <t>90341-08A006</t>
  </si>
  <si>
    <t>9034108A006</t>
  </si>
  <si>
    <t>R-5-1</t>
  </si>
  <si>
    <t>90341-08A007</t>
  </si>
  <si>
    <t>9034108A007</t>
  </si>
  <si>
    <t>90341-08A010</t>
  </si>
  <si>
    <t>9034108A010</t>
  </si>
  <si>
    <t>R-5-2</t>
  </si>
  <si>
    <t>90341-18090</t>
  </si>
  <si>
    <t>M-C-2-12</t>
  </si>
  <si>
    <t>35598-50A010</t>
  </si>
  <si>
    <t>3559850A010</t>
  </si>
  <si>
    <t>PIN SUB-ASSY, PARKING LOCK</t>
  </si>
  <si>
    <t>アイコー（株）</t>
  </si>
  <si>
    <t>S-TA-2-18</t>
  </si>
  <si>
    <t>ﾋﾟﾝS/Aﾊﾟｰｷﾝｸﾞﾛｯｸ</t>
  </si>
  <si>
    <t>90560-20006</t>
  </si>
  <si>
    <t>SPACER</t>
  </si>
  <si>
    <t>ｽﾍﾟ-ｻ-</t>
  </si>
  <si>
    <t>90341-18060</t>
  </si>
  <si>
    <t>住友商事（株）鉄鋼部輸送機材</t>
  </si>
  <si>
    <t>鉄鋼部輸送機材</t>
  </si>
  <si>
    <t>住友商事</t>
  </si>
  <si>
    <t>C1-18</t>
  </si>
  <si>
    <t>82824-ECE010</t>
  </si>
  <si>
    <t>82824ECE010</t>
  </si>
  <si>
    <t>CONNECTOR, WIRING HARNESS</t>
  </si>
  <si>
    <t>住友電装（株）</t>
  </si>
  <si>
    <t>M-MG-41</t>
  </si>
  <si>
    <t>FUYOU</t>
  </si>
  <si>
    <t>ﾜｲﾔﾘﾝｸﾞﾊｰﾈｽｺﾈｸﾀ</t>
  </si>
  <si>
    <t>ＴＰ３３２フタアリ</t>
  </si>
  <si>
    <t>四日市物流センター</t>
  </si>
  <si>
    <t>ＴＰ３３２</t>
  </si>
  <si>
    <t>G1174-ECB010</t>
  </si>
  <si>
    <t>G1174ECB010</t>
  </si>
  <si>
    <t>WIRE, MOTOR REVOLUTION SENSOR</t>
  </si>
  <si>
    <t>S-MG-19</t>
  </si>
  <si>
    <t>ﾜｲﾔ-,ﾓｰﾀｰﾚﾎﾞﾘｭｰｼｮﾝｾﾝｻｰ</t>
  </si>
  <si>
    <t>TP-362 ﾊﾝﾖｳ</t>
  </si>
  <si>
    <t>ＴＰ３６２フタナシ</t>
  </si>
  <si>
    <t>G1174-ECE010</t>
  </si>
  <si>
    <t>G1174ECE010</t>
  </si>
  <si>
    <t>S-MG-18</t>
  </si>
  <si>
    <t>G1144-ECB010</t>
  </si>
  <si>
    <t>G1144ECB010</t>
  </si>
  <si>
    <t>TERMINAL, MOTOR CABLE</t>
  </si>
  <si>
    <t>住友電気工業（株）</t>
  </si>
  <si>
    <t>M-MG-14</t>
  </si>
  <si>
    <t>ﾀｰﾐﾅﾙ,ﾓｰﾀｰｹｰﾌﾞﾙ</t>
  </si>
  <si>
    <t>G1172-ECA010</t>
  </si>
  <si>
    <t>G1172ECA010</t>
  </si>
  <si>
    <t>ROTOR, MOTOR REVOLUTION SENSOR</t>
  </si>
  <si>
    <t>多摩川精機販売（株）</t>
  </si>
  <si>
    <t>ﾛｰﾀｰ,ﾓｰﾀｰ ﾚﾎﾞﾘｭｰｼｮﾝ ｾﾝｻｰ</t>
  </si>
  <si>
    <t>TP331.5ﾌﾀﾅｼ</t>
  </si>
  <si>
    <t>G1173-62010</t>
  </si>
  <si>
    <t>G117362010</t>
  </si>
  <si>
    <t>SENSOR, MOTOR REVOLUTION</t>
  </si>
  <si>
    <t>S-MG-20</t>
  </si>
  <si>
    <t>ｾﾝｻｰ,ﾓｰﾀｰﾚﾎﾞﾘｭｰｼｮﾝ</t>
  </si>
  <si>
    <t>G1173-ECA010</t>
  </si>
  <si>
    <t>G1173ECA010</t>
  </si>
  <si>
    <t>ｾﾝｻｰ,ﾓｰﾀｰ ﾚﾎﾞﾘｭｰｼｮﾝ</t>
  </si>
  <si>
    <t>Y0217-82011</t>
  </si>
  <si>
    <t>Y021782011</t>
  </si>
  <si>
    <t>（株）チューゲン</t>
  </si>
  <si>
    <t>35195-10A010</t>
  </si>
  <si>
    <t>3519510A010</t>
  </si>
  <si>
    <t>中庸スプリング（株）</t>
  </si>
  <si>
    <t>S-TA-2-11</t>
  </si>
  <si>
    <t>35505-ECA020</t>
  </si>
  <si>
    <t>35505ECA020</t>
  </si>
  <si>
    <t>LEVER SUB-ASSY, PARKING LOCK</t>
  </si>
  <si>
    <t>ﾚﾊﾞｰ S/A ﾊﾟｰｷﾝｸﾞ ﾛｯｸ</t>
  </si>
  <si>
    <t>35505-ECB010</t>
  </si>
  <si>
    <t>35505ECB010</t>
  </si>
  <si>
    <t>R-8-1</t>
  </si>
  <si>
    <t>ﾚﾊﾞｰS/Aﾊﾟｰｷﾝｸﾞﾛｯｸ</t>
  </si>
  <si>
    <t>90949-06A012</t>
  </si>
  <si>
    <t>9094906A012</t>
  </si>
  <si>
    <t>CLAMP, WIRING</t>
  </si>
  <si>
    <t>S-MG-9</t>
  </si>
  <si>
    <t>ｸﾗﾝﾌﾟﾜｲﾔﾘﾝｸﾞ</t>
  </si>
  <si>
    <t>34989-ECA040</t>
  </si>
  <si>
    <t>34989ECA040</t>
  </si>
  <si>
    <t>LABEL</t>
  </si>
  <si>
    <t>（株）槌屋</t>
  </si>
  <si>
    <t>知立工場</t>
  </si>
  <si>
    <t>ﾗﾍﾞﾙ</t>
  </si>
  <si>
    <t>34989-ECB010</t>
  </si>
  <si>
    <t>34989ECB010</t>
  </si>
  <si>
    <t>C1-14</t>
  </si>
  <si>
    <t>34989-ECB020</t>
  </si>
  <si>
    <t>34989ECB020</t>
  </si>
  <si>
    <t>C1-20</t>
  </si>
  <si>
    <t>34989-ECB030</t>
  </si>
  <si>
    <t>34989ECB030</t>
  </si>
  <si>
    <t>C1-21</t>
  </si>
  <si>
    <t>34989-ECC010</t>
  </si>
  <si>
    <t>34989ECC010</t>
  </si>
  <si>
    <t>C1-13</t>
  </si>
  <si>
    <t>34989-ECE010</t>
  </si>
  <si>
    <t>34989ECE010</t>
  </si>
  <si>
    <t>C1-15</t>
  </si>
  <si>
    <t>34989-ECE020</t>
  </si>
  <si>
    <t>34989ECE020</t>
  </si>
  <si>
    <t>C1-16</t>
  </si>
  <si>
    <t>34989-ECE030</t>
  </si>
  <si>
    <t>34989ECE030</t>
  </si>
  <si>
    <t>C1-24</t>
  </si>
  <si>
    <t>90508-27A011</t>
  </si>
  <si>
    <t>9050827A011</t>
  </si>
  <si>
    <t>SPRING, TORSION</t>
  </si>
  <si>
    <t>（株）東郷製作所</t>
  </si>
  <si>
    <t>R-7-2</t>
  </si>
  <si>
    <t>ｽﾌﾟﾘﾝｸﾞﾄ-ｼﾖﾝ</t>
  </si>
  <si>
    <t>90508-27A013</t>
  </si>
  <si>
    <t>9050827A013</t>
  </si>
  <si>
    <t>ｽﾌﾟﾘﾝｸﾞ ﾄ-ｼﾖﾝ</t>
  </si>
  <si>
    <t>90508-27A014</t>
  </si>
  <si>
    <t>9050827A014</t>
  </si>
  <si>
    <t>90524-09A003</t>
  </si>
  <si>
    <t>9052409A003</t>
  </si>
  <si>
    <t>SPRING, RETAINER</t>
  </si>
  <si>
    <t>S-TA-2-28</t>
  </si>
  <si>
    <t>ｽﾌﾟﾘﾝｸﾞﾘﾃｰﾅｰ</t>
  </si>
  <si>
    <t>90254-05021</t>
  </si>
  <si>
    <t>PIN, SLOTTED SPRING</t>
  </si>
  <si>
    <t>トピー実業（株）</t>
  </si>
  <si>
    <t>トピー実業（株）名古屋支店</t>
  </si>
  <si>
    <t>ﾋﾟﾝ</t>
  </si>
  <si>
    <t>TP131</t>
  </si>
  <si>
    <t>82125-ECA020</t>
  </si>
  <si>
    <t>82125ECA020</t>
  </si>
  <si>
    <t>WIRE, TRANSMISSION</t>
  </si>
  <si>
    <t>（株）ＢｌｕＥ　Ｎｅｘｕｓ</t>
  </si>
  <si>
    <t>デンソー　安城製作所</t>
  </si>
  <si>
    <t>受代</t>
  </si>
  <si>
    <t>ＢｌｕＥ　Ｎｅｘｕｓ</t>
  </si>
  <si>
    <t>ﾜｲﾔ- T/M</t>
  </si>
  <si>
    <t>磯貝　玲奈</t>
  </si>
  <si>
    <t>82125-ECB020</t>
  </si>
  <si>
    <t>82125ECB020</t>
  </si>
  <si>
    <t>I1-3</t>
  </si>
  <si>
    <t>82125-ECC020</t>
  </si>
  <si>
    <t>82125ECC020</t>
  </si>
  <si>
    <t>I1-5</t>
  </si>
  <si>
    <t>82125-ECE020</t>
  </si>
  <si>
    <t>82125ECE020</t>
  </si>
  <si>
    <t>I1-4</t>
  </si>
  <si>
    <t>TP332ﾌﾀｱﾘ</t>
  </si>
  <si>
    <t>82125-ECE030</t>
  </si>
  <si>
    <t>82125ECE030</t>
  </si>
  <si>
    <t>I1-6</t>
  </si>
  <si>
    <t>82125-ECE040</t>
  </si>
  <si>
    <t>82125ECE040</t>
  </si>
  <si>
    <t>G9210-ECA010</t>
  </si>
  <si>
    <t>G9210ECA010</t>
  </si>
  <si>
    <t>INVERTER ASSY, EV MOTOR CONTROL</t>
  </si>
  <si>
    <t>INVERTER ASSY, EV MOTOR CONTRO</t>
  </si>
  <si>
    <t>TP-341-5 ﾊﾝﾖｳ</t>
  </si>
  <si>
    <t>TP341.5</t>
  </si>
  <si>
    <t>G9210-ECB010</t>
  </si>
  <si>
    <t>G9210ECB010</t>
  </si>
  <si>
    <t>C-1</t>
  </si>
  <si>
    <t>EVﾓｰﾀｺﾝﾄﾛｰﾙｲﾝﾊﾞｰﾀASSY</t>
  </si>
  <si>
    <t>TP341.5ﾌﾀｱﾘ</t>
  </si>
  <si>
    <t>する</t>
  </si>
  <si>
    <t>G9210-ECB020</t>
  </si>
  <si>
    <t>G9210ECB020</t>
  </si>
  <si>
    <t xml:space="preserve"> FUYOU</t>
  </si>
  <si>
    <t>G9210-ECC010</t>
  </si>
  <si>
    <t>G9210ECC010</t>
  </si>
  <si>
    <t>D-1</t>
  </si>
  <si>
    <t>G9210-ECE010</t>
  </si>
  <si>
    <t>G9210ECE010</t>
  </si>
  <si>
    <t>A-1</t>
  </si>
  <si>
    <t>G9210-ECE020</t>
  </si>
  <si>
    <t>G9210ECE020</t>
  </si>
  <si>
    <t>B-1</t>
  </si>
  <si>
    <t>G9210-ECE030</t>
  </si>
  <si>
    <t>G9210ECE030</t>
  </si>
  <si>
    <t>E-1</t>
  </si>
  <si>
    <t>G9351-ECB010</t>
  </si>
  <si>
    <t>G9351ECB010</t>
  </si>
  <si>
    <t>PIPE, INVERTER COOLANT</t>
  </si>
  <si>
    <t>I1-2</t>
  </si>
  <si>
    <t>ｲﾝﾊﾞｰﾀｸｰﾗﾝﾄﾊﾟｲﾌﾟ</t>
  </si>
  <si>
    <t>TP331ﾌﾀｱﾘ</t>
  </si>
  <si>
    <t>G9351-ECE010</t>
  </si>
  <si>
    <t>G9351ECE010</t>
  </si>
  <si>
    <t>90331-14006</t>
  </si>
  <si>
    <t>ナミコー（株）</t>
  </si>
  <si>
    <t>S-G-31</t>
  </si>
  <si>
    <t>2030 044 001J</t>
  </si>
  <si>
    <t>2030044001J</t>
  </si>
  <si>
    <t>SEAL, TYPE T OIL</t>
  </si>
  <si>
    <t>ＮＯＫ（株）</t>
  </si>
  <si>
    <t>S-SM-1-1</t>
  </si>
  <si>
    <t>ｼｰﾙﾀｲﾌﾟTｵｲﾙ</t>
  </si>
  <si>
    <t>90301-06A018</t>
  </si>
  <si>
    <t>9030106A018</t>
  </si>
  <si>
    <t>RING, O</t>
  </si>
  <si>
    <t>R-5-3</t>
  </si>
  <si>
    <t>ﾘﾝｸﾞO</t>
  </si>
  <si>
    <t>90301-11A014</t>
  </si>
  <si>
    <t>9030111A014</t>
  </si>
  <si>
    <t>R-6-3</t>
  </si>
  <si>
    <t>90301-15A011</t>
  </si>
  <si>
    <t>9030115A011</t>
  </si>
  <si>
    <t>R-2-2</t>
  </si>
  <si>
    <t>90301-17A005</t>
  </si>
  <si>
    <t>9030117A005</t>
  </si>
  <si>
    <t>ﾘﾝｸﾞ O</t>
  </si>
  <si>
    <t>90301-17A010</t>
  </si>
  <si>
    <t>9030117A010</t>
  </si>
  <si>
    <t>R-1-2</t>
  </si>
  <si>
    <t>90301-19A010</t>
  </si>
  <si>
    <t>9030119A010</t>
  </si>
  <si>
    <t>C1-2</t>
  </si>
  <si>
    <t>90301-19A011</t>
  </si>
  <si>
    <t>9030119A011</t>
  </si>
  <si>
    <t>C1-1</t>
  </si>
  <si>
    <t>90301-31A001</t>
  </si>
  <si>
    <t>9030131A001</t>
  </si>
  <si>
    <t>90311-40A056</t>
  </si>
  <si>
    <t>9031140A056</t>
  </si>
  <si>
    <t>ｼ-ﾙ ｵｲﾙ</t>
  </si>
  <si>
    <t>B-24</t>
  </si>
  <si>
    <t>ｻﾝﾎﾞｯｸｽ＃24Bﾌﾀﾅｼ</t>
  </si>
  <si>
    <t>90311-50A014</t>
  </si>
  <si>
    <t>9031150A014</t>
  </si>
  <si>
    <t>F1-1</t>
  </si>
  <si>
    <t>サンボックス＃２４Ｂフタナシ</t>
  </si>
  <si>
    <t>90311-50A015</t>
  </si>
  <si>
    <t>9031150A015</t>
  </si>
  <si>
    <t>F1-2</t>
  </si>
  <si>
    <t>G1250-ECB010</t>
  </si>
  <si>
    <t>G1250ECB010</t>
  </si>
  <si>
    <t>PIPE ASSY, MOTOR COOLING, NO.1</t>
  </si>
  <si>
    <t>（株）バルカー</t>
  </si>
  <si>
    <t>豊田営業所</t>
  </si>
  <si>
    <t>M-ST-13</t>
  </si>
  <si>
    <t>ﾊﾟｲﾌﾟASSY,ﾓｰﾀｰｸﾘｰﾆﾝｸﾞNO.1</t>
  </si>
  <si>
    <t>TP-332.5ｾﾝﾖｳ</t>
  </si>
  <si>
    <t>G1250-ECC010</t>
  </si>
  <si>
    <t>G1250ECC010</t>
  </si>
  <si>
    <t>M-ST-11</t>
  </si>
  <si>
    <t>G1250-ECE010</t>
  </si>
  <si>
    <t>G1250ECE010</t>
  </si>
  <si>
    <t>M-ST-12</t>
  </si>
  <si>
    <t>ﾊﾟｲﾌﾟASSY,ﾓｰﾀｰｸｰﾘﾝｸﾞ</t>
  </si>
  <si>
    <t>1040 132 124M</t>
  </si>
  <si>
    <t>1040132124M</t>
  </si>
  <si>
    <t>BEARING, NEEDLE ROLLER</t>
  </si>
  <si>
    <t>日本精工（株）</t>
  </si>
  <si>
    <t>三河分室</t>
  </si>
  <si>
    <t>ﾍﾞｱﾘﾝｸﾞ</t>
  </si>
  <si>
    <t>T-10 ｾﾝﾖｳ</t>
  </si>
  <si>
    <t>ｻﾝﾎﾞｯｸｽ＃K-10Bﾌﾀﾅｼ</t>
  </si>
  <si>
    <t>90363-24A003</t>
  </si>
  <si>
    <t>9036324A003</t>
  </si>
  <si>
    <t>S-G-14</t>
  </si>
  <si>
    <t>T-10 ﾊﾝﾖｳ</t>
  </si>
  <si>
    <t>テンバコ１０フタナシ</t>
  </si>
  <si>
    <t>90363-24A004</t>
  </si>
  <si>
    <t>9036324A004</t>
  </si>
  <si>
    <t>S-G-20</t>
  </si>
  <si>
    <t>90363-24A005</t>
  </si>
  <si>
    <t>9036324A005</t>
  </si>
  <si>
    <t>S-G-9</t>
  </si>
  <si>
    <t>サンボックス＃Ｋ－１０Ｂフタナシ</t>
  </si>
  <si>
    <t>90363-35A018</t>
  </si>
  <si>
    <t>9036335A018</t>
  </si>
  <si>
    <t>ﾍﾞｱﾘﾝｸﾞ ﾗｼﾞｱﾙﾎﾞｰﾙ</t>
  </si>
  <si>
    <t>ﾃﾝﾊﾞｺ10ﾌﾀﾅｼ</t>
  </si>
  <si>
    <t>90363-40085</t>
  </si>
  <si>
    <t>S-G-18</t>
  </si>
  <si>
    <t>90363-40A010</t>
  </si>
  <si>
    <t>9036340A010</t>
  </si>
  <si>
    <t>35561-ECA020</t>
  </si>
  <si>
    <t>35561ECA020</t>
  </si>
  <si>
    <t>SHAFT, PARKING LOCK, NO.1</t>
  </si>
  <si>
    <t>（株）浜名製作所</t>
  </si>
  <si>
    <t>ｼｬﾌﾄ,ﾊﾟｰｷﾝｸﾞ ﾛｯｸ,NO.1</t>
  </si>
  <si>
    <t>35165-ECE010</t>
  </si>
  <si>
    <t>35165ECE010</t>
  </si>
  <si>
    <t>PLATE, TRANSMISSION CASE</t>
  </si>
  <si>
    <t>（株）松尾製作所</t>
  </si>
  <si>
    <t>M-MG-39</t>
  </si>
  <si>
    <t>ﾌﾟﾚ-ﾄT/Mｹ-ｽ</t>
  </si>
  <si>
    <t>35394-50A010</t>
  </si>
  <si>
    <t>3539450A010</t>
  </si>
  <si>
    <t>MAGNET, OIL CLEANER</t>
  </si>
  <si>
    <t>ミズショー（株）</t>
  </si>
  <si>
    <t>三河支店</t>
  </si>
  <si>
    <t>M-MG-27</t>
  </si>
  <si>
    <t>ﾏｸﾞﾈﾂﾄ</t>
  </si>
  <si>
    <t>サンボックスＣ－３フタナシ</t>
  </si>
  <si>
    <t>90250-06027</t>
  </si>
  <si>
    <t>（株）水野鉄工所</t>
  </si>
  <si>
    <t>水野鉄工（株）</t>
  </si>
  <si>
    <t>M-C-2-1</t>
  </si>
  <si>
    <t>41310-ECA020</t>
  </si>
  <si>
    <t>41310ECA020</t>
  </si>
  <si>
    <t>武蔵精密工業（株）</t>
  </si>
  <si>
    <t>ｷﾞｱASSY</t>
  </si>
  <si>
    <t>ｻﾝﾎﾞｯｸｽ＃24A</t>
  </si>
  <si>
    <t>90201-50A002</t>
  </si>
  <si>
    <t>9020150A002</t>
  </si>
  <si>
    <t>WASHER, PLATE</t>
  </si>
  <si>
    <t>（株）ムロコーポレーション</t>
  </si>
  <si>
    <t>S-G-22</t>
  </si>
  <si>
    <t>ﾌﾟﾚｰﾄﾜｯｼｬ</t>
  </si>
  <si>
    <t>90201-56A001</t>
  </si>
  <si>
    <t>9020156A001</t>
  </si>
  <si>
    <t>M-1</t>
  </si>
  <si>
    <t>90201-56A002</t>
  </si>
  <si>
    <t>9020156A002</t>
  </si>
  <si>
    <t>S-G-23</t>
  </si>
  <si>
    <t>90564-39A001</t>
  </si>
  <si>
    <t>9056439A001</t>
  </si>
  <si>
    <t>SHIM</t>
  </si>
  <si>
    <t>S-SM-1-55</t>
  </si>
  <si>
    <t>ｼﾑ</t>
  </si>
  <si>
    <t>計画</t>
  </si>
  <si>
    <t>計画・２社</t>
  </si>
  <si>
    <t>90564-39A002</t>
  </si>
  <si>
    <t>9056439A002</t>
  </si>
  <si>
    <t>S-SM-1-44</t>
  </si>
  <si>
    <t>90564-39A003</t>
  </si>
  <si>
    <t>9056439A003</t>
  </si>
  <si>
    <t>S-SM-1-45</t>
  </si>
  <si>
    <t>90564-39A004</t>
  </si>
  <si>
    <t>9056439A004</t>
  </si>
  <si>
    <t>S-SM-1-46</t>
  </si>
  <si>
    <t>90564-39A005</t>
  </si>
  <si>
    <t>9056439A005</t>
  </si>
  <si>
    <t>S-SM-1-47</t>
  </si>
  <si>
    <t>90564-39A006</t>
  </si>
  <si>
    <t>9056439A006</t>
  </si>
  <si>
    <t>S-SM-1-48</t>
  </si>
  <si>
    <t>90564-39A007</t>
  </si>
  <si>
    <t>9056439A007</t>
  </si>
  <si>
    <t>S-SM-1-49</t>
  </si>
  <si>
    <t>90564-39A008</t>
  </si>
  <si>
    <t>9056439A008</t>
  </si>
  <si>
    <t>S-SM-1-56</t>
  </si>
  <si>
    <t>90564-39A009</t>
  </si>
  <si>
    <t>9056439A009</t>
  </si>
  <si>
    <t>S-SM-1-57</t>
  </si>
  <si>
    <t>90564-46A001</t>
  </si>
  <si>
    <t>9056446A001</t>
  </si>
  <si>
    <t>90564-46A002</t>
  </si>
  <si>
    <t>9056446A002</t>
  </si>
  <si>
    <t>90564-46A003</t>
  </si>
  <si>
    <t>9056446A003</t>
  </si>
  <si>
    <t>90564-46A004</t>
  </si>
  <si>
    <t>9056446A004</t>
  </si>
  <si>
    <t>90564-46A005</t>
  </si>
  <si>
    <t>9056446A005</t>
  </si>
  <si>
    <t>90564-46A006</t>
  </si>
  <si>
    <t>9056446A006</t>
  </si>
  <si>
    <t>90564-46A007</t>
  </si>
  <si>
    <t>9056446A007</t>
  </si>
  <si>
    <t>90564-46A008</t>
  </si>
  <si>
    <t>9056446A008</t>
  </si>
  <si>
    <t>90564-46A009</t>
  </si>
  <si>
    <t>9056446A009</t>
  </si>
  <si>
    <t>90564-46A010</t>
  </si>
  <si>
    <t>9056446A010</t>
  </si>
  <si>
    <t>90564-46A011</t>
  </si>
  <si>
    <t>9056446A011</t>
  </si>
  <si>
    <t>90564-46A012</t>
  </si>
  <si>
    <t>9056446A012</t>
  </si>
  <si>
    <t>90564-46A013</t>
  </si>
  <si>
    <t>9056446A013</t>
  </si>
  <si>
    <t>90564-46A014</t>
  </si>
  <si>
    <t>9056446A014</t>
  </si>
  <si>
    <t>90564-46A015</t>
  </si>
  <si>
    <t>9056446A015</t>
  </si>
  <si>
    <t>90564-46A016</t>
  </si>
  <si>
    <t>9056446A016</t>
  </si>
  <si>
    <t>90564-46A017</t>
  </si>
  <si>
    <t>9056446A017</t>
  </si>
  <si>
    <t>90564-46A018</t>
  </si>
  <si>
    <t>9056446A018</t>
  </si>
  <si>
    <t>90564-46A019</t>
  </si>
  <si>
    <t>9056446A019</t>
  </si>
  <si>
    <t>90564-46A020</t>
  </si>
  <si>
    <t>9056446A020</t>
  </si>
  <si>
    <t>90564-46A021</t>
  </si>
  <si>
    <t>9056446A021</t>
  </si>
  <si>
    <t>90564-46A022</t>
  </si>
  <si>
    <t>9056446A022</t>
  </si>
  <si>
    <t>90564-46A023</t>
  </si>
  <si>
    <t>9056446A023</t>
  </si>
  <si>
    <t>90564-46A024</t>
  </si>
  <si>
    <t>9056446A024</t>
  </si>
  <si>
    <t>90564-46A025</t>
  </si>
  <si>
    <t>9056446A025</t>
  </si>
  <si>
    <t>90564-47A040</t>
  </si>
  <si>
    <t>9056447A040</t>
  </si>
  <si>
    <t>90564-47A041</t>
  </si>
  <si>
    <t>9056447A041</t>
  </si>
  <si>
    <t>90564-47A042</t>
  </si>
  <si>
    <t>9056447A042</t>
  </si>
  <si>
    <t>90564-47A043</t>
  </si>
  <si>
    <t>9056447A043</t>
  </si>
  <si>
    <t>90564-47A044</t>
  </si>
  <si>
    <t>9056447A044</t>
  </si>
  <si>
    <t>90564-47A045</t>
  </si>
  <si>
    <t>9056447A045</t>
  </si>
  <si>
    <t>90564-47A046</t>
  </si>
  <si>
    <t>9056447A046</t>
  </si>
  <si>
    <t>90564-47A047</t>
  </si>
  <si>
    <t>9056447A047</t>
  </si>
  <si>
    <t>90564-47A048</t>
  </si>
  <si>
    <t>9056447A048</t>
  </si>
  <si>
    <t>90564-47A049</t>
  </si>
  <si>
    <t>9056447A049</t>
  </si>
  <si>
    <t>90564-47A050</t>
  </si>
  <si>
    <t>9056447A050</t>
  </si>
  <si>
    <t>90564-47A051</t>
  </si>
  <si>
    <t>9056447A051</t>
  </si>
  <si>
    <t>90564-47A052</t>
  </si>
  <si>
    <t>9056447A052</t>
  </si>
  <si>
    <t>90564-47A053</t>
  </si>
  <si>
    <t>9056447A053</t>
  </si>
  <si>
    <t>90564-47A054</t>
  </si>
  <si>
    <t>9056447A054</t>
  </si>
  <si>
    <t>90564-47A055</t>
  </si>
  <si>
    <t>9056447A055</t>
  </si>
  <si>
    <t>90564-47A056</t>
  </si>
  <si>
    <t>9056447A056</t>
  </si>
  <si>
    <t>90564-47A057</t>
  </si>
  <si>
    <t>9056447A057</t>
  </si>
  <si>
    <t>90564-47A058</t>
  </si>
  <si>
    <t>9056447A058</t>
  </si>
  <si>
    <t>90564-47A059</t>
  </si>
  <si>
    <t>9056447A059</t>
  </si>
  <si>
    <t>90564-47A060</t>
  </si>
  <si>
    <t>9056447A060</t>
  </si>
  <si>
    <t>90564-47A061</t>
  </si>
  <si>
    <t>9056447A061</t>
  </si>
  <si>
    <t>90564-47A062</t>
  </si>
  <si>
    <t>9056447A062</t>
  </si>
  <si>
    <t>90564-47A063</t>
  </si>
  <si>
    <t>9056447A063</t>
  </si>
  <si>
    <t>90564-47A064</t>
  </si>
  <si>
    <t>9056447A064</t>
  </si>
  <si>
    <t>90564-50A001</t>
  </si>
  <si>
    <t>9056450A001</t>
  </si>
  <si>
    <t>S-SM-1-52</t>
  </si>
  <si>
    <t>90564-50A002</t>
  </si>
  <si>
    <t>9056450A002</t>
  </si>
  <si>
    <t>S-SM-1-38</t>
  </si>
  <si>
    <t>90564-50A003</t>
  </si>
  <si>
    <t>9056450A003</t>
  </si>
  <si>
    <t>S-SM-1-39</t>
  </si>
  <si>
    <t>90564-50A004</t>
  </si>
  <si>
    <t>9056450A004</t>
  </si>
  <si>
    <t>S-SM-1-40</t>
  </si>
  <si>
    <t>90564-50A005</t>
  </si>
  <si>
    <t>9056450A005</t>
  </si>
  <si>
    <t>S-SM-1-41</t>
  </si>
  <si>
    <t>90564-50A006</t>
  </si>
  <si>
    <t>9056450A006</t>
  </si>
  <si>
    <t>S-SM-1-42</t>
  </si>
  <si>
    <t>90564-50A007</t>
  </si>
  <si>
    <t>9056450A007</t>
  </si>
  <si>
    <t>S-SM-1-43</t>
  </si>
  <si>
    <t>90564-50A008</t>
  </si>
  <si>
    <t>9056450A008</t>
  </si>
  <si>
    <t>S-SM-1-53</t>
  </si>
  <si>
    <t>90564-50A009</t>
  </si>
  <si>
    <t>9056450A009</t>
  </si>
  <si>
    <t>S-SM-1-54</t>
  </si>
  <si>
    <t>90564-51A066</t>
  </si>
  <si>
    <t>9056451A066</t>
  </si>
  <si>
    <t>S-SM-3-28</t>
  </si>
  <si>
    <t>90564-51A067</t>
  </si>
  <si>
    <t>9056451A067</t>
  </si>
  <si>
    <t>S-SM-3-29</t>
  </si>
  <si>
    <t>90564-51A068</t>
  </si>
  <si>
    <t>9056451A068</t>
  </si>
  <si>
    <t>S-SM-3-30</t>
  </si>
  <si>
    <t>90564-51A069</t>
  </si>
  <si>
    <t>9056451A069</t>
  </si>
  <si>
    <t>S-SM-3-31</t>
  </si>
  <si>
    <t>90564-51A070</t>
  </si>
  <si>
    <t>9056451A070</t>
  </si>
  <si>
    <t>S-SM-3-32</t>
  </si>
  <si>
    <t>90564-51A071</t>
  </si>
  <si>
    <t>9056451A071</t>
  </si>
  <si>
    <t>S-SM-3-33</t>
  </si>
  <si>
    <t>90564-51A072</t>
  </si>
  <si>
    <t>9056451A072</t>
  </si>
  <si>
    <t>S-SM-3-34</t>
  </si>
  <si>
    <t>90564-51A073</t>
  </si>
  <si>
    <t>9056451A073</t>
  </si>
  <si>
    <t>S-SM-3-35</t>
  </si>
  <si>
    <t>90564-51A074</t>
  </si>
  <si>
    <t>9056451A074</t>
  </si>
  <si>
    <t>S-SM-3-36</t>
  </si>
  <si>
    <t>90564-51A075</t>
  </si>
  <si>
    <t>9056451A075</t>
  </si>
  <si>
    <t>S-SM-3-37</t>
  </si>
  <si>
    <t>90564-51A076</t>
  </si>
  <si>
    <t>9056451A076</t>
  </si>
  <si>
    <t>S-SM-3-38</t>
  </si>
  <si>
    <t>90564-51A077</t>
  </si>
  <si>
    <t>9056451A077</t>
  </si>
  <si>
    <t>S-SM-3-39</t>
  </si>
  <si>
    <t>90564-51A078</t>
  </si>
  <si>
    <t>9056451A078</t>
  </si>
  <si>
    <t>S-SM-3-40</t>
  </si>
  <si>
    <t>90564-51A079</t>
  </si>
  <si>
    <t>9056451A079</t>
  </si>
  <si>
    <t>S-SM-3-41</t>
  </si>
  <si>
    <t>90564-51A080</t>
  </si>
  <si>
    <t>9056451A080</t>
  </si>
  <si>
    <t>S-SM-3-42</t>
  </si>
  <si>
    <t>90564-51A081</t>
  </si>
  <si>
    <t>9056451A081</t>
  </si>
  <si>
    <t>S-SM-3-43</t>
  </si>
  <si>
    <t>90564-51A082</t>
  </si>
  <si>
    <t>9056451A082</t>
  </si>
  <si>
    <t>S-SM-3-44</t>
  </si>
  <si>
    <t>90564-51A083</t>
  </si>
  <si>
    <t>9056451A083</t>
  </si>
  <si>
    <t>S-SM-3-45</t>
  </si>
  <si>
    <t>90564-51A084</t>
  </si>
  <si>
    <t>9056451A084</t>
  </si>
  <si>
    <t>S-SM-3-46</t>
  </si>
  <si>
    <t>90564-51A085</t>
  </si>
  <si>
    <t>9056451A085</t>
  </si>
  <si>
    <t>S-SM-1-20</t>
  </si>
  <si>
    <t>90564-51A086</t>
  </si>
  <si>
    <t>9056451A086</t>
  </si>
  <si>
    <t>S-SM-1-21</t>
  </si>
  <si>
    <t>90564-51A087</t>
  </si>
  <si>
    <t>9056451A087</t>
  </si>
  <si>
    <t>S-SM-1-22</t>
  </si>
  <si>
    <t>90564-51A088</t>
  </si>
  <si>
    <t>9056451A088</t>
  </si>
  <si>
    <t>S-SM-1-23</t>
  </si>
  <si>
    <t>90564-51A089</t>
  </si>
  <si>
    <t>9056451A089</t>
  </si>
  <si>
    <t>S-SM-1-24</t>
  </si>
  <si>
    <t>90564-51A090</t>
  </si>
  <si>
    <t>9056451A090</t>
  </si>
  <si>
    <t>S-SM-1-25</t>
  </si>
  <si>
    <t>90564-51A091</t>
  </si>
  <si>
    <t>9056451A091</t>
  </si>
  <si>
    <t>S-SM-1-26</t>
  </si>
  <si>
    <t>90564-51A092</t>
  </si>
  <si>
    <t>9056451A092</t>
  </si>
  <si>
    <t>S-SM-1-27</t>
  </si>
  <si>
    <t>90564-51A093</t>
  </si>
  <si>
    <t>9056451A093</t>
  </si>
  <si>
    <t>S-SM-1-28</t>
  </si>
  <si>
    <t>90564-51A094</t>
  </si>
  <si>
    <t>9056451A094</t>
  </si>
  <si>
    <t>S-SM-3-47</t>
  </si>
  <si>
    <t>90564-51A095</t>
  </si>
  <si>
    <t>9056451A095</t>
  </si>
  <si>
    <t>S-SM-3-48</t>
  </si>
  <si>
    <t>90564-51A096</t>
  </si>
  <si>
    <t>9056451A096</t>
  </si>
  <si>
    <t>S-SM-3-49</t>
  </si>
  <si>
    <t>90564-51A097</t>
  </si>
  <si>
    <t>9056451A097</t>
  </si>
  <si>
    <t>S-SM-3-50</t>
  </si>
  <si>
    <t>90564-51A098</t>
  </si>
  <si>
    <t>9056451A098</t>
  </si>
  <si>
    <t>S-SM-4-1</t>
  </si>
  <si>
    <t>90564-51A099</t>
  </si>
  <si>
    <t>9056451A099</t>
  </si>
  <si>
    <t>S-SM-4-2</t>
  </si>
  <si>
    <t>90564-51A100</t>
  </si>
  <si>
    <t>9056451A100</t>
  </si>
  <si>
    <t>S-SM-4-3</t>
  </si>
  <si>
    <t>90564-51A101</t>
  </si>
  <si>
    <t>9056451A101</t>
  </si>
  <si>
    <t>S-SM-4-4</t>
  </si>
  <si>
    <t>90564-51A102</t>
  </si>
  <si>
    <t>9056451A102</t>
  </si>
  <si>
    <t>S-SM-4-5</t>
  </si>
  <si>
    <t>90564-51A103</t>
  </si>
  <si>
    <t>9056451A103</t>
  </si>
  <si>
    <t>S-SM-4-6</t>
  </si>
  <si>
    <t>90564-51A104</t>
  </si>
  <si>
    <t>9056451A104</t>
  </si>
  <si>
    <t>S-SM-4-7</t>
  </si>
  <si>
    <t>90564-51A105</t>
  </si>
  <si>
    <t>9056451A105</t>
  </si>
  <si>
    <t>S-SM-4-8</t>
  </si>
  <si>
    <t>90564-51A106</t>
  </si>
  <si>
    <t>9056451A106</t>
  </si>
  <si>
    <t>S-SM-4-9</t>
  </si>
  <si>
    <t>90564-51A107</t>
  </si>
  <si>
    <t>9056451A107</t>
  </si>
  <si>
    <t>S-SM-4-10</t>
  </si>
  <si>
    <t>90564-51A108</t>
  </si>
  <si>
    <t>9056451A108</t>
  </si>
  <si>
    <t>S-SM-4-11</t>
  </si>
  <si>
    <t>90564-51A109</t>
  </si>
  <si>
    <t>9056451A109</t>
  </si>
  <si>
    <t>S-SM-4-12</t>
  </si>
  <si>
    <t>90564-51A110</t>
  </si>
  <si>
    <t>9056451A110</t>
  </si>
  <si>
    <t>S-SM-4-13</t>
  </si>
  <si>
    <t>90564-51A111</t>
  </si>
  <si>
    <t>9056451A111</t>
  </si>
  <si>
    <t>S-SM-4-14</t>
  </si>
  <si>
    <t>90564-51A112</t>
  </si>
  <si>
    <t>9056451A112</t>
  </si>
  <si>
    <t>S-SM-4-15</t>
  </si>
  <si>
    <t>90564-55A018</t>
  </si>
  <si>
    <t>9056455A018</t>
  </si>
  <si>
    <t>S-SM-2-1</t>
  </si>
  <si>
    <t>90564-55A019</t>
  </si>
  <si>
    <t>9056455A019</t>
  </si>
  <si>
    <t>S-SM-2-2</t>
  </si>
  <si>
    <t>90564-55A020</t>
  </si>
  <si>
    <t>9056455A020</t>
  </si>
  <si>
    <t>S-SM-2-3</t>
  </si>
  <si>
    <t>90564-55A021</t>
  </si>
  <si>
    <t>9056455A021</t>
  </si>
  <si>
    <t>S-SM-2-4</t>
  </si>
  <si>
    <t>90564-55A022</t>
  </si>
  <si>
    <t>9056455A022</t>
  </si>
  <si>
    <t>S-SM-2-5</t>
  </si>
  <si>
    <t>90564-55A023</t>
  </si>
  <si>
    <t>9056455A023</t>
  </si>
  <si>
    <t>S-SM-2-6</t>
  </si>
  <si>
    <t>90564-55A024</t>
  </si>
  <si>
    <t>9056455A024</t>
  </si>
  <si>
    <t>S-SM-2-7</t>
  </si>
  <si>
    <t>90564-55A025</t>
  </si>
  <si>
    <t>9056455A025</t>
  </si>
  <si>
    <t>S-SM-2-8</t>
  </si>
  <si>
    <t>90564-55A026</t>
  </si>
  <si>
    <t>9056455A026</t>
  </si>
  <si>
    <t>S-SM-2-9</t>
  </si>
  <si>
    <t>90564-55A027</t>
  </si>
  <si>
    <t>9056455A027</t>
  </si>
  <si>
    <t>S-SM-2-10</t>
  </si>
  <si>
    <t>90564-55A028</t>
  </si>
  <si>
    <t>9056455A028</t>
  </si>
  <si>
    <t>S-SM-2-11</t>
  </si>
  <si>
    <t>90564-55A029</t>
  </si>
  <si>
    <t>9056455A029</t>
  </si>
  <si>
    <t>S-SM-2-12</t>
  </si>
  <si>
    <t>90564-55A030</t>
  </si>
  <si>
    <t>9056455A030</t>
  </si>
  <si>
    <t>S-SM-2-13</t>
  </si>
  <si>
    <t>90564-55A031</t>
  </si>
  <si>
    <t>9056455A031</t>
  </si>
  <si>
    <t>S-SM-2-14</t>
  </si>
  <si>
    <t>90564-55A032</t>
  </si>
  <si>
    <t>9056455A032</t>
  </si>
  <si>
    <t>S-SM-2-15</t>
  </si>
  <si>
    <t>90564-55A033</t>
  </si>
  <si>
    <t>9056455A033</t>
  </si>
  <si>
    <t>S-SM-2-16</t>
  </si>
  <si>
    <t>90564-55A034</t>
  </si>
  <si>
    <t>9056455A034</t>
  </si>
  <si>
    <t>S-SM-2-17</t>
  </si>
  <si>
    <t>90564-55A035</t>
  </si>
  <si>
    <t>9056455A035</t>
  </si>
  <si>
    <t>S-SM-2-18</t>
  </si>
  <si>
    <t>90564-55A036</t>
  </si>
  <si>
    <t>9056455A036</t>
  </si>
  <si>
    <t>S-SM-2-19</t>
  </si>
  <si>
    <t>90564-55A037</t>
  </si>
  <si>
    <t>9056455A037</t>
  </si>
  <si>
    <t>S-SM-2-20</t>
  </si>
  <si>
    <t>90564-55A038</t>
  </si>
  <si>
    <t>9056455A038</t>
  </si>
  <si>
    <t>S-SM-1-2</t>
  </si>
  <si>
    <t>90564-55A039</t>
  </si>
  <si>
    <t>9056455A039</t>
  </si>
  <si>
    <t>S-SM-1-3</t>
  </si>
  <si>
    <t>90564-55A040</t>
  </si>
  <si>
    <t>9056455A040</t>
  </si>
  <si>
    <t>S-SM-1-4</t>
  </si>
  <si>
    <t>90564-55A041</t>
  </si>
  <si>
    <t>9056455A041</t>
  </si>
  <si>
    <t>S-SM-1-5</t>
  </si>
  <si>
    <t>90564-55A042</t>
  </si>
  <si>
    <t>9056455A042</t>
  </si>
  <si>
    <t>S-SM-1-6</t>
  </si>
  <si>
    <t>90564-55A043</t>
  </si>
  <si>
    <t>9056455A043</t>
  </si>
  <si>
    <t>S-SM-1-7</t>
  </si>
  <si>
    <t>90564-55A044</t>
  </si>
  <si>
    <t>9056455A044</t>
  </si>
  <si>
    <t>S-SM-1-8</t>
  </si>
  <si>
    <t>90564-55A045</t>
  </si>
  <si>
    <t>9056455A045</t>
  </si>
  <si>
    <t>S-SM-1-9</t>
  </si>
  <si>
    <t>90564-55A046</t>
  </si>
  <si>
    <t>9056455A046</t>
  </si>
  <si>
    <t>S-SM-1-10</t>
  </si>
  <si>
    <t>90564-55A047</t>
  </si>
  <si>
    <t>9056455A047</t>
  </si>
  <si>
    <t>S-SM-2-21</t>
  </si>
  <si>
    <t>90564-55A048</t>
  </si>
  <si>
    <t>9056455A048</t>
  </si>
  <si>
    <t>S-SM-2-22</t>
  </si>
  <si>
    <t>90564-55A049</t>
  </si>
  <si>
    <t>9056455A049</t>
  </si>
  <si>
    <t>S-SM-2-23</t>
  </si>
  <si>
    <t>90564-55A050</t>
  </si>
  <si>
    <t>9056455A050</t>
  </si>
  <si>
    <t>S-SM-2-24</t>
  </si>
  <si>
    <t>90564-55A051</t>
  </si>
  <si>
    <t>9056455A051</t>
  </si>
  <si>
    <t>S-SM-2-25</t>
  </si>
  <si>
    <t>90564-55A052</t>
  </si>
  <si>
    <t>9056455A052</t>
  </si>
  <si>
    <t>S-SM-2-26</t>
  </si>
  <si>
    <t>90564-55A053</t>
  </si>
  <si>
    <t>9056455A053</t>
  </si>
  <si>
    <t>S-SM-2-27</t>
  </si>
  <si>
    <t>90564-55A054</t>
  </si>
  <si>
    <t>9056455A054</t>
  </si>
  <si>
    <t>S-SM-2-28</t>
  </si>
  <si>
    <t>90564-55A055</t>
  </si>
  <si>
    <t>9056455A055</t>
  </si>
  <si>
    <t>S-SM-2-29</t>
  </si>
  <si>
    <t>90564-55A056</t>
  </si>
  <si>
    <t>9056455A056</t>
  </si>
  <si>
    <t>S-SM-2-30</t>
  </si>
  <si>
    <t>90564-55A057</t>
  </si>
  <si>
    <t>9056455A057</t>
  </si>
  <si>
    <t>S-SM-2-31</t>
  </si>
  <si>
    <t>90564-55A058</t>
  </si>
  <si>
    <t>9056455A058</t>
  </si>
  <si>
    <t>S-SM-2-32</t>
  </si>
  <si>
    <t>90564-55A059</t>
  </si>
  <si>
    <t>9056455A059</t>
  </si>
  <si>
    <t>S-SM-2-33</t>
  </si>
  <si>
    <t>90564-55A060</t>
  </si>
  <si>
    <t>9056455A060</t>
  </si>
  <si>
    <t>S-SM-2-34</t>
  </si>
  <si>
    <t>90564-55A061</t>
  </si>
  <si>
    <t>9056455A061</t>
  </si>
  <si>
    <t>S-SM-2-35</t>
  </si>
  <si>
    <t>90564-55A062</t>
  </si>
  <si>
    <t>9056455A062</t>
  </si>
  <si>
    <t>S-SM-2-36</t>
  </si>
  <si>
    <t>90564-55A063</t>
  </si>
  <si>
    <t>9056455A063</t>
  </si>
  <si>
    <t>S-SM-2-37</t>
  </si>
  <si>
    <t>90564-55A064</t>
  </si>
  <si>
    <t>9056455A064</t>
  </si>
  <si>
    <t>S-SM-2-38</t>
  </si>
  <si>
    <t>90564-55A065</t>
  </si>
  <si>
    <t>9056455A065</t>
  </si>
  <si>
    <t>S-SM-2-39</t>
  </si>
  <si>
    <t>90564-55A066</t>
  </si>
  <si>
    <t>9056455A066</t>
  </si>
  <si>
    <t>S-SM-2-40</t>
  </si>
  <si>
    <t>90564-56A061</t>
  </si>
  <si>
    <t>9056456A061</t>
  </si>
  <si>
    <t>90564-56A062</t>
  </si>
  <si>
    <t>9056456A062</t>
  </si>
  <si>
    <t>90564-56A063</t>
  </si>
  <si>
    <t>9056456A063</t>
  </si>
  <si>
    <t>90564-56A064</t>
  </si>
  <si>
    <t>9056456A064</t>
  </si>
  <si>
    <t>90564-56A065</t>
  </si>
  <si>
    <t>9056456A065</t>
  </si>
  <si>
    <t>90564-56A066</t>
  </si>
  <si>
    <t>9056456A066</t>
  </si>
  <si>
    <t>90564-56A067</t>
  </si>
  <si>
    <t>9056456A067</t>
  </si>
  <si>
    <t>90564-56A068</t>
  </si>
  <si>
    <t>9056456A068</t>
  </si>
  <si>
    <t>90564-56A069</t>
  </si>
  <si>
    <t>9056456A069</t>
  </si>
  <si>
    <t>90564-56A070</t>
  </si>
  <si>
    <t>9056456A070</t>
  </si>
  <si>
    <t>90564-56A071</t>
  </si>
  <si>
    <t>9056456A071</t>
  </si>
  <si>
    <t>90564-56A072</t>
  </si>
  <si>
    <t>9056456A072</t>
  </si>
  <si>
    <t>90564-56A073</t>
  </si>
  <si>
    <t>9056456A073</t>
  </si>
  <si>
    <t>90564-56A074</t>
  </si>
  <si>
    <t>9056456A074</t>
  </si>
  <si>
    <t>90564-56A075</t>
  </si>
  <si>
    <t>9056456A075</t>
  </si>
  <si>
    <t>90564-56A076</t>
  </si>
  <si>
    <t>9056456A076</t>
  </si>
  <si>
    <t>90564-56A077</t>
  </si>
  <si>
    <t>9056456A077</t>
  </si>
  <si>
    <t>90564-56A078</t>
  </si>
  <si>
    <t>9056456A078</t>
  </si>
  <si>
    <t>90564-56A079</t>
  </si>
  <si>
    <t>9056456A079</t>
  </si>
  <si>
    <t>90564-56A080</t>
  </si>
  <si>
    <t>9056456A080</t>
  </si>
  <si>
    <t>90564-56A081</t>
  </si>
  <si>
    <t>9056456A081</t>
  </si>
  <si>
    <t>90564-56A082</t>
  </si>
  <si>
    <t>9056456A082</t>
  </si>
  <si>
    <t>90564-56A152</t>
  </si>
  <si>
    <t>9056456A152</t>
  </si>
  <si>
    <t>90564-56A153</t>
  </si>
  <si>
    <t>9056456A153</t>
  </si>
  <si>
    <t>90564-56A154</t>
  </si>
  <si>
    <t>9056456A154</t>
  </si>
  <si>
    <t>90564-56A155</t>
  </si>
  <si>
    <t>9056456A155</t>
  </si>
  <si>
    <t>90564-56A156</t>
  </si>
  <si>
    <t>9056456A156</t>
  </si>
  <si>
    <t>90564-56A157</t>
  </si>
  <si>
    <t>9056456A157</t>
  </si>
  <si>
    <t>90564-56A158</t>
  </si>
  <si>
    <t>9056456A158</t>
  </si>
  <si>
    <t>90564-56A159</t>
  </si>
  <si>
    <t>9056456A159</t>
  </si>
  <si>
    <t>90564-56A160</t>
  </si>
  <si>
    <t>9056456A160</t>
  </si>
  <si>
    <t>90564-56A161</t>
  </si>
  <si>
    <t>9056456A161</t>
  </si>
  <si>
    <t>90564-56A162</t>
  </si>
  <si>
    <t>9056456A162</t>
  </si>
  <si>
    <t>90564-56A163</t>
  </si>
  <si>
    <t>9056456A163</t>
  </si>
  <si>
    <t>90564-56A164</t>
  </si>
  <si>
    <t>9056456A164</t>
  </si>
  <si>
    <t>90564-56A165</t>
  </si>
  <si>
    <t>9056456A165</t>
  </si>
  <si>
    <t>90564-56A166</t>
  </si>
  <si>
    <t>9056456A166</t>
  </si>
  <si>
    <t>90564-56A167</t>
  </si>
  <si>
    <t>9056456A167</t>
  </si>
  <si>
    <t>90564-56A168</t>
  </si>
  <si>
    <t>9056456A168</t>
  </si>
  <si>
    <t>90564-56A169</t>
  </si>
  <si>
    <t>9056456A169</t>
  </si>
  <si>
    <t>90564-56A170</t>
  </si>
  <si>
    <t>9056456A170</t>
  </si>
  <si>
    <t>90564-56A171</t>
  </si>
  <si>
    <t>9056456A171</t>
  </si>
  <si>
    <t>90564-56A172</t>
  </si>
  <si>
    <t>9056456A172</t>
  </si>
  <si>
    <t>90564-56A173</t>
  </si>
  <si>
    <t>9056456A173</t>
  </si>
  <si>
    <t>90564-56A174</t>
  </si>
  <si>
    <t>9056456A174</t>
  </si>
  <si>
    <t>90564-56A175</t>
  </si>
  <si>
    <t>9056456A175</t>
  </si>
  <si>
    <t>90564-57A114</t>
  </si>
  <si>
    <t>9056457A114</t>
  </si>
  <si>
    <t>S-SM-4-16</t>
  </si>
  <si>
    <t>90564-57A115</t>
  </si>
  <si>
    <t>9056457A115</t>
  </si>
  <si>
    <t>S-SM-4-17</t>
  </si>
  <si>
    <t>90564-57A116</t>
  </si>
  <si>
    <t>9056457A116</t>
  </si>
  <si>
    <t>S-SM-4-18</t>
  </si>
  <si>
    <t>90564-57A117</t>
  </si>
  <si>
    <t>9056457A117</t>
  </si>
  <si>
    <t>S-SM-4-19</t>
  </si>
  <si>
    <t>90564-57A118</t>
  </si>
  <si>
    <t>9056457A118</t>
  </si>
  <si>
    <t>S-SM-4-20</t>
  </si>
  <si>
    <t>90564-57A119</t>
  </si>
  <si>
    <t>9056457A119</t>
  </si>
  <si>
    <t>S-SM-4-21</t>
  </si>
  <si>
    <t>90564-57A120</t>
  </si>
  <si>
    <t>9056457A120</t>
  </si>
  <si>
    <t>S-SM-4-22</t>
  </si>
  <si>
    <t>90564-57A121</t>
  </si>
  <si>
    <t>9056457A121</t>
  </si>
  <si>
    <t>S-SM-4-23</t>
  </si>
  <si>
    <t>90564-57A122</t>
  </si>
  <si>
    <t>9056457A122</t>
  </si>
  <si>
    <t>S-SM-4-24</t>
  </si>
  <si>
    <t>90564-57A123</t>
  </si>
  <si>
    <t>9056457A123</t>
  </si>
  <si>
    <t>S-SM-4-25</t>
  </si>
  <si>
    <t>90564-57A124</t>
  </si>
  <si>
    <t>9056457A124</t>
  </si>
  <si>
    <t>S-SM-4-26</t>
  </si>
  <si>
    <t>90564-57A125</t>
  </si>
  <si>
    <t>9056457A125</t>
  </si>
  <si>
    <t>S-SM-4-27</t>
  </si>
  <si>
    <t>90564-57A126</t>
  </si>
  <si>
    <t>9056457A126</t>
  </si>
  <si>
    <t>S-SM-4-28</t>
  </si>
  <si>
    <t>90564-57A127</t>
  </si>
  <si>
    <t>9056457A127</t>
  </si>
  <si>
    <t>S-SM-4-29</t>
  </si>
  <si>
    <t>90564-57A128</t>
  </si>
  <si>
    <t>9056457A128</t>
  </si>
  <si>
    <t>S-SM-4-30</t>
  </si>
  <si>
    <t>90564-57A129</t>
  </si>
  <si>
    <t>9056457A129</t>
  </si>
  <si>
    <t>S-SM-4-31</t>
  </si>
  <si>
    <t>90564-57A130</t>
  </si>
  <si>
    <t>9056457A130</t>
  </si>
  <si>
    <t>S-SM-4-32</t>
  </si>
  <si>
    <t>90564-57A131</t>
  </si>
  <si>
    <t>9056457A131</t>
  </si>
  <si>
    <t>S-SM-4-33</t>
  </si>
  <si>
    <t>90564-57A132</t>
  </si>
  <si>
    <t>9056457A132</t>
  </si>
  <si>
    <t>S-SM-4-34</t>
  </si>
  <si>
    <t>90564-57A133</t>
  </si>
  <si>
    <t>9056457A133</t>
  </si>
  <si>
    <t>S-SM-1-29</t>
  </si>
  <si>
    <t>90564-57A134</t>
  </si>
  <si>
    <t>9056457A134</t>
  </si>
  <si>
    <t>S-SM-1-30</t>
  </si>
  <si>
    <t>90564-57A135</t>
  </si>
  <si>
    <t>9056457A135</t>
  </si>
  <si>
    <t>S-SM-1-31</t>
  </si>
  <si>
    <t>90564-57A136</t>
  </si>
  <si>
    <t>9056457A136</t>
  </si>
  <si>
    <t>S-SM-1-32</t>
  </si>
  <si>
    <t>90564-57A137</t>
  </si>
  <si>
    <t>9056457A137</t>
  </si>
  <si>
    <t>S-SM-1-33</t>
  </si>
  <si>
    <t>90564-57A138</t>
  </si>
  <si>
    <t>9056457A138</t>
  </si>
  <si>
    <t>S-SM-1-34</t>
  </si>
  <si>
    <t>90564-57A139</t>
  </si>
  <si>
    <t>9056457A139</t>
  </si>
  <si>
    <t>S-SM-1-35</t>
  </si>
  <si>
    <t>90564-57A140</t>
  </si>
  <si>
    <t>9056457A140</t>
  </si>
  <si>
    <t>S-SM-1-36</t>
  </si>
  <si>
    <t>90564-57A141</t>
  </si>
  <si>
    <t>9056457A141</t>
  </si>
  <si>
    <t>S-SM-1-37</t>
  </si>
  <si>
    <t>90564-57A142</t>
  </si>
  <si>
    <t>9056457A142</t>
  </si>
  <si>
    <t>S-SM-4-35</t>
  </si>
  <si>
    <t>90564-57A143</t>
  </si>
  <si>
    <t>9056457A143</t>
  </si>
  <si>
    <t>S-SM-4-36</t>
  </si>
  <si>
    <t>90564-57A144</t>
  </si>
  <si>
    <t>9056457A144</t>
  </si>
  <si>
    <t>S-SM-4-37</t>
  </si>
  <si>
    <t>90564-57A145</t>
  </si>
  <si>
    <t>9056457A145</t>
  </si>
  <si>
    <t>S-SM-4-38</t>
  </si>
  <si>
    <t>90564-57A146</t>
  </si>
  <si>
    <t>9056457A146</t>
  </si>
  <si>
    <t>S-SM-4-39</t>
  </si>
  <si>
    <t>90564-57A147</t>
  </si>
  <si>
    <t>9056457A147</t>
  </si>
  <si>
    <t>S-SM-4-40</t>
  </si>
  <si>
    <t>90564-57A148</t>
  </si>
  <si>
    <t>9056457A148</t>
  </si>
  <si>
    <t>S-SM-4-41</t>
  </si>
  <si>
    <t>90564-57A149</t>
  </si>
  <si>
    <t>9056457A149</t>
  </si>
  <si>
    <t>S-SM-4-42</t>
  </si>
  <si>
    <t>90564-57A150</t>
  </si>
  <si>
    <t>9056457A150</t>
  </si>
  <si>
    <t>S-SM-4-43</t>
  </si>
  <si>
    <t>90564-57A151</t>
  </si>
  <si>
    <t>9056457A151</t>
  </si>
  <si>
    <t>S-SM-4-44</t>
  </si>
  <si>
    <t>90564-57A152</t>
  </si>
  <si>
    <t>9056457A152</t>
  </si>
  <si>
    <t>S-SM-4-45</t>
  </si>
  <si>
    <t>90564-57A153</t>
  </si>
  <si>
    <t>9056457A153</t>
  </si>
  <si>
    <t>S-SM-4-46</t>
  </si>
  <si>
    <t>90564-57A154</t>
  </si>
  <si>
    <t>9056457A154</t>
  </si>
  <si>
    <t>S-SM-4-47</t>
  </si>
  <si>
    <t>90564-57A155</t>
  </si>
  <si>
    <t>9056457A155</t>
  </si>
  <si>
    <t>S-SM-4-48</t>
  </si>
  <si>
    <t>90564-57A156</t>
  </si>
  <si>
    <t>9056457A156</t>
  </si>
  <si>
    <t>S-SM-4-49</t>
  </si>
  <si>
    <t>90564-57A157</t>
  </si>
  <si>
    <t>9056457A157</t>
  </si>
  <si>
    <t>S-SM-4-50</t>
  </si>
  <si>
    <t>90564-57A158</t>
  </si>
  <si>
    <t>9056457A158</t>
  </si>
  <si>
    <t>S-SM-1-50</t>
  </si>
  <si>
    <t>90564-57A159</t>
  </si>
  <si>
    <t>9056457A159</t>
  </si>
  <si>
    <t>S-SM-1-51</t>
  </si>
  <si>
    <t>90564-63A011</t>
  </si>
  <si>
    <t>9056463A011</t>
  </si>
  <si>
    <t>S-SM-2-41</t>
  </si>
  <si>
    <t>90564-63A012</t>
  </si>
  <si>
    <t>9056463A012</t>
  </si>
  <si>
    <t>S-SM-2-42</t>
  </si>
  <si>
    <t>90564-63A013</t>
  </si>
  <si>
    <t>9056463A013</t>
  </si>
  <si>
    <t>S-SM-2-43</t>
  </si>
  <si>
    <t>90564-63A014</t>
  </si>
  <si>
    <t>9056463A014</t>
  </si>
  <si>
    <t>S-SM-2-44</t>
  </si>
  <si>
    <t>90564-63A015</t>
  </si>
  <si>
    <t>9056463A015</t>
  </si>
  <si>
    <t>S-SM-2-45</t>
  </si>
  <si>
    <t>90564-63A016</t>
  </si>
  <si>
    <t>9056463A016</t>
  </si>
  <si>
    <t>S-SM-2-46</t>
  </si>
  <si>
    <t>90564-63A017</t>
  </si>
  <si>
    <t>9056463A017</t>
  </si>
  <si>
    <t>S-SM-2-47</t>
  </si>
  <si>
    <t>90564-63A018</t>
  </si>
  <si>
    <t>9056463A018</t>
  </si>
  <si>
    <t>S-SM-2-48</t>
  </si>
  <si>
    <t>90564-63A019</t>
  </si>
  <si>
    <t>9056463A019</t>
  </si>
  <si>
    <t>S-SM-2-49</t>
  </si>
  <si>
    <t>90564-63A020</t>
  </si>
  <si>
    <t>9056463A020</t>
  </si>
  <si>
    <t>S-SM-2-50</t>
  </si>
  <si>
    <t>90564-63A021</t>
  </si>
  <si>
    <t>9056463A021</t>
  </si>
  <si>
    <t>S-SM-3-1</t>
  </si>
  <si>
    <t>90564-63A022</t>
  </si>
  <si>
    <t>9056463A022</t>
  </si>
  <si>
    <t>S-SM-3-2</t>
  </si>
  <si>
    <t>90564-63A023</t>
  </si>
  <si>
    <t>9056463A023</t>
  </si>
  <si>
    <t>S-SM-3-3</t>
  </si>
  <si>
    <t>90564-63A024</t>
  </si>
  <si>
    <t>9056463A024</t>
  </si>
  <si>
    <t>S-SM-3-4</t>
  </si>
  <si>
    <t>90564-63A025</t>
  </si>
  <si>
    <t>9056463A025</t>
  </si>
  <si>
    <t>S-SM-3-5</t>
  </si>
  <si>
    <t>90564-63A026</t>
  </si>
  <si>
    <t>9056463A026</t>
  </si>
  <si>
    <t>S-SM-3-6</t>
  </si>
  <si>
    <t>90564-63A027</t>
  </si>
  <si>
    <t>9056463A027</t>
  </si>
  <si>
    <t>S-SM-3-7</t>
  </si>
  <si>
    <t>90564-63A028</t>
  </si>
  <si>
    <t>9056463A028</t>
  </si>
  <si>
    <t>S-SM-3-8</t>
  </si>
  <si>
    <t>90564-63A029</t>
  </si>
  <si>
    <t>9056463A029</t>
  </si>
  <si>
    <t>S-SM-3-9</t>
  </si>
  <si>
    <t>90564-63A030</t>
  </si>
  <si>
    <t>9056463A030</t>
  </si>
  <si>
    <t>S-SM-1-11</t>
  </si>
  <si>
    <t>90564-63A031</t>
  </si>
  <si>
    <t>9056463A031</t>
  </si>
  <si>
    <t>S-SM-1-12</t>
  </si>
  <si>
    <t>90564-63A032</t>
  </si>
  <si>
    <t>9056463A032</t>
  </si>
  <si>
    <t>S-SM-1-13</t>
  </si>
  <si>
    <t>90564-63A033</t>
  </si>
  <si>
    <t>9056463A033</t>
  </si>
  <si>
    <t>S-SM-1-14</t>
  </si>
  <si>
    <t>90564-63A034</t>
  </si>
  <si>
    <t>9056463A034</t>
  </si>
  <si>
    <t>S-SM-1-15</t>
  </si>
  <si>
    <t>90564-63A035</t>
  </si>
  <si>
    <t>9056463A035</t>
  </si>
  <si>
    <t>S-SM-1-16</t>
  </si>
  <si>
    <t>90564-63A036</t>
  </si>
  <si>
    <t>9056463A036</t>
  </si>
  <si>
    <t>S-SM-1-17</t>
  </si>
  <si>
    <t>90564-63A037</t>
  </si>
  <si>
    <t>9056463A037</t>
  </si>
  <si>
    <t>S-SM-1-18</t>
  </si>
  <si>
    <t>90564-63A038</t>
  </si>
  <si>
    <t>9056463A038</t>
  </si>
  <si>
    <t>S-SM-1-19</t>
  </si>
  <si>
    <t>90564-63A039</t>
  </si>
  <si>
    <t>9056463A039</t>
  </si>
  <si>
    <t>S-SM-3-10</t>
  </si>
  <si>
    <t>90564-63A040</t>
  </si>
  <si>
    <t>9056463A040</t>
  </si>
  <si>
    <t>S-SM-3-11</t>
  </si>
  <si>
    <t>90564-63A041</t>
  </si>
  <si>
    <t>9056463A041</t>
  </si>
  <si>
    <t>S-SM-3-12</t>
  </si>
  <si>
    <t>90564-63A042</t>
  </si>
  <si>
    <t>9056463A042</t>
  </si>
  <si>
    <t>S-SM-3-13</t>
  </si>
  <si>
    <t>90564-63A043</t>
  </si>
  <si>
    <t>9056463A043</t>
  </si>
  <si>
    <t>S-SM-3-14</t>
  </si>
  <si>
    <t>90564-63A044</t>
  </si>
  <si>
    <t>9056463A044</t>
  </si>
  <si>
    <t>S-SM-3-15</t>
  </si>
  <si>
    <t>90564-63A045</t>
  </si>
  <si>
    <t>9056463A045</t>
  </si>
  <si>
    <t>S-SM-3-16</t>
  </si>
  <si>
    <t>90564-63A046</t>
  </si>
  <si>
    <t>9056463A046</t>
  </si>
  <si>
    <t>S-SM-3-17</t>
  </si>
  <si>
    <t>90564-63A047</t>
  </si>
  <si>
    <t>9056463A047</t>
  </si>
  <si>
    <t>S-SM-3-18</t>
  </si>
  <si>
    <t>90564-63A048</t>
  </si>
  <si>
    <t>9056463A048</t>
  </si>
  <si>
    <t>S-SM-3-19</t>
  </si>
  <si>
    <t>90564-63A049</t>
  </si>
  <si>
    <t>9056463A049</t>
  </si>
  <si>
    <t>S-SM-3-20</t>
  </si>
  <si>
    <t>90564-63A050</t>
  </si>
  <si>
    <t>9056463A050</t>
  </si>
  <si>
    <t>S-SM-3-21</t>
  </si>
  <si>
    <t>90564-63A051</t>
  </si>
  <si>
    <t>9056463A051</t>
  </si>
  <si>
    <t>S-SM-3-22</t>
  </si>
  <si>
    <t>90564-63A052</t>
  </si>
  <si>
    <t>9056463A052</t>
  </si>
  <si>
    <t>S-SM-3-23</t>
  </si>
  <si>
    <t>90564-63A053</t>
  </si>
  <si>
    <t>9056463A053</t>
  </si>
  <si>
    <t>S-SM-3-24</t>
  </si>
  <si>
    <t>90564-63A054</t>
  </si>
  <si>
    <t>9056463A054</t>
  </si>
  <si>
    <t>S-SM-3-25</t>
  </si>
  <si>
    <t>90564-63A055</t>
  </si>
  <si>
    <t>9056463A055</t>
  </si>
  <si>
    <t>S-SM-3-26</t>
  </si>
  <si>
    <t>90564-63A056</t>
  </si>
  <si>
    <t>9056463A056</t>
  </si>
  <si>
    <t>S-SM-3-27</t>
  </si>
  <si>
    <t>90105-12A019</t>
  </si>
  <si>
    <t>9010512A019</t>
  </si>
  <si>
    <t>（株）メイドー</t>
  </si>
  <si>
    <t>ﾎﾞﾙﾄ ﾌﾗﾝｼﾞ</t>
  </si>
  <si>
    <t>82125-ECA010</t>
  </si>
  <si>
    <t>82125ECA010</t>
  </si>
  <si>
    <t>矢崎総業（株）</t>
  </si>
  <si>
    <t>82125-ECB010</t>
  </si>
  <si>
    <t>82125ECB010</t>
  </si>
  <si>
    <t>M-MG-21</t>
  </si>
  <si>
    <t>ﾜｲﾔ-T/M</t>
  </si>
  <si>
    <t>82125-ECE010</t>
  </si>
  <si>
    <t>82125ECE010</t>
  </si>
  <si>
    <t>S-TA-2-25</t>
  </si>
  <si>
    <t>82824-ECA010</t>
  </si>
  <si>
    <t>82824ECA010</t>
  </si>
  <si>
    <t>82824-ECB010</t>
  </si>
  <si>
    <t>82824ECB010</t>
  </si>
  <si>
    <t>M-MG-23</t>
  </si>
  <si>
    <t>82824-ECB020</t>
  </si>
  <si>
    <t>82824ECB020</t>
  </si>
  <si>
    <t>M-MG-16</t>
  </si>
  <si>
    <t>TP-331 ｾﾝﾖｳ</t>
  </si>
  <si>
    <t>G1144-ECA020</t>
  </si>
  <si>
    <t>G1144ECA020</t>
  </si>
  <si>
    <t>ﾀｰﾐﾅﾙ,ﾓｰﾀｰ ｹｰﾌﾞﾙ</t>
  </si>
  <si>
    <t>G1144-ECE010</t>
  </si>
  <si>
    <t>G1144ECE010</t>
  </si>
  <si>
    <t>M-MG-37</t>
  </si>
  <si>
    <t>G1174-ECA030</t>
  </si>
  <si>
    <t>G1174ECA030</t>
  </si>
  <si>
    <t>ﾜｲﾔ-,ﾓｰﾀｰ ﾚﾎﾞﾘｭｰｼｮﾝ ｾﾝｻｰ</t>
  </si>
  <si>
    <t>35847-ECB010</t>
  </si>
  <si>
    <t>35847ECB010</t>
  </si>
  <si>
    <t>TUBE, TRANSAXLE LUBE APPLY</t>
  </si>
  <si>
    <t>（株）メタルテック</t>
  </si>
  <si>
    <t>S-MG-15</t>
  </si>
  <si>
    <t>ﾁｭｰﾌﾞT/Aﾙｰﾌﾞｱﾌﾟﾗｲ</t>
  </si>
  <si>
    <t>35847-ECB020</t>
  </si>
  <si>
    <t>35847ECB020</t>
  </si>
  <si>
    <t>M-MG-25</t>
  </si>
  <si>
    <t>35847-ECE010</t>
  </si>
  <si>
    <t>35847ECE010</t>
  </si>
  <si>
    <t>M-MG-44</t>
  </si>
  <si>
    <t>35847-ECE020</t>
  </si>
  <si>
    <t>35847ECE020</t>
  </si>
  <si>
    <t>S-TA-2-24</t>
  </si>
  <si>
    <t>35882-ECB010</t>
  </si>
  <si>
    <t>35882ECB010</t>
  </si>
  <si>
    <t>TUBE, DIFFERENTIAL GEAR LUBE APPLY</t>
  </si>
  <si>
    <t>S-TA-2-22</t>
  </si>
  <si>
    <t>ﾁｭｰﾌﾞﾃﾞﾌｷﾞﾔﾘｭｰﾌﾞｱﾌﾟﾗｲ</t>
  </si>
  <si>
    <t>01912-ECA020</t>
  </si>
  <si>
    <t>01912ECA020</t>
  </si>
  <si>
    <t>日進工業（株）</t>
  </si>
  <si>
    <t>丸共通運</t>
  </si>
  <si>
    <t>TP332</t>
  </si>
  <si>
    <t>35125-ECA010</t>
  </si>
  <si>
    <t>35125ECA010</t>
  </si>
  <si>
    <t>TUBE, TRANSMISSION OIL PAN</t>
  </si>
  <si>
    <t>（株）ニフコ</t>
  </si>
  <si>
    <t>名古屋事業所</t>
  </si>
  <si>
    <t>ｵｲﾙﾊﾟﾝ</t>
  </si>
  <si>
    <t>35441-ECB010</t>
  </si>
  <si>
    <t>35441ECB010</t>
  </si>
  <si>
    <t>STRAINER, OIL</t>
  </si>
  <si>
    <t>R-1-1</t>
  </si>
  <si>
    <t>ｽﾄﾚｰﾅｰｵｲﾙ</t>
  </si>
  <si>
    <t>35441-TFA010</t>
  </si>
  <si>
    <t>35441TFA010</t>
  </si>
  <si>
    <t>R-4-1</t>
  </si>
  <si>
    <t>35409-ECA020</t>
  </si>
  <si>
    <t>35409ECA020</t>
  </si>
  <si>
    <t>SPRING SUB-ASSY, MANUAL DETENT</t>
  </si>
  <si>
    <t>サンコール（株）</t>
  </si>
  <si>
    <t>豊田</t>
  </si>
  <si>
    <t>ｽﾌﾟﾘﾝｸﾞ S/A ﾃﾞｨﾃﾝﾄ</t>
  </si>
  <si>
    <t>35409-ECB010</t>
  </si>
  <si>
    <t>35409ECB010</t>
  </si>
  <si>
    <t>S-TA-2-10</t>
  </si>
  <si>
    <t>ｽﾌﾟﾘﾝｸﾞS/Aﾃﾞｨﾃﾝﾄ</t>
  </si>
  <si>
    <t>35599-ECA020</t>
  </si>
  <si>
    <t>35599ECA020</t>
  </si>
  <si>
    <t>COVER, DETENT SPRING</t>
  </si>
  <si>
    <t>ｶﾊﾞｰﾃﾞｨﾃﾝﾄｽﾌﾟﾘﾝｸﾞ</t>
  </si>
  <si>
    <t>35312-ECF010</t>
  </si>
  <si>
    <t>35312ECF010</t>
  </si>
  <si>
    <t>(CA), TRANSMISSION OIL PUMP COVER</t>
  </si>
  <si>
    <t>直送</t>
  </si>
  <si>
    <t>ダイキャスト東和産業（株）</t>
  </si>
  <si>
    <t>CHOKUSOU</t>
  </si>
  <si>
    <t>(CA),T/M OIL PUMP COVER</t>
  </si>
  <si>
    <t>ﾎﾟﾘﾊﾞｺ ﾊﾝﾖｳ</t>
  </si>
  <si>
    <t>佐竹　良太</t>
  </si>
  <si>
    <t>G1133-ECD010</t>
  </si>
  <si>
    <t>G1133ECD010</t>
  </si>
  <si>
    <t>(CA), MOTOR ROTOR END PLATE</t>
  </si>
  <si>
    <t>CHOKUSO</t>
  </si>
  <si>
    <t>ﾌﾟﾚｰﾄ,ﾓｰﾀｰ ﾛｰﾀｰ ｴﾝﾄﾞ</t>
  </si>
  <si>
    <t>Bﾊﾟﾚ ﾊﾝﾖｳ</t>
  </si>
  <si>
    <t>35351-ECB010</t>
  </si>
  <si>
    <t>35351ECB010</t>
  </si>
  <si>
    <t>ROTOR, TRANSMISSION OIL PUMP DRIVE</t>
  </si>
  <si>
    <t>ﾛｰﾀｰ,T/M O/P ﾄﾞﾗｲﾌﾞ</t>
  </si>
  <si>
    <t>90501-13A083</t>
  </si>
  <si>
    <t>9050113A083</t>
  </si>
  <si>
    <t>SPRING, COMPRESSION</t>
  </si>
  <si>
    <t>ｽﾌﾟﾘﾝｸﾞ ｺﾝﾌﾟﾚﾂｼﾖﾝ</t>
  </si>
  <si>
    <t>AW-131 ﾊﾝﾖｳ</t>
  </si>
  <si>
    <t>90501-13A086</t>
  </si>
  <si>
    <t>9050113A086</t>
  </si>
  <si>
    <t>90501-13A087</t>
  </si>
  <si>
    <t>9050113A087</t>
  </si>
  <si>
    <t>90208-43A001</t>
  </si>
  <si>
    <t>9020843A001</t>
  </si>
  <si>
    <t>WASHER, CONICAL SPRING</t>
  </si>
  <si>
    <t>ﾜｯｼｬ,ｺﾆｶﾙ ｽﾌﾟﾘﾝｸﾞ</t>
  </si>
  <si>
    <t>35288-ECB020</t>
  </si>
  <si>
    <t>35288ECB020</t>
  </si>
  <si>
    <t>DAMPER, RUBBER</t>
  </si>
  <si>
    <t>日昌（株）</t>
  </si>
  <si>
    <t>名古屋支店</t>
  </si>
  <si>
    <t>日東電工（株）</t>
  </si>
  <si>
    <t>ﾀﾞﾝﾊﾟ,ﾗﾊﾞｰ</t>
  </si>
  <si>
    <t>TP-341 ｾﾝﾖｳ</t>
  </si>
  <si>
    <t>35288-ECE010</t>
  </si>
  <si>
    <t>35288ECE010</t>
  </si>
  <si>
    <t>35771-ECF010</t>
  </si>
  <si>
    <t>35771ECF010</t>
  </si>
  <si>
    <t>(FO), OUTPUT SHAFT</t>
  </si>
  <si>
    <t>愛知製鋼（株）</t>
  </si>
  <si>
    <t>ｼｬﾌﾄ ｱｳﾄﾌﾟｯﾄ</t>
  </si>
  <si>
    <t>ｼﾞﾕｼﾊﾟﾚ ﾊﾝﾖｳ</t>
  </si>
  <si>
    <t>35771-ECF020</t>
  </si>
  <si>
    <t>35771ECF020</t>
  </si>
  <si>
    <t>G1131-ECF010</t>
  </si>
  <si>
    <t>G1131ECF010</t>
  </si>
  <si>
    <t>(FO), ROTOR SHAFT</t>
  </si>
  <si>
    <t>（株）コタニ</t>
  </si>
  <si>
    <t>丸共通運発行</t>
  </si>
  <si>
    <t>ﾛｰﾀｰｼｬﾌﾄ</t>
  </si>
  <si>
    <t>G1131-ECF020</t>
  </si>
  <si>
    <t>G1131ECF020</t>
  </si>
  <si>
    <t>G1131-ECF030</t>
  </si>
  <si>
    <t>G1131ECF030</t>
  </si>
  <si>
    <t>35141-ECD020</t>
  </si>
  <si>
    <t>35141ECD020</t>
  </si>
  <si>
    <t>(CA), TRANSAXLE CASE</t>
  </si>
  <si>
    <t>アイシン軽金属（株）</t>
  </si>
  <si>
    <t>本社工場（大和高速分）</t>
  </si>
  <si>
    <t>ｹ-ｽ T/A</t>
  </si>
  <si>
    <t>サンエツ福井</t>
  </si>
  <si>
    <t>35141-ECD030</t>
  </si>
  <si>
    <t>35141ECD030</t>
  </si>
  <si>
    <t>35141-ECD040</t>
  </si>
  <si>
    <t>35141ECD040</t>
  </si>
  <si>
    <t>39171-ECD010</t>
  </si>
  <si>
    <t>39171ECD010</t>
  </si>
  <si>
    <t>(CA), MOTOR HOUSING COVER</t>
  </si>
  <si>
    <t>39171-ECD020</t>
  </si>
  <si>
    <t>39171ECD020</t>
  </si>
  <si>
    <t>39171-ECD030</t>
  </si>
  <si>
    <t>39171ECD030</t>
  </si>
  <si>
    <t>89429-ECB010</t>
  </si>
  <si>
    <t>89429ECB010</t>
  </si>
  <si>
    <t>SENSOR, TEMPERATURE</t>
  </si>
  <si>
    <t>ＴＤＫ（株）</t>
  </si>
  <si>
    <t>ｾﾝｻ- ﾕｵﾝ</t>
  </si>
  <si>
    <t>ﾀﾞﾝﾎﾞ-ﾙ ﾊﾞｺ</t>
  </si>
  <si>
    <t>36296-ECB020</t>
  </si>
  <si>
    <t>36296ECB020</t>
  </si>
  <si>
    <t>イワタボルト（株）</t>
  </si>
  <si>
    <t>ｷｬｯﾌﾟ</t>
  </si>
  <si>
    <t>90179-06A006</t>
  </si>
  <si>
    <t>9017906A006</t>
  </si>
  <si>
    <t>NUT</t>
  </si>
  <si>
    <t>ﾅｯﾄ</t>
  </si>
  <si>
    <t>35561-ECB010</t>
  </si>
  <si>
    <t>35561ECB010</t>
  </si>
  <si>
    <t>G1131-ECF040</t>
  </si>
  <si>
    <t>G1131ECF040</t>
  </si>
  <si>
    <t>（株）ゴーシュー</t>
  </si>
  <si>
    <t>エヌティーテクノ（株）</t>
  </si>
  <si>
    <t>G1259-ECB010</t>
  </si>
  <si>
    <t>G1259ECB010</t>
  </si>
  <si>
    <t>RUBBER, MOTOR COOLING PIPE</t>
  </si>
  <si>
    <t>ﾗﾊﾞｰ,ﾓｰﾀｰ ｸｰﾘﾝｸﾞ ﾊﾟｲﾌﾟ</t>
  </si>
  <si>
    <t>（株）新晃製作所</t>
  </si>
  <si>
    <t>G1126-ECB010</t>
  </si>
  <si>
    <t>G1126ECB010</t>
  </si>
  <si>
    <t>MAGNET, MOTOR ROTOR</t>
  </si>
  <si>
    <t>デカル</t>
  </si>
  <si>
    <t>（株）三井ハイテック</t>
  </si>
  <si>
    <t>岡谷物流</t>
  </si>
  <si>
    <t>G1126-ECE010</t>
  </si>
  <si>
    <t>G1126ECE010</t>
  </si>
  <si>
    <t>36296-ECB010</t>
  </si>
  <si>
    <t>36296ECB010</t>
  </si>
  <si>
    <t>ｷｬｯﾌﾟ,ﾓｰﾀｰ ｹｰﾌﾞﾙ ﾀｰﾐﾅﾙ</t>
  </si>
  <si>
    <t>90179-06A005</t>
  </si>
  <si>
    <t>9017906A005</t>
  </si>
  <si>
    <t>基準在庫.日数</t>
    <phoneticPr fontId="18"/>
  </si>
  <si>
    <t>基準在庫.枚数</t>
    <phoneticPr fontId="18"/>
  </si>
  <si>
    <t>日量数(6月Max)</t>
    <rPh sb="0" eb="3">
      <t>ニチリョウスウ</t>
    </rPh>
    <rPh sb="5" eb="6">
      <t>ガツ</t>
    </rPh>
    <phoneticPr fontId="18"/>
  </si>
  <si>
    <t>収容数</t>
    <phoneticPr fontId="18"/>
  </si>
  <si>
    <t>引当回収</t>
    <rPh sb="0" eb="2">
      <t>ヒキアテ</t>
    </rPh>
    <rPh sb="2" eb="4">
      <t>カイシュウ</t>
    </rPh>
    <phoneticPr fontId="18"/>
  </si>
  <si>
    <t>検収入庫</t>
    <rPh sb="0" eb="2">
      <t>ケンシュウ</t>
    </rPh>
    <rPh sb="2" eb="4">
      <t>ニュウコ</t>
    </rPh>
    <phoneticPr fontId="18"/>
  </si>
  <si>
    <t>入庫出庫</t>
    <rPh sb="0" eb="4">
      <t>ニュウコシュッコ</t>
    </rPh>
    <phoneticPr fontId="18"/>
  </si>
  <si>
    <t>出庫組立</t>
    <rPh sb="0" eb="2">
      <t>シュッコ</t>
    </rPh>
    <rPh sb="2" eb="4">
      <t>クミタテ</t>
    </rPh>
    <phoneticPr fontId="18"/>
  </si>
  <si>
    <t>４月地点基準在庫日数</t>
    <rPh sb="1" eb="2">
      <t>ガツ</t>
    </rPh>
    <rPh sb="2" eb="4">
      <t>チテン</t>
    </rPh>
    <rPh sb="4" eb="10">
      <t>キジュンザイコニッスウ</t>
    </rPh>
    <phoneticPr fontId="18"/>
  </si>
  <si>
    <t>基準台数</t>
    <rPh sb="0" eb="2">
      <t>キジュン</t>
    </rPh>
    <rPh sb="2" eb="4">
      <t>ダイスウ</t>
    </rPh>
    <phoneticPr fontId="18"/>
  </si>
  <si>
    <t>使用工程</t>
    <rPh sb="0" eb="4">
      <t>シヨウコウテイ</t>
    </rPh>
    <phoneticPr fontId="18"/>
  </si>
  <si>
    <t>3.ギヤサブ・共通部品</t>
  </si>
  <si>
    <t>8.ファイナル後半</t>
  </si>
  <si>
    <t>2.MGケース</t>
  </si>
  <si>
    <t>4.TA・カバー・メイン</t>
  </si>
  <si>
    <t>7.ファイナル前半</t>
  </si>
  <si>
    <t>1.デフ・大物ギヤ・Brg</t>
  </si>
  <si>
    <t>6.T/Aケース素材</t>
  </si>
  <si>
    <t>5.MGカバー粗材</t>
  </si>
  <si>
    <t>9.INV</t>
  </si>
  <si>
    <t>-</t>
  </si>
  <si>
    <t>仕入先</t>
    <phoneticPr fontId="18"/>
  </si>
  <si>
    <t>便数</t>
    <rPh sb="0" eb="2">
      <t>ビンスウ</t>
    </rPh>
    <phoneticPr fontId="18"/>
  </si>
  <si>
    <t>不等ﾋﾟｯﾁ係数</t>
    <rPh sb="0" eb="2">
      <t>フトウ</t>
    </rPh>
    <rPh sb="6" eb="8">
      <t>ケイスウ</t>
    </rPh>
    <phoneticPr fontId="18"/>
  </si>
  <si>
    <t>便数(計算)</t>
    <rPh sb="0" eb="2">
      <t>ビンスウ</t>
    </rPh>
    <rPh sb="3" eb="5">
      <t>ケイサン</t>
    </rPh>
    <phoneticPr fontId="18"/>
  </si>
  <si>
    <t>判定</t>
    <rPh sb="0" eb="2">
      <t>ハンテイ</t>
    </rPh>
    <phoneticPr fontId="18"/>
  </si>
  <si>
    <t>住友電装（株）四日市</t>
    <rPh sb="7" eb="10">
      <t>ヨッカイチ</t>
    </rPh>
    <phoneticPr fontId="18"/>
  </si>
  <si>
    <t>直間</t>
    <rPh sb="0" eb="2">
      <t>チョッカン</t>
    </rPh>
    <phoneticPr fontId="18"/>
  </si>
  <si>
    <t>昼休</t>
    <rPh sb="0" eb="2">
      <t>ヒルヤス</t>
    </rPh>
    <phoneticPr fontId="18"/>
  </si>
  <si>
    <t>不等ﾋﾟｯﾁ係数(切上)</t>
    <rPh sb="0" eb="2">
      <t>フトウ</t>
    </rPh>
    <rPh sb="6" eb="8">
      <t>ケイスウ</t>
    </rPh>
    <rPh sb="9" eb="11">
      <t>キリアゲ</t>
    </rPh>
    <phoneticPr fontId="18"/>
  </si>
  <si>
    <t>小計</t>
    <rPh sb="0" eb="2">
      <t>ショウケイ</t>
    </rPh>
    <phoneticPr fontId="18"/>
  </si>
  <si>
    <t>差異</t>
    <rPh sb="0" eb="2">
      <t>サイ</t>
    </rPh>
    <phoneticPr fontId="18"/>
  </si>
  <si>
    <t>○</t>
    <phoneticPr fontId="18"/>
  </si>
  <si>
    <t>こっち</t>
    <phoneticPr fontId="18"/>
  </si>
  <si>
    <t>9/4基準在庫.日数</t>
    <phoneticPr fontId="18"/>
  </si>
  <si>
    <t>9/4基準在庫.枚数</t>
    <phoneticPr fontId="18"/>
  </si>
  <si>
    <t>対象品番</t>
    <rPh sb="0" eb="2">
      <t>タイショウ</t>
    </rPh>
    <rPh sb="2" eb="4">
      <t>ヒンバン</t>
    </rPh>
    <phoneticPr fontId="18"/>
  </si>
  <si>
    <t>△</t>
    <phoneticPr fontId="18"/>
  </si>
  <si>
    <t>Before</t>
    <phoneticPr fontId="18"/>
  </si>
  <si>
    <t>社内かんばん</t>
    <rPh sb="0" eb="2">
      <t>シャナイ</t>
    </rPh>
    <phoneticPr fontId="18"/>
  </si>
  <si>
    <t>社外かんばん</t>
    <rPh sb="0" eb="2">
      <t>シャガイ</t>
    </rPh>
    <phoneticPr fontId="18"/>
  </si>
  <si>
    <t>総かんばん</t>
    <rPh sb="0" eb="1">
      <t>ソウ</t>
    </rPh>
    <phoneticPr fontId="18"/>
  </si>
  <si>
    <t>After</t>
    <phoneticPr fontId="18"/>
  </si>
  <si>
    <t>After　8月</t>
    <rPh sb="7" eb="8">
      <t>ガツ</t>
    </rPh>
    <phoneticPr fontId="18"/>
  </si>
  <si>
    <t>After　9月</t>
    <rPh sb="7" eb="8">
      <t>ガツ</t>
    </rPh>
    <phoneticPr fontId="18"/>
  </si>
  <si>
    <t>正式基準在庫日数</t>
    <rPh sb="0" eb="2">
      <t>セイシキ</t>
    </rPh>
    <rPh sb="2" eb="8">
      <t>キジュンザイコニッスウ</t>
    </rPh>
    <phoneticPr fontId="18"/>
  </si>
  <si>
    <t>新基準在庫枚数[日]</t>
    <rPh sb="0" eb="1">
      <t>シン</t>
    </rPh>
    <rPh sb="1" eb="7">
      <t>キジュンザイコマイスウ</t>
    </rPh>
    <rPh sb="8" eb="9">
      <t>ニチ</t>
    </rPh>
    <phoneticPr fontId="18"/>
  </si>
  <si>
    <t>納入入庫</t>
    <rPh sb="0" eb="2">
      <t>ノウニュウ</t>
    </rPh>
    <rPh sb="2" eb="4">
      <t>ニュウコ</t>
    </rPh>
    <phoneticPr fontId="18"/>
  </si>
  <si>
    <t>回収引当</t>
    <rPh sb="0" eb="2">
      <t>カイシュウ</t>
    </rPh>
    <rPh sb="2" eb="4">
      <t>ヒキアテ</t>
    </rPh>
    <phoneticPr fontId="18"/>
  </si>
  <si>
    <t>入庫出庫</t>
    <rPh sb="0" eb="2">
      <t>ニュウコ</t>
    </rPh>
    <rPh sb="2" eb="4">
      <t>シュッコ</t>
    </rPh>
    <phoneticPr fontId="18"/>
  </si>
  <si>
    <t>基準在庫枚数</t>
    <rPh sb="0" eb="6">
      <t>キジュンザイコマイスウ</t>
    </rPh>
    <phoneticPr fontId="18"/>
  </si>
  <si>
    <t>バックアップ</t>
    <phoneticPr fontId="18"/>
  </si>
  <si>
    <t>4月</t>
    <rPh sb="1" eb="2">
      <t>ガツ</t>
    </rPh>
    <phoneticPr fontId="18"/>
  </si>
  <si>
    <t>ﾊﾞｯｸｱｯﾌﾟ</t>
    <phoneticPr fontId="18"/>
  </si>
  <si>
    <t>9月</t>
    <rPh sb="1" eb="2">
      <t>ガツ</t>
    </rPh>
    <phoneticPr fontId="18"/>
  </si>
  <si>
    <t>出庫搬送</t>
    <rPh sb="0" eb="2">
      <t>シュッコ</t>
    </rPh>
    <rPh sb="2" eb="4">
      <t>ハンソウ</t>
    </rPh>
    <phoneticPr fontId="18"/>
  </si>
  <si>
    <t>社外</t>
    <rPh sb="0" eb="2">
      <t>シャガイ</t>
    </rPh>
    <phoneticPr fontId="18"/>
  </si>
  <si>
    <t>設計見直し基準在庫日数</t>
    <rPh sb="0" eb="2">
      <t>セッケイ</t>
    </rPh>
    <rPh sb="2" eb="4">
      <t>ミナオ</t>
    </rPh>
    <rPh sb="5" eb="11">
      <t>キジュンザイコニッスウ</t>
    </rPh>
    <phoneticPr fontId="18"/>
  </si>
  <si>
    <t>バックアップ未減</t>
    <rPh sb="6" eb="8">
      <t>ミゲン</t>
    </rPh>
    <phoneticPr fontId="18"/>
  </si>
  <si>
    <t>納入入庫LT未減</t>
    <rPh sb="0" eb="2">
      <t>ノウニュウ</t>
    </rPh>
    <rPh sb="2" eb="4">
      <t>ニュウコ</t>
    </rPh>
    <rPh sb="6" eb="8">
      <t>ミゲン</t>
    </rPh>
    <phoneticPr fontId="18"/>
  </si>
  <si>
    <t>要見直し</t>
    <rPh sb="0" eb="1">
      <t>ヨウ</t>
    </rPh>
    <rPh sb="1" eb="3">
      <t>ミナオ</t>
    </rPh>
    <phoneticPr fontId="18"/>
  </si>
  <si>
    <t>重複品番</t>
    <rPh sb="0" eb="2">
      <t>チョウフク</t>
    </rPh>
    <rPh sb="2" eb="4">
      <t>ヒンバン</t>
    </rPh>
    <phoneticPr fontId="18"/>
  </si>
  <si>
    <t>西尾経由していない?!</t>
    <rPh sb="0" eb="4">
      <t>ニシオケイユ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</si>
</sst>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"/>
    <numFmt numFmtId="177" formatCode="[h]:mm"/>
  </numFmts>
  <fonts count="21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8"/>
      <color theme="1"/>
      <name val="游ゴシック"/>
      <family val="2"/>
      <charset val="128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10" xfId="0" applyBorder="1">
      <alignment vertical="center"/>
    </xf>
    <xf numFmtId="0" fontId="19" fillId="33" borderId="10" xfId="0" applyFont="1" applyFill="1" applyBorder="1">
      <alignment vertical="center"/>
    </xf>
    <xf numFmtId="176" fontId="19" fillId="33" borderId="10" xfId="0" applyNumberFormat="1" applyFont="1" applyFill="1" applyBorder="1">
      <alignment vertical="center"/>
    </xf>
    <xf numFmtId="0" fontId="0" fillId="34" borderId="11" xfId="0" applyFill="1" applyBorder="1">
      <alignment vertical="center"/>
    </xf>
    <xf numFmtId="0" fontId="0" fillId="34" borderId="10" xfId="0" applyFill="1" applyBorder="1">
      <alignment vertical="center"/>
    </xf>
    <xf numFmtId="0" fontId="0" fillId="0" borderId="11" xfId="0" applyBorder="1">
      <alignment vertical="center"/>
    </xf>
    <xf numFmtId="0" fontId="0" fillId="33" borderId="0" xfId="0" applyFill="1">
      <alignment vertical="center"/>
    </xf>
    <xf numFmtId="20" fontId="0" fillId="33" borderId="0" xfId="0" applyNumberFormat="1" applyFill="1">
      <alignment vertical="center"/>
    </xf>
    <xf numFmtId="0" fontId="0" fillId="35" borderId="0" xfId="0" applyFill="1">
      <alignment vertical="center"/>
    </xf>
    <xf numFmtId="20" fontId="0" fillId="35" borderId="0" xfId="0" applyNumberFormat="1" applyFill="1">
      <alignment vertical="center"/>
    </xf>
    <xf numFmtId="20" fontId="0" fillId="0" borderId="0" xfId="0" applyNumberFormat="1">
      <alignment vertical="center"/>
    </xf>
    <xf numFmtId="0" fontId="0" fillId="36" borderId="0" xfId="0" applyFill="1">
      <alignment vertical="center"/>
    </xf>
    <xf numFmtId="20" fontId="0" fillId="36" borderId="0" xfId="0" applyNumberFormat="1" applyFill="1">
      <alignment vertical="center"/>
    </xf>
    <xf numFmtId="20" fontId="20" fillId="0" borderId="0" xfId="0" applyNumberFormat="1" applyFont="1">
      <alignment vertical="center"/>
    </xf>
    <xf numFmtId="20" fontId="20" fillId="33" borderId="0" xfId="0" applyNumberFormat="1" applyFont="1" applyFill="1">
      <alignment vertical="center"/>
    </xf>
    <xf numFmtId="20" fontId="20" fillId="35" borderId="0" xfId="0" applyNumberFormat="1" applyFont="1" applyFill="1">
      <alignment vertical="center"/>
    </xf>
    <xf numFmtId="20" fontId="20" fillId="36" borderId="0" xfId="0" applyNumberFormat="1" applyFont="1" applyFill="1">
      <alignment vertical="center"/>
    </xf>
    <xf numFmtId="177" fontId="20" fillId="0" borderId="0" xfId="0" applyNumberFormat="1" applyFont="1">
      <alignment vertical="center"/>
    </xf>
    <xf numFmtId="176" fontId="19" fillId="0" borderId="0" xfId="0" applyNumberFormat="1" applyFont="1">
      <alignment vertical="center"/>
    </xf>
    <xf numFmtId="2" fontId="0" fillId="0" borderId="0" xfId="0" applyNumberFormat="1">
      <alignment vertical="center"/>
    </xf>
    <xf numFmtId="2" fontId="0" fillId="37" borderId="0" xfId="0" applyNumberFormat="1" applyFill="1">
      <alignment vertical="center"/>
    </xf>
    <xf numFmtId="0" fontId="19" fillId="33" borderId="0" xfId="0" applyFont="1" applyFill="1">
      <alignment vertical="center"/>
    </xf>
    <xf numFmtId="56" fontId="0" fillId="38" borderId="0" xfId="0" applyNumberFormat="1" applyFill="1">
      <alignment vertical="center"/>
    </xf>
    <xf numFmtId="0" fontId="0" fillId="38" borderId="0" xfId="0" applyFill="1">
      <alignment vertical="center"/>
    </xf>
    <xf numFmtId="56" fontId="0" fillId="35" borderId="0" xfId="0" applyNumberFormat="1" applyFill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低減幅!$B$10</c:f>
              <c:strCache>
                <c:ptCount val="1"/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低減幅!$C$9:$J$9</c:f>
              <c:strCache>
                <c:ptCount val="8"/>
                <c:pt idx="0">
                  <c:v>4月</c:v>
                </c:pt>
                <c:pt idx="1">
                  <c:v>ﾊﾞｯｸｱｯﾌﾟ</c:v>
                </c:pt>
                <c:pt idx="2">
                  <c:v>納入入庫</c:v>
                </c:pt>
                <c:pt idx="3">
                  <c:v>入庫出庫</c:v>
                </c:pt>
                <c:pt idx="4">
                  <c:v>出庫搬送</c:v>
                </c:pt>
                <c:pt idx="5">
                  <c:v>基準在庫枚数</c:v>
                </c:pt>
                <c:pt idx="6">
                  <c:v>回収引当</c:v>
                </c:pt>
                <c:pt idx="7">
                  <c:v>9月</c:v>
                </c:pt>
              </c:strCache>
            </c:strRef>
          </c:cat>
          <c:val>
            <c:numRef>
              <c:f>低減幅!$C$10:$J$10</c:f>
              <c:numCache>
                <c:formatCode>General</c:formatCode>
                <c:ptCount val="8"/>
                <c:pt idx="1">
                  <c:v>2410</c:v>
                </c:pt>
                <c:pt idx="2">
                  <c:v>2049</c:v>
                </c:pt>
                <c:pt idx="3">
                  <c:v>2033</c:v>
                </c:pt>
                <c:pt idx="4">
                  <c:v>2037</c:v>
                </c:pt>
                <c:pt idx="5">
                  <c:v>1841</c:v>
                </c:pt>
                <c:pt idx="6">
                  <c:v>1841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00-42C1-A316-2DB6FCED7DB1}"/>
            </c:ext>
          </c:extLst>
        </c:ser>
        <c:ser>
          <c:idx val="1"/>
          <c:order val="1"/>
          <c:tx>
            <c:strRef>
              <c:f>低減幅!$B$11</c:f>
              <c:strCache>
                <c:ptCount val="1"/>
                <c:pt idx="0">
                  <c:v>回収引当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A-2A00-42C1-A316-2DB6FCED7DB1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E-2A00-42C1-A316-2DB6FCED7DB1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4-2A00-42C1-A316-2DB6FCED7DB1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C-2A00-42C1-A316-2DB6FCED7DB1}"/>
              </c:ext>
            </c:extLst>
          </c:dPt>
          <c:cat>
            <c:strRef>
              <c:f>低減幅!$C$9:$J$9</c:f>
              <c:strCache>
                <c:ptCount val="8"/>
                <c:pt idx="0">
                  <c:v>4月</c:v>
                </c:pt>
                <c:pt idx="1">
                  <c:v>ﾊﾞｯｸｱｯﾌﾟ</c:v>
                </c:pt>
                <c:pt idx="2">
                  <c:v>納入入庫</c:v>
                </c:pt>
                <c:pt idx="3">
                  <c:v>入庫出庫</c:v>
                </c:pt>
                <c:pt idx="4">
                  <c:v>出庫搬送</c:v>
                </c:pt>
                <c:pt idx="5">
                  <c:v>基準在庫枚数</c:v>
                </c:pt>
                <c:pt idx="6">
                  <c:v>回収引当</c:v>
                </c:pt>
                <c:pt idx="7">
                  <c:v>9月</c:v>
                </c:pt>
              </c:strCache>
            </c:strRef>
          </c:cat>
          <c:val>
            <c:numRef>
              <c:f>低減幅!$C$11:$J$11</c:f>
              <c:numCache>
                <c:formatCode>General</c:formatCode>
                <c:ptCount val="8"/>
                <c:pt idx="0">
                  <c:v>197</c:v>
                </c:pt>
                <c:pt idx="7">
                  <c:v>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00-42C1-A316-2DB6FCED7DB1}"/>
            </c:ext>
          </c:extLst>
        </c:ser>
        <c:ser>
          <c:idx val="2"/>
          <c:order val="2"/>
          <c:tx>
            <c:strRef>
              <c:f>低減幅!$B$12</c:f>
              <c:strCache>
                <c:ptCount val="1"/>
                <c:pt idx="0">
                  <c:v>基準在庫枚数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9-2A00-42C1-A316-2DB6FCED7DB1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F-2A00-42C1-A316-2DB6FCED7DB1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3-2A00-42C1-A316-2DB6FCED7DB1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D-2A00-42C1-A316-2DB6FCED7DB1}"/>
              </c:ext>
            </c:extLst>
          </c:dPt>
          <c:cat>
            <c:strRef>
              <c:f>低減幅!$C$9:$J$9</c:f>
              <c:strCache>
                <c:ptCount val="8"/>
                <c:pt idx="0">
                  <c:v>4月</c:v>
                </c:pt>
                <c:pt idx="1">
                  <c:v>ﾊﾞｯｸｱｯﾌﾟ</c:v>
                </c:pt>
                <c:pt idx="2">
                  <c:v>納入入庫</c:v>
                </c:pt>
                <c:pt idx="3">
                  <c:v>入庫出庫</c:v>
                </c:pt>
                <c:pt idx="4">
                  <c:v>出庫搬送</c:v>
                </c:pt>
                <c:pt idx="5">
                  <c:v>基準在庫枚数</c:v>
                </c:pt>
                <c:pt idx="6">
                  <c:v>回収引当</c:v>
                </c:pt>
                <c:pt idx="7">
                  <c:v>9月</c:v>
                </c:pt>
              </c:strCache>
            </c:strRef>
          </c:cat>
          <c:val>
            <c:numRef>
              <c:f>低減幅!$C$12:$J$12</c:f>
              <c:numCache>
                <c:formatCode>General</c:formatCode>
                <c:ptCount val="8"/>
                <c:pt idx="0">
                  <c:v>420</c:v>
                </c:pt>
                <c:pt idx="6">
                  <c:v>18</c:v>
                </c:pt>
                <c:pt idx="7">
                  <c:v>224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00-42C1-A316-2DB6FCED7DB1}"/>
            </c:ext>
          </c:extLst>
        </c:ser>
        <c:ser>
          <c:idx val="3"/>
          <c:order val="3"/>
          <c:tx>
            <c:strRef>
              <c:f>低減幅!$B$13</c:f>
              <c:strCache>
                <c:ptCount val="1"/>
                <c:pt idx="0">
                  <c:v>出庫搬送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Pt>
            <c:idx val="6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6-2A00-42C1-A316-2DB6FCED7DB1}"/>
              </c:ext>
            </c:extLst>
          </c:dPt>
          <c:cat>
            <c:strRef>
              <c:f>低減幅!$C$9:$J$9</c:f>
              <c:strCache>
                <c:ptCount val="8"/>
                <c:pt idx="0">
                  <c:v>4月</c:v>
                </c:pt>
                <c:pt idx="1">
                  <c:v>ﾊﾞｯｸｱｯﾌﾟ</c:v>
                </c:pt>
                <c:pt idx="2">
                  <c:v>納入入庫</c:v>
                </c:pt>
                <c:pt idx="3">
                  <c:v>入庫出庫</c:v>
                </c:pt>
                <c:pt idx="4">
                  <c:v>出庫搬送</c:v>
                </c:pt>
                <c:pt idx="5">
                  <c:v>基準在庫枚数</c:v>
                </c:pt>
                <c:pt idx="6">
                  <c:v>回収引当</c:v>
                </c:pt>
                <c:pt idx="7">
                  <c:v>9月</c:v>
                </c:pt>
              </c:strCache>
            </c:strRef>
          </c:cat>
          <c:val>
            <c:numRef>
              <c:f>低減幅!$C$13:$J$13</c:f>
              <c:numCache>
                <c:formatCode>General</c:formatCode>
                <c:ptCount val="8"/>
                <c:pt idx="0">
                  <c:v>59</c:v>
                </c:pt>
                <c:pt idx="5">
                  <c:v>196</c:v>
                </c:pt>
                <c:pt idx="6">
                  <c:v>178</c:v>
                </c:pt>
                <c:pt idx="7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A00-42C1-A316-2DB6FCED7DB1}"/>
            </c:ext>
          </c:extLst>
        </c:ser>
        <c:ser>
          <c:idx val="4"/>
          <c:order val="4"/>
          <c:tx>
            <c:strRef>
              <c:f>低減幅!$B$14</c:f>
              <c:strCache>
                <c:ptCount val="1"/>
                <c:pt idx="0">
                  <c:v>入庫出庫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Pt>
            <c:idx val="5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2A00-42C1-A316-2DB6FCED7DB1}"/>
              </c:ext>
            </c:extLst>
          </c:dPt>
          <c:dPt>
            <c:idx val="6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2A00-42C1-A316-2DB6FCED7DB1}"/>
              </c:ext>
            </c:extLst>
          </c:dPt>
          <c:cat>
            <c:strRef>
              <c:f>低減幅!$C$9:$J$9</c:f>
              <c:strCache>
                <c:ptCount val="8"/>
                <c:pt idx="0">
                  <c:v>4月</c:v>
                </c:pt>
                <c:pt idx="1">
                  <c:v>ﾊﾞｯｸｱｯﾌﾟ</c:v>
                </c:pt>
                <c:pt idx="2">
                  <c:v>納入入庫</c:v>
                </c:pt>
                <c:pt idx="3">
                  <c:v>入庫出庫</c:v>
                </c:pt>
                <c:pt idx="4">
                  <c:v>出庫搬送</c:v>
                </c:pt>
                <c:pt idx="5">
                  <c:v>基準在庫枚数</c:v>
                </c:pt>
                <c:pt idx="6">
                  <c:v>回収引当</c:v>
                </c:pt>
                <c:pt idx="7">
                  <c:v>9月</c:v>
                </c:pt>
              </c:strCache>
            </c:strRef>
          </c:cat>
          <c:val>
            <c:numRef>
              <c:f>低減幅!$C$14:$J$14</c:f>
              <c:numCache>
                <c:formatCode>General</c:formatCode>
                <c:ptCount val="8"/>
                <c:pt idx="0">
                  <c:v>686</c:v>
                </c:pt>
                <c:pt idx="3">
                  <c:v>16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670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A00-42C1-A316-2DB6FCED7DB1}"/>
            </c:ext>
          </c:extLst>
        </c:ser>
        <c:ser>
          <c:idx val="5"/>
          <c:order val="5"/>
          <c:tx>
            <c:strRef>
              <c:f>低減幅!$B$15</c:f>
              <c:strCache>
                <c:ptCount val="1"/>
                <c:pt idx="0">
                  <c:v>納入入庫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2A00-42C1-A316-2DB6FCED7DB1}"/>
              </c:ext>
            </c:extLst>
          </c:dPt>
          <c:dPt>
            <c:idx val="4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2A00-42C1-A316-2DB6FCED7DB1}"/>
              </c:ext>
            </c:extLst>
          </c:dPt>
          <c:dPt>
            <c:idx val="5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2A00-42C1-A316-2DB6FCED7DB1}"/>
              </c:ext>
            </c:extLst>
          </c:dPt>
          <c:dPt>
            <c:idx val="6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2A00-42C1-A316-2DB6FCED7DB1}"/>
              </c:ext>
            </c:extLst>
          </c:dPt>
          <c:cat>
            <c:strRef>
              <c:f>低減幅!$C$9:$J$9</c:f>
              <c:strCache>
                <c:ptCount val="8"/>
                <c:pt idx="0">
                  <c:v>4月</c:v>
                </c:pt>
                <c:pt idx="1">
                  <c:v>ﾊﾞｯｸｱｯﾌﾟ</c:v>
                </c:pt>
                <c:pt idx="2">
                  <c:v>納入入庫</c:v>
                </c:pt>
                <c:pt idx="3">
                  <c:v>入庫出庫</c:v>
                </c:pt>
                <c:pt idx="4">
                  <c:v>出庫搬送</c:v>
                </c:pt>
                <c:pt idx="5">
                  <c:v>基準在庫枚数</c:v>
                </c:pt>
                <c:pt idx="6">
                  <c:v>回収引当</c:v>
                </c:pt>
                <c:pt idx="7">
                  <c:v>9月</c:v>
                </c:pt>
              </c:strCache>
            </c:strRef>
          </c:cat>
          <c:val>
            <c:numRef>
              <c:f>低減幅!$C$15:$J$15</c:f>
              <c:numCache>
                <c:formatCode>General</c:formatCode>
                <c:ptCount val="8"/>
                <c:pt idx="0">
                  <c:v>1048</c:v>
                </c:pt>
                <c:pt idx="2">
                  <c:v>361</c:v>
                </c:pt>
                <c:pt idx="3">
                  <c:v>361</c:v>
                </c:pt>
                <c:pt idx="4">
                  <c:v>361</c:v>
                </c:pt>
                <c:pt idx="5">
                  <c:v>361</c:v>
                </c:pt>
                <c:pt idx="6">
                  <c:v>361</c:v>
                </c:pt>
                <c:pt idx="7">
                  <c:v>687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A00-42C1-A316-2DB6FCED7DB1}"/>
            </c:ext>
          </c:extLst>
        </c:ser>
        <c:ser>
          <c:idx val="6"/>
          <c:order val="6"/>
          <c:tx>
            <c:strRef>
              <c:f>低減幅!$B$16</c:f>
              <c:strCache>
                <c:ptCount val="1"/>
                <c:pt idx="0">
                  <c:v>ﾊﾞｯｸｱｯﾌﾟ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0-2A00-42C1-A316-2DB6FCED7DB1}"/>
              </c:ext>
            </c:extLst>
          </c:dPt>
          <c:dPt>
            <c:idx val="3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2A00-42C1-A316-2DB6FCED7DB1}"/>
              </c:ext>
            </c:extLst>
          </c:dPt>
          <c:dPt>
            <c:idx val="4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2-2A00-42C1-A316-2DB6FCED7DB1}"/>
              </c:ext>
            </c:extLst>
          </c:dPt>
          <c:dPt>
            <c:idx val="5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2A00-42C1-A316-2DB6FCED7DB1}"/>
              </c:ext>
            </c:extLst>
          </c:dPt>
          <c:dPt>
            <c:idx val="6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4-2A00-42C1-A316-2DB6FCED7DB1}"/>
              </c:ext>
            </c:extLst>
          </c:dPt>
          <c:cat>
            <c:strRef>
              <c:f>低減幅!$C$9:$J$9</c:f>
              <c:strCache>
                <c:ptCount val="8"/>
                <c:pt idx="0">
                  <c:v>4月</c:v>
                </c:pt>
                <c:pt idx="1">
                  <c:v>ﾊﾞｯｸｱｯﾌﾟ</c:v>
                </c:pt>
                <c:pt idx="2">
                  <c:v>納入入庫</c:v>
                </c:pt>
                <c:pt idx="3">
                  <c:v>入庫出庫</c:v>
                </c:pt>
                <c:pt idx="4">
                  <c:v>出庫搬送</c:v>
                </c:pt>
                <c:pt idx="5">
                  <c:v>基準在庫枚数</c:v>
                </c:pt>
                <c:pt idx="6">
                  <c:v>回収引当</c:v>
                </c:pt>
                <c:pt idx="7">
                  <c:v>9月</c:v>
                </c:pt>
              </c:strCache>
            </c:strRef>
          </c:cat>
          <c:val>
            <c:numRef>
              <c:f>低減幅!$C$16:$J$16</c:f>
              <c:numCache>
                <c:formatCode>General</c:formatCode>
                <c:ptCount val="8"/>
                <c:pt idx="0">
                  <c:v>516</c:v>
                </c:pt>
                <c:pt idx="1">
                  <c:v>516</c:v>
                </c:pt>
                <c:pt idx="2">
                  <c:v>516</c:v>
                </c:pt>
                <c:pt idx="3">
                  <c:v>516</c:v>
                </c:pt>
                <c:pt idx="4">
                  <c:v>516</c:v>
                </c:pt>
                <c:pt idx="5">
                  <c:v>516</c:v>
                </c:pt>
                <c:pt idx="6">
                  <c:v>516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2A00-42C1-A316-2DB6FCED7D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37899263"/>
        <c:axId val="1137883871"/>
      </c:barChart>
      <c:catAx>
        <c:axId val="1137899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37883871"/>
        <c:crosses val="autoZero"/>
        <c:auto val="1"/>
        <c:lblAlgn val="ctr"/>
        <c:lblOffset val="100"/>
        <c:noMultiLvlLbl val="0"/>
      </c:catAx>
      <c:valAx>
        <c:axId val="1137883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かんばん枚数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37899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242887</xdr:colOff>
      <xdr:row>1</xdr:row>
      <xdr:rowOff>88104</xdr:rowOff>
    </xdr:from>
    <xdr:to>
      <xdr:col>17</xdr:col>
      <xdr:colOff>14287</xdr:colOff>
      <xdr:row>21</xdr:row>
      <xdr:rowOff>23810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B91ACFDB-073B-41D4-8920-AE963BB231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DE570"/>
  <sheetViews>
    <sheetView tabSelected="1" topLeftCell="A9" zoomScale="80" zoomScaleNormal="80" workbookViewId="0">
      <pane xSplit="3" ySplit="2" topLeftCell="D11" activePane="bottomRight" state="frozen"/>
      <selection activeCell="A9" sqref="A9"/>
      <selection pane="topRight" activeCell="D9" sqref="D9"/>
      <selection pane="bottomLeft" activeCell="A11" sqref="A11"/>
      <selection pane="bottomRight" activeCell="CB26" sqref="CB26"/>
    </sheetView>
    <sheetView tabSelected="1" topLeftCell="BY571" zoomScale="70" zoomScaleNormal="70" workbookViewId="1">
      <selection activeCell="DC11" sqref="DC11:DC530"/>
    </sheetView>
  </sheetViews>
  <sheetFormatPr defaultRowHeight="17.649999999999999" outlineLevelCol="1" x14ac:dyDescent="0.7"/>
  <cols>
    <col min="2" max="2" width="17.125" customWidth="1"/>
    <col min="3" max="3" width="0.25" customWidth="1"/>
    <col min="6" max="9" width="9" hidden="1" customWidth="1" outlineLevel="1"/>
    <col min="10" max="10" width="9" collapsed="1"/>
    <col min="11" max="23" width="9" hidden="1" customWidth="1" outlineLevel="1"/>
    <col min="24" max="24" width="9" collapsed="1"/>
    <col min="27" max="27" width="9" style="8"/>
    <col min="28" max="28" width="9" customWidth="1"/>
    <col min="29" max="41" width="9" hidden="1" customWidth="1" outlineLevel="1"/>
    <col min="42" max="42" width="9" customWidth="1" collapsed="1"/>
    <col min="43" max="67" width="9" hidden="1" customWidth="1" outlineLevel="1"/>
    <col min="68" max="68" width="9" customWidth="1" collapsed="1"/>
    <col min="69" max="70" width="9" customWidth="1"/>
    <col min="71" max="71" width="9" style="8" customWidth="1"/>
    <col min="72" max="78" width="9" customWidth="1"/>
    <col min="79" max="79" width="9" style="23"/>
    <col min="80" max="80" width="19.0625" customWidth="1"/>
    <col min="86" max="108" width="0" hidden="1" customWidth="1" outlineLevel="1"/>
    <col min="109" max="109" width="9" collapsed="1"/>
  </cols>
  <sheetData>
    <row r="1" spans="1:108" x14ac:dyDescent="0.7">
      <c r="A1" t="s">
        <v>0</v>
      </c>
    </row>
    <row r="3" spans="1:108" x14ac:dyDescent="0.7">
      <c r="A3" t="s">
        <v>1</v>
      </c>
    </row>
    <row r="5" spans="1:108" x14ac:dyDescent="0.7">
      <c r="A5" t="s">
        <v>2</v>
      </c>
    </row>
    <row r="7" spans="1:108" x14ac:dyDescent="0.7">
      <c r="A7" t="s">
        <v>3</v>
      </c>
    </row>
    <row r="8" spans="1:108" x14ac:dyDescent="0.7">
      <c r="A8" t="s">
        <v>4</v>
      </c>
    </row>
    <row r="9" spans="1:108" x14ac:dyDescent="0.7">
      <c r="X9" s="26">
        <v>45180</v>
      </c>
      <c r="Y9" s="10"/>
      <c r="Z9" s="10"/>
      <c r="AA9" s="10"/>
      <c r="AB9" s="10"/>
      <c r="BP9" s="24">
        <v>45043</v>
      </c>
      <c r="BQ9" s="25"/>
      <c r="BR9" s="25"/>
      <c r="BS9" s="25"/>
      <c r="BT9" s="25"/>
      <c r="BU9" t="s">
        <v>1931</v>
      </c>
      <c r="BW9" s="13" t="s">
        <v>1979</v>
      </c>
      <c r="BX9" s="13"/>
      <c r="BY9" s="13"/>
      <c r="BZ9" s="13"/>
      <c r="CA9" s="23" t="s">
        <v>1967</v>
      </c>
      <c r="CC9" s="25" t="s">
        <v>1930</v>
      </c>
      <c r="CD9" s="25"/>
      <c r="CE9" s="25"/>
      <c r="CF9" s="25"/>
      <c r="CH9" t="s">
        <v>1960</v>
      </c>
      <c r="CK9" t="s">
        <v>1965</v>
      </c>
      <c r="CN9" t="s">
        <v>1966</v>
      </c>
      <c r="CR9" t="s">
        <v>1960</v>
      </c>
      <c r="CY9" t="s">
        <v>1964</v>
      </c>
    </row>
    <row r="10" spans="1:108" x14ac:dyDescent="0.7">
      <c r="A10" t="s">
        <v>5</v>
      </c>
      <c r="B10" t="s">
        <v>6</v>
      </c>
      <c r="C10" t="s">
        <v>7</v>
      </c>
      <c r="D10" t="s">
        <v>8</v>
      </c>
      <c r="E10" t="s">
        <v>9</v>
      </c>
      <c r="F10" t="s">
        <v>10</v>
      </c>
      <c r="G10" t="s">
        <v>11</v>
      </c>
      <c r="H10" t="s">
        <v>12</v>
      </c>
      <c r="I10" t="s">
        <v>13</v>
      </c>
      <c r="J10" t="s">
        <v>14</v>
      </c>
      <c r="K10" t="s">
        <v>15</v>
      </c>
      <c r="L10" t="s">
        <v>16</v>
      </c>
      <c r="M10" t="s">
        <v>17</v>
      </c>
      <c r="N10" t="s">
        <v>18</v>
      </c>
      <c r="O10" t="s">
        <v>19</v>
      </c>
      <c r="P10" t="s">
        <v>20</v>
      </c>
      <c r="Q10" t="s">
        <v>21</v>
      </c>
      <c r="R10" t="s">
        <v>22</v>
      </c>
      <c r="S10" t="s">
        <v>23</v>
      </c>
      <c r="T10" t="s">
        <v>24</v>
      </c>
      <c r="U10" t="s">
        <v>25</v>
      </c>
      <c r="V10" t="s">
        <v>26</v>
      </c>
      <c r="W10" t="s">
        <v>27</v>
      </c>
      <c r="X10" s="10" t="s">
        <v>28</v>
      </c>
      <c r="Y10" s="10" t="s">
        <v>29</v>
      </c>
      <c r="Z10" s="10" t="s">
        <v>30</v>
      </c>
      <c r="AA10" s="8" t="s">
        <v>1956</v>
      </c>
      <c r="AB10" s="10" t="s">
        <v>1957</v>
      </c>
      <c r="AC10" t="s">
        <v>31</v>
      </c>
      <c r="AD10" t="s">
        <v>32</v>
      </c>
      <c r="AE10" t="s">
        <v>33</v>
      </c>
      <c r="AF10" t="s">
        <v>34</v>
      </c>
      <c r="AG10" t="s">
        <v>35</v>
      </c>
      <c r="AH10" t="s">
        <v>36</v>
      </c>
      <c r="AI10" t="s">
        <v>37</v>
      </c>
      <c r="AJ10" t="s">
        <v>38</v>
      </c>
      <c r="AK10" t="s">
        <v>39</v>
      </c>
      <c r="AL10" t="s">
        <v>40</v>
      </c>
      <c r="AM10" t="s">
        <v>41</v>
      </c>
      <c r="AN10" t="s">
        <v>42</v>
      </c>
      <c r="AO10" t="s">
        <v>43</v>
      </c>
      <c r="AP10" t="s">
        <v>1925</v>
      </c>
      <c r="AQ10" t="s">
        <v>44</v>
      </c>
      <c r="AR10" t="s">
        <v>45</v>
      </c>
      <c r="AS10" t="s">
        <v>46</v>
      </c>
      <c r="AT10" t="s">
        <v>47</v>
      </c>
      <c r="AU10" t="s">
        <v>48</v>
      </c>
      <c r="AV10" t="s">
        <v>49</v>
      </c>
      <c r="AW10" t="s">
        <v>50</v>
      </c>
      <c r="AX10" t="s">
        <v>51</v>
      </c>
      <c r="AY10" t="s">
        <v>52</v>
      </c>
      <c r="AZ10" t="s">
        <v>53</v>
      </c>
      <c r="BA10" t="s">
        <v>54</v>
      </c>
      <c r="BB10" t="s">
        <v>55</v>
      </c>
      <c r="BC10" t="s">
        <v>56</v>
      </c>
      <c r="BD10" t="s">
        <v>57</v>
      </c>
      <c r="BE10" t="s">
        <v>58</v>
      </c>
      <c r="BF10" t="s">
        <v>59</v>
      </c>
      <c r="BG10" t="s">
        <v>60</v>
      </c>
      <c r="BH10" t="s">
        <v>61</v>
      </c>
      <c r="BI10" t="s">
        <v>62</v>
      </c>
      <c r="BJ10" t="s">
        <v>63</v>
      </c>
      <c r="BK10" t="s">
        <v>64</v>
      </c>
      <c r="BL10" t="s">
        <v>65</v>
      </c>
      <c r="BM10" t="s">
        <v>66</v>
      </c>
      <c r="BN10" t="s">
        <v>67</v>
      </c>
      <c r="BO10" t="s">
        <v>68</v>
      </c>
      <c r="BP10" s="25" t="s">
        <v>28</v>
      </c>
      <c r="BQ10" s="25" t="s">
        <v>29</v>
      </c>
      <c r="BR10" s="25" t="s">
        <v>30</v>
      </c>
      <c r="BS10" s="8" t="s">
        <v>1922</v>
      </c>
      <c r="BT10" s="25" t="s">
        <v>1923</v>
      </c>
      <c r="BU10" t="s">
        <v>1924</v>
      </c>
      <c r="BV10" t="s">
        <v>1932</v>
      </c>
      <c r="BW10" s="13" t="s">
        <v>1926</v>
      </c>
      <c r="BX10" s="13" t="s">
        <v>1927</v>
      </c>
      <c r="BY10" s="13" t="s">
        <v>1928</v>
      </c>
      <c r="BZ10" s="13" t="s">
        <v>1929</v>
      </c>
      <c r="CA10" s="23" t="s">
        <v>1952</v>
      </c>
      <c r="CB10" t="s">
        <v>1953</v>
      </c>
      <c r="CC10" s="25" t="s">
        <v>1926</v>
      </c>
      <c r="CD10" s="25" t="s">
        <v>1927</v>
      </c>
      <c r="CE10" s="25" t="s">
        <v>1928</v>
      </c>
      <c r="CF10" s="25" t="s">
        <v>1929</v>
      </c>
      <c r="CG10" t="s">
        <v>1958</v>
      </c>
      <c r="CH10" t="s">
        <v>1961</v>
      </c>
      <c r="CI10" t="s">
        <v>1962</v>
      </c>
      <c r="CJ10" t="s">
        <v>1963</v>
      </c>
      <c r="CK10" t="s">
        <v>1961</v>
      </c>
      <c r="CL10" t="s">
        <v>1962</v>
      </c>
      <c r="CM10" t="s">
        <v>1963</v>
      </c>
      <c r="CN10" t="s">
        <v>1961</v>
      </c>
      <c r="CO10" t="s">
        <v>1962</v>
      </c>
      <c r="CP10" t="s">
        <v>1963</v>
      </c>
      <c r="CQ10" t="s">
        <v>1968</v>
      </c>
      <c r="CR10" t="s">
        <v>1970</v>
      </c>
      <c r="CS10" t="s">
        <v>1969</v>
      </c>
      <c r="CT10" t="s">
        <v>1971</v>
      </c>
      <c r="CU10" t="s">
        <v>1929</v>
      </c>
      <c r="CV10" t="s">
        <v>1972</v>
      </c>
      <c r="CW10" t="s">
        <v>1973</v>
      </c>
      <c r="CX10" t="s">
        <v>1952</v>
      </c>
      <c r="CY10" t="s">
        <v>1970</v>
      </c>
      <c r="CZ10" t="s">
        <v>1969</v>
      </c>
      <c r="DA10" t="s">
        <v>1971</v>
      </c>
      <c r="DB10" t="s">
        <v>1929</v>
      </c>
      <c r="DC10" t="s">
        <v>1972</v>
      </c>
      <c r="DD10" t="s">
        <v>1952</v>
      </c>
    </row>
    <row r="11" spans="1:108" x14ac:dyDescent="0.7">
      <c r="A11" t="s">
        <v>69</v>
      </c>
      <c r="B11" t="s">
        <v>70</v>
      </c>
      <c r="D11" t="s">
        <v>71</v>
      </c>
      <c r="E11" t="s">
        <v>72</v>
      </c>
      <c r="F11" t="s">
        <v>73</v>
      </c>
      <c r="G11" t="s">
        <v>74</v>
      </c>
      <c r="H11" t="s">
        <v>75</v>
      </c>
      <c r="I11">
        <v>1</v>
      </c>
      <c r="J11" t="s">
        <v>76</v>
      </c>
      <c r="K11">
        <v>12</v>
      </c>
      <c r="L11" t="s">
        <v>77</v>
      </c>
      <c r="M11" t="s">
        <v>78</v>
      </c>
      <c r="N11" t="s">
        <v>78</v>
      </c>
      <c r="O11" t="s">
        <v>79</v>
      </c>
      <c r="P11">
        <v>1</v>
      </c>
      <c r="Q11" t="s">
        <v>80</v>
      </c>
      <c r="R11" t="s">
        <v>72</v>
      </c>
      <c r="S11" t="s">
        <v>81</v>
      </c>
      <c r="T11" t="s">
        <v>82</v>
      </c>
      <c r="X11">
        <v>1</v>
      </c>
      <c r="Y11">
        <v>4</v>
      </c>
      <c r="Z11">
        <v>8.0399999999999991</v>
      </c>
      <c r="AA11" s="8">
        <v>0.91</v>
      </c>
      <c r="AB11">
        <v>3</v>
      </c>
      <c r="AC11">
        <v>1.1200000000000001</v>
      </c>
      <c r="AD11">
        <v>1.1200000000000001</v>
      </c>
      <c r="AE11">
        <v>1.1000000000000001</v>
      </c>
      <c r="AF11">
        <v>0.5</v>
      </c>
      <c r="AG11">
        <v>1</v>
      </c>
      <c r="AH11" t="s">
        <v>76</v>
      </c>
      <c r="AI11">
        <v>1</v>
      </c>
      <c r="AJ11" t="s">
        <v>83</v>
      </c>
      <c r="AK11">
        <v>40428</v>
      </c>
      <c r="AL11">
        <v>69</v>
      </c>
      <c r="AM11" t="s">
        <v>84</v>
      </c>
      <c r="AN11">
        <v>60</v>
      </c>
      <c r="AO11" t="s">
        <v>85</v>
      </c>
      <c r="AP11">
        <v>12</v>
      </c>
      <c r="AT11">
        <v>0</v>
      </c>
      <c r="AU11">
        <v>0.5</v>
      </c>
      <c r="AW11">
        <v>8</v>
      </c>
      <c r="AX11" t="s">
        <v>86</v>
      </c>
      <c r="AY11">
        <v>1</v>
      </c>
      <c r="AZ11" t="s">
        <v>87</v>
      </c>
      <c r="BB11" t="s">
        <v>88</v>
      </c>
      <c r="BC11">
        <v>335</v>
      </c>
      <c r="BD11">
        <v>503</v>
      </c>
      <c r="BE11">
        <v>103</v>
      </c>
      <c r="BF11">
        <v>1.7000000000000001E-2</v>
      </c>
      <c r="BG11">
        <v>6.97</v>
      </c>
      <c r="BH11" t="s">
        <v>89</v>
      </c>
      <c r="BJ11" t="s">
        <v>90</v>
      </c>
      <c r="BK11" s="1">
        <v>45043</v>
      </c>
      <c r="BL11" t="s">
        <v>91</v>
      </c>
      <c r="BM11" t="s">
        <v>92</v>
      </c>
      <c r="BN11">
        <v>42678</v>
      </c>
      <c r="BO11" t="s">
        <v>93</v>
      </c>
      <c r="BP11">
        <v>1</v>
      </c>
      <c r="BQ11">
        <v>4</v>
      </c>
      <c r="BR11">
        <v>8.0399999999999991</v>
      </c>
      <c r="BS11">
        <v>1.1200000000000001</v>
      </c>
      <c r="BT11">
        <v>3</v>
      </c>
      <c r="BU11">
        <v>1029</v>
      </c>
      <c r="BV11" t="s">
        <v>1933</v>
      </c>
      <c r="BW11">
        <f>VLOOKUP($J11,M_引当回収!$C$5:$AF$55,30,FALSE)+0.08</f>
        <v>0.09</v>
      </c>
      <c r="BX11" s="21">
        <v>0.3</v>
      </c>
      <c r="BY11">
        <v>0.37</v>
      </c>
      <c r="BZ11">
        <v>0.05</v>
      </c>
      <c r="CA11" s="23">
        <f>SUM(BW11:BZ11)</f>
        <v>0.81</v>
      </c>
      <c r="CB11" t="s">
        <v>1981</v>
      </c>
      <c r="CC11">
        <v>0.08</v>
      </c>
      <c r="CD11">
        <v>0.43000000000000005</v>
      </c>
      <c r="CE11">
        <v>0.37</v>
      </c>
      <c r="CF11">
        <v>0.03</v>
      </c>
      <c r="CG11" t="s">
        <v>1954</v>
      </c>
      <c r="CH11">
        <f>ROUNDUP(($BU11/$AP11)*BS11,0)</f>
        <v>97</v>
      </c>
      <c r="CI11">
        <f>ROUNDUP(($BU11/$AP11)*($BP11*(1+$BR11)/$BQ11),0)</f>
        <v>194</v>
      </c>
      <c r="CJ11">
        <f>SUM(CH11:CI11)+BT11</f>
        <v>294</v>
      </c>
      <c r="CK11">
        <f>ROUNDUP(($BU11/$AP11)*AA11,0)</f>
        <v>79</v>
      </c>
      <c r="CL11">
        <f>ROUNDUP(($BU11/$AP11)*($BP11*(1+$BR11)/$BQ11),0)</f>
        <v>194</v>
      </c>
      <c r="CM11">
        <f>SUM(CK11:CL11)+AB11</f>
        <v>276</v>
      </c>
      <c r="CN11">
        <f>ROUNDUP(($BU11/$AP11)*CA11,0)</f>
        <v>70</v>
      </c>
      <c r="CO11">
        <f>ROUNDUP(($BU11/$AP11)*($BP11*(1+$BR11)/$BQ11),0)</f>
        <v>194</v>
      </c>
      <c r="CP11">
        <f>SUM(CN11:CO11)+AB11</f>
        <v>267</v>
      </c>
      <c r="CQ11">
        <v>2.689295039164491E-2</v>
      </c>
      <c r="CR11">
        <f>($BU11/$AP11)*CC11</f>
        <v>6.86</v>
      </c>
      <c r="CS11">
        <f t="shared" ref="CS11:CU11" si="0">($BU11/$AP11)*CD11</f>
        <v>36.872500000000002</v>
      </c>
      <c r="CT11">
        <f t="shared" si="0"/>
        <v>31.727499999999999</v>
      </c>
      <c r="CU11">
        <f t="shared" si="0"/>
        <v>2.5724999999999998</v>
      </c>
      <c r="CV11">
        <f>BT11</f>
        <v>3</v>
      </c>
      <c r="CW11">
        <f>($BU11/$AP11)*0.21</f>
        <v>18.0075</v>
      </c>
      <c r="CX11">
        <f>ROUNDUP(SUM(CR11:CW11),0)</f>
        <v>100</v>
      </c>
      <c r="CY11">
        <f t="shared" ref="CY11:CY74" si="1">($BU11/$AP11)*BW11</f>
        <v>7.7174999999999994</v>
      </c>
      <c r="CZ11">
        <f t="shared" ref="CZ11:CZ74" si="2">($BU11/$AP11)*BX11</f>
        <v>25.724999999999998</v>
      </c>
      <c r="DA11">
        <f t="shared" ref="DA11:DA74" si="3">($BU11/$AP11)*BY11</f>
        <v>31.727499999999999</v>
      </c>
      <c r="DB11">
        <f t="shared" ref="DB11:DB74" si="4">($BU11/$AP11)*BZ11</f>
        <v>4.2875000000000005</v>
      </c>
      <c r="DC11">
        <f>AB11</f>
        <v>3</v>
      </c>
      <c r="DD11">
        <f>ROUNDUP(SUM(CY11:DC11),0)</f>
        <v>73</v>
      </c>
    </row>
    <row r="12" spans="1:108" hidden="1" x14ac:dyDescent="0.7">
      <c r="A12" t="s">
        <v>94</v>
      </c>
      <c r="B12" t="s">
        <v>95</v>
      </c>
      <c r="D12" t="s">
        <v>96</v>
      </c>
      <c r="E12" t="s">
        <v>72</v>
      </c>
      <c r="F12" t="s">
        <v>73</v>
      </c>
      <c r="G12" t="s">
        <v>74</v>
      </c>
      <c r="H12" t="s">
        <v>75</v>
      </c>
      <c r="I12">
        <v>1</v>
      </c>
      <c r="J12" t="s">
        <v>76</v>
      </c>
      <c r="K12">
        <v>12</v>
      </c>
      <c r="L12" t="s">
        <v>77</v>
      </c>
      <c r="M12" t="s">
        <v>78</v>
      </c>
      <c r="N12" t="s">
        <v>78</v>
      </c>
      <c r="O12" t="s">
        <v>79</v>
      </c>
      <c r="P12">
        <v>1</v>
      </c>
      <c r="Q12" t="s">
        <v>80</v>
      </c>
      <c r="R12" t="s">
        <v>72</v>
      </c>
      <c r="S12" t="s">
        <v>81</v>
      </c>
      <c r="T12" t="s">
        <v>82</v>
      </c>
      <c r="X12">
        <v>1</v>
      </c>
      <c r="Y12">
        <v>4</v>
      </c>
      <c r="Z12">
        <v>8.0399999999999991</v>
      </c>
      <c r="AA12" s="8">
        <v>0.7</v>
      </c>
      <c r="AB12">
        <v>3</v>
      </c>
      <c r="AC12">
        <v>1.1200000000000001</v>
      </c>
      <c r="AD12">
        <v>1.1200000000000001</v>
      </c>
      <c r="AE12">
        <v>1.1000000000000001</v>
      </c>
      <c r="AF12">
        <v>0.5</v>
      </c>
      <c r="AG12">
        <v>1</v>
      </c>
      <c r="AH12" t="s">
        <v>76</v>
      </c>
      <c r="AI12">
        <v>4</v>
      </c>
      <c r="AL12">
        <v>42</v>
      </c>
      <c r="AM12" t="s">
        <v>96</v>
      </c>
      <c r="AN12">
        <v>19</v>
      </c>
      <c r="AO12" t="s">
        <v>97</v>
      </c>
      <c r="AP12">
        <v>6</v>
      </c>
      <c r="AT12">
        <v>0</v>
      </c>
      <c r="AU12">
        <v>0.5</v>
      </c>
      <c r="BB12" t="s">
        <v>98</v>
      </c>
      <c r="BC12">
        <v>503</v>
      </c>
      <c r="BD12">
        <v>335</v>
      </c>
      <c r="BE12">
        <v>216</v>
      </c>
      <c r="BF12">
        <v>3.5999999999999997E-2</v>
      </c>
      <c r="BG12">
        <v>10.68</v>
      </c>
      <c r="BH12" t="s">
        <v>89</v>
      </c>
      <c r="BJ12" t="s">
        <v>90</v>
      </c>
      <c r="BK12" s="1">
        <v>45041</v>
      </c>
      <c r="BL12" t="s">
        <v>91</v>
      </c>
      <c r="BM12" t="s">
        <v>92</v>
      </c>
      <c r="BN12">
        <v>42678</v>
      </c>
      <c r="BO12" t="s">
        <v>93</v>
      </c>
      <c r="BP12">
        <v>1</v>
      </c>
      <c r="BQ12">
        <v>4</v>
      </c>
      <c r="BR12">
        <v>8.0399999999999991</v>
      </c>
      <c r="BS12">
        <v>1.1200000000000001</v>
      </c>
      <c r="BT12">
        <v>3</v>
      </c>
      <c r="BU12" t="e">
        <v>#N/A</v>
      </c>
      <c r="BV12" t="e">
        <v>#N/A</v>
      </c>
      <c r="BW12">
        <f>VLOOKUP($J12,M_引当回収!$C$5:$AF$55,30,FALSE)+0.08</f>
        <v>0.09</v>
      </c>
      <c r="BX12" s="21" t="e">
        <v>#N/A</v>
      </c>
      <c r="BY12" t="e">
        <v>#N/A</v>
      </c>
      <c r="BZ12" t="e">
        <v>#N/A</v>
      </c>
      <c r="CA12" s="8" t="e">
        <f t="shared" ref="CA12:CA75" si="5">SUM(BW12:BZ12)</f>
        <v>#N/A</v>
      </c>
      <c r="CB12" t="e">
        <f>IF(AA12=CA12,"○","×")</f>
        <v>#N/A</v>
      </c>
      <c r="CC12" t="e">
        <v>#N/A</v>
      </c>
      <c r="CD12" t="e">
        <v>#N/A</v>
      </c>
      <c r="CE12" t="e">
        <v>#N/A</v>
      </c>
      <c r="CF12" t="e">
        <v>#N/A</v>
      </c>
      <c r="CH12" t="e">
        <f t="shared" ref="CH12:CH75" si="6">ROUNDUP(($BU12/$AP12)*BS12,0)</f>
        <v>#N/A</v>
      </c>
      <c r="CI12" t="e">
        <f t="shared" ref="CI12:CI75" si="7">ROUNDUP(($BU12/$AP12)*($BP12*(1+$BR12)/$BQ12),0)</f>
        <v>#N/A</v>
      </c>
      <c r="CJ12" t="e">
        <f t="shared" ref="CJ12:CJ75" si="8">SUM(CH12:CI12)+BT12</f>
        <v>#N/A</v>
      </c>
      <c r="CK12" t="e">
        <f t="shared" ref="CK12:CK75" si="9">ROUNDUP(($BU12/$AP12)*AA12,0)</f>
        <v>#N/A</v>
      </c>
      <c r="CL12" t="e">
        <f t="shared" ref="CL12:CL75" si="10">ROUNDUP(($BU12/$AP12)*($BP12*(1+$BR12)/$BQ12),0)</f>
        <v>#N/A</v>
      </c>
      <c r="CM12" t="e">
        <f t="shared" ref="CM12:CM75" si="11">SUM(CK12:CL12)+AB12</f>
        <v>#N/A</v>
      </c>
      <c r="CN12" t="e">
        <f t="shared" ref="CN12:CN75" si="12">ROUNDUP(($BU12/$AP12)*CA12,0)</f>
        <v>#N/A</v>
      </c>
      <c r="CO12" t="e">
        <f t="shared" ref="CO12:CO75" si="13">ROUNDUP(($BU12/$AP12)*($BP12*(1+$BR12)/$BQ12),0)</f>
        <v>#N/A</v>
      </c>
      <c r="CP12" t="e">
        <f t="shared" ref="CP12:CP75" si="14">SUM(CN12:CO12)+AB12</f>
        <v>#N/A</v>
      </c>
      <c r="CQ12" t="e">
        <v>#N/A</v>
      </c>
      <c r="CR12" t="e">
        <f t="shared" ref="CR12:CR75" si="15">($BU12/$AP12)*CC12</f>
        <v>#N/A</v>
      </c>
      <c r="CS12" t="e">
        <f t="shared" ref="CS12:CS75" si="16">($BU12/$AP12)*CD12</f>
        <v>#N/A</v>
      </c>
      <c r="CT12" t="e">
        <f t="shared" ref="CT12:CT75" si="17">($BU12/$AP12)*CE12</f>
        <v>#N/A</v>
      </c>
      <c r="CU12" t="e">
        <f t="shared" ref="CU12:CU75" si="18">($BU12/$AP12)*CF12</f>
        <v>#N/A</v>
      </c>
      <c r="CV12">
        <f t="shared" ref="CV12:CV75" si="19">BT12</f>
        <v>3</v>
      </c>
      <c r="CW12" t="e">
        <f t="shared" ref="CW12:CW75" si="20">($BU12/$AP12)*0.21</f>
        <v>#N/A</v>
      </c>
      <c r="CX12" t="e">
        <f t="shared" ref="CX12:CX75" si="21">ROUNDUP(SUM(CR12:CW12),0)</f>
        <v>#N/A</v>
      </c>
      <c r="CY12" t="e">
        <f t="shared" si="1"/>
        <v>#N/A</v>
      </c>
      <c r="CZ12" t="e">
        <f t="shared" si="2"/>
        <v>#N/A</v>
      </c>
      <c r="DA12" t="e">
        <f t="shared" si="3"/>
        <v>#N/A</v>
      </c>
      <c r="DB12" t="e">
        <f t="shared" si="4"/>
        <v>#N/A</v>
      </c>
      <c r="DC12">
        <f t="shared" ref="DC12:DC75" si="22">AB12</f>
        <v>3</v>
      </c>
      <c r="DD12" t="e">
        <f t="shared" ref="DD12:DD75" si="23">ROUNDUP(SUM(CY12:DC12),0)</f>
        <v>#N/A</v>
      </c>
    </row>
    <row r="13" spans="1:108" hidden="1" x14ac:dyDescent="0.7">
      <c r="A13" t="s">
        <v>99</v>
      </c>
      <c r="B13" t="s">
        <v>100</v>
      </c>
      <c r="D13" t="s">
        <v>96</v>
      </c>
      <c r="E13" t="s">
        <v>72</v>
      </c>
      <c r="F13" t="s">
        <v>73</v>
      </c>
      <c r="G13" t="s">
        <v>74</v>
      </c>
      <c r="H13" t="s">
        <v>75</v>
      </c>
      <c r="I13">
        <v>1</v>
      </c>
      <c r="J13" t="s">
        <v>76</v>
      </c>
      <c r="K13">
        <v>12</v>
      </c>
      <c r="L13" t="s">
        <v>77</v>
      </c>
      <c r="M13" t="s">
        <v>78</v>
      </c>
      <c r="N13" t="s">
        <v>78</v>
      </c>
      <c r="O13" t="s">
        <v>79</v>
      </c>
      <c r="P13">
        <v>1</v>
      </c>
      <c r="Q13" t="s">
        <v>80</v>
      </c>
      <c r="R13" t="s">
        <v>72</v>
      </c>
      <c r="S13" t="s">
        <v>81</v>
      </c>
      <c r="T13" t="s">
        <v>82</v>
      </c>
      <c r="X13">
        <v>1</v>
      </c>
      <c r="Y13">
        <v>4</v>
      </c>
      <c r="Z13">
        <v>8.0399999999999991</v>
      </c>
      <c r="AA13" s="8">
        <v>0.7</v>
      </c>
      <c r="AB13">
        <v>3</v>
      </c>
      <c r="AC13">
        <v>1.1200000000000001</v>
      </c>
      <c r="AD13">
        <v>1.1200000000000001</v>
      </c>
      <c r="AE13">
        <v>1.1000000000000001</v>
      </c>
      <c r="AF13">
        <v>0.5</v>
      </c>
      <c r="AG13">
        <v>1</v>
      </c>
      <c r="AH13" t="s">
        <v>76</v>
      </c>
      <c r="AI13">
        <v>2</v>
      </c>
      <c r="AJ13" t="s">
        <v>101</v>
      </c>
      <c r="AK13">
        <v>50485</v>
      </c>
      <c r="AL13">
        <v>42</v>
      </c>
      <c r="AM13" t="s">
        <v>102</v>
      </c>
      <c r="AN13">
        <v>19</v>
      </c>
      <c r="AO13" t="s">
        <v>97</v>
      </c>
      <c r="AP13">
        <v>6</v>
      </c>
      <c r="AT13">
        <v>0</v>
      </c>
      <c r="AU13">
        <v>0.5</v>
      </c>
      <c r="AW13">
        <v>8</v>
      </c>
      <c r="AX13" t="s">
        <v>86</v>
      </c>
      <c r="AY13">
        <v>1</v>
      </c>
      <c r="AZ13" t="s">
        <v>87</v>
      </c>
      <c r="BB13" t="s">
        <v>98</v>
      </c>
      <c r="BC13">
        <v>503</v>
      </c>
      <c r="BD13">
        <v>335</v>
      </c>
      <c r="BE13">
        <v>216</v>
      </c>
      <c r="BF13">
        <v>3.5999999999999997E-2</v>
      </c>
      <c r="BG13">
        <v>10.68</v>
      </c>
      <c r="BH13" t="s">
        <v>89</v>
      </c>
      <c r="BJ13" t="s">
        <v>90</v>
      </c>
      <c r="BK13" s="1">
        <v>45041</v>
      </c>
      <c r="BL13" t="s">
        <v>91</v>
      </c>
      <c r="BM13" t="s">
        <v>92</v>
      </c>
      <c r="BN13">
        <v>42678</v>
      </c>
      <c r="BO13" t="s">
        <v>93</v>
      </c>
      <c r="BP13">
        <v>1</v>
      </c>
      <c r="BQ13">
        <v>4</v>
      </c>
      <c r="BR13">
        <v>8.0399999999999991</v>
      </c>
      <c r="BS13">
        <v>1.1200000000000001</v>
      </c>
      <c r="BT13">
        <v>3</v>
      </c>
      <c r="BU13" t="e">
        <v>#N/A</v>
      </c>
      <c r="BV13" t="s">
        <v>1934</v>
      </c>
      <c r="BW13">
        <f>VLOOKUP($J13,M_引当回収!$C$5:$AF$55,30,FALSE)+0.08</f>
        <v>0.09</v>
      </c>
      <c r="BX13" s="21" t="e">
        <v>#N/A</v>
      </c>
      <c r="BY13">
        <v>0.37</v>
      </c>
      <c r="BZ13" t="e">
        <v>#N/A</v>
      </c>
      <c r="CA13" s="8" t="e">
        <f t="shared" si="5"/>
        <v>#N/A</v>
      </c>
      <c r="CB13" t="e">
        <f t="shared" ref="CB13:CB73" si="24">IF(AA13=CA13,"○","×")</f>
        <v>#N/A</v>
      </c>
      <c r="CC13">
        <v>0.08</v>
      </c>
      <c r="CD13">
        <v>0.43000000000000005</v>
      </c>
      <c r="CE13">
        <v>0.37</v>
      </c>
      <c r="CF13">
        <v>0.03</v>
      </c>
      <c r="CH13" t="e">
        <f t="shared" si="6"/>
        <v>#N/A</v>
      </c>
      <c r="CI13" t="e">
        <f t="shared" si="7"/>
        <v>#N/A</v>
      </c>
      <c r="CJ13" t="e">
        <f t="shared" si="8"/>
        <v>#N/A</v>
      </c>
      <c r="CK13" t="e">
        <f t="shared" si="9"/>
        <v>#N/A</v>
      </c>
      <c r="CL13" t="e">
        <f t="shared" si="10"/>
        <v>#N/A</v>
      </c>
      <c r="CM13" t="e">
        <f t="shared" si="11"/>
        <v>#N/A</v>
      </c>
      <c r="CN13" t="e">
        <f t="shared" si="12"/>
        <v>#N/A</v>
      </c>
      <c r="CO13" t="e">
        <f t="shared" si="13"/>
        <v>#N/A</v>
      </c>
      <c r="CP13" t="e">
        <f t="shared" si="14"/>
        <v>#N/A</v>
      </c>
      <c r="CQ13">
        <v>1.7928633594429939E-2</v>
      </c>
      <c r="CR13" t="e">
        <f t="shared" si="15"/>
        <v>#N/A</v>
      </c>
      <c r="CS13" t="e">
        <f t="shared" si="16"/>
        <v>#N/A</v>
      </c>
      <c r="CT13" t="e">
        <f t="shared" si="17"/>
        <v>#N/A</v>
      </c>
      <c r="CU13" t="e">
        <f t="shared" si="18"/>
        <v>#N/A</v>
      </c>
      <c r="CV13">
        <f t="shared" si="19"/>
        <v>3</v>
      </c>
      <c r="CW13" t="e">
        <f t="shared" si="20"/>
        <v>#N/A</v>
      </c>
      <c r="CX13" t="e">
        <f t="shared" si="21"/>
        <v>#N/A</v>
      </c>
      <c r="CY13" t="e">
        <f t="shared" si="1"/>
        <v>#N/A</v>
      </c>
      <c r="CZ13" t="e">
        <f t="shared" si="2"/>
        <v>#N/A</v>
      </c>
      <c r="DA13" t="e">
        <f t="shared" si="3"/>
        <v>#N/A</v>
      </c>
      <c r="DB13" t="e">
        <f t="shared" si="4"/>
        <v>#N/A</v>
      </c>
      <c r="DC13">
        <f t="shared" si="22"/>
        <v>3</v>
      </c>
      <c r="DD13" t="e">
        <f t="shared" si="23"/>
        <v>#N/A</v>
      </c>
    </row>
    <row r="14" spans="1:108" hidden="1" x14ac:dyDescent="0.7">
      <c r="A14" t="s">
        <v>103</v>
      </c>
      <c r="B14" t="s">
        <v>104</v>
      </c>
      <c r="D14" t="s">
        <v>96</v>
      </c>
      <c r="E14" t="s">
        <v>72</v>
      </c>
      <c r="F14" t="s">
        <v>73</v>
      </c>
      <c r="G14" t="s">
        <v>74</v>
      </c>
      <c r="H14" t="s">
        <v>75</v>
      </c>
      <c r="I14">
        <v>1</v>
      </c>
      <c r="J14" t="s">
        <v>76</v>
      </c>
      <c r="K14">
        <v>12</v>
      </c>
      <c r="L14" t="s">
        <v>77</v>
      </c>
      <c r="M14" t="s">
        <v>78</v>
      </c>
      <c r="N14" t="s">
        <v>78</v>
      </c>
      <c r="O14" t="s">
        <v>79</v>
      </c>
      <c r="P14">
        <v>1</v>
      </c>
      <c r="Q14" t="s">
        <v>80</v>
      </c>
      <c r="R14" t="s">
        <v>72</v>
      </c>
      <c r="S14" t="s">
        <v>81</v>
      </c>
      <c r="T14" t="s">
        <v>82</v>
      </c>
      <c r="X14">
        <v>1</v>
      </c>
      <c r="Y14">
        <v>4</v>
      </c>
      <c r="Z14">
        <v>8.0399999999999991</v>
      </c>
      <c r="AA14" s="8">
        <v>0.9</v>
      </c>
      <c r="AB14">
        <v>3</v>
      </c>
      <c r="AC14">
        <v>1.1200000000000001</v>
      </c>
      <c r="AD14">
        <v>1.1200000000000001</v>
      </c>
      <c r="AE14">
        <v>1.1000000000000001</v>
      </c>
      <c r="AF14">
        <v>0.5</v>
      </c>
      <c r="AG14">
        <v>1</v>
      </c>
      <c r="AH14" t="s">
        <v>76</v>
      </c>
      <c r="AI14">
        <v>3</v>
      </c>
      <c r="AJ14" t="s">
        <v>101</v>
      </c>
      <c r="AK14">
        <v>50501</v>
      </c>
      <c r="AL14">
        <v>42</v>
      </c>
      <c r="AM14" t="s">
        <v>105</v>
      </c>
      <c r="AN14">
        <v>19</v>
      </c>
      <c r="AO14" t="s">
        <v>97</v>
      </c>
      <c r="AP14">
        <v>6</v>
      </c>
      <c r="AT14">
        <v>0</v>
      </c>
      <c r="AU14">
        <v>0.5</v>
      </c>
      <c r="AW14">
        <v>8</v>
      </c>
      <c r="AX14" t="s">
        <v>86</v>
      </c>
      <c r="AY14">
        <v>1</v>
      </c>
      <c r="AZ14" t="s">
        <v>87</v>
      </c>
      <c r="BB14" t="s">
        <v>106</v>
      </c>
      <c r="BC14">
        <v>503</v>
      </c>
      <c r="BD14">
        <v>335</v>
      </c>
      <c r="BE14">
        <v>216</v>
      </c>
      <c r="BF14">
        <v>3.5999999999999997E-2</v>
      </c>
      <c r="BG14">
        <v>10.68</v>
      </c>
      <c r="BH14" t="s">
        <v>89</v>
      </c>
      <c r="BJ14" t="s">
        <v>90</v>
      </c>
      <c r="BK14" s="1">
        <v>45096</v>
      </c>
      <c r="BL14" t="s">
        <v>91</v>
      </c>
      <c r="BM14" t="s">
        <v>92</v>
      </c>
      <c r="BN14">
        <v>42678</v>
      </c>
      <c r="BO14" t="s">
        <v>93</v>
      </c>
      <c r="BP14">
        <v>1</v>
      </c>
      <c r="BQ14">
        <v>4</v>
      </c>
      <c r="BR14">
        <v>8.0399999999999991</v>
      </c>
      <c r="BS14">
        <v>1.1200000000000001</v>
      </c>
      <c r="BT14">
        <v>3</v>
      </c>
      <c r="BU14">
        <v>457</v>
      </c>
      <c r="BV14" t="e">
        <v>#N/A</v>
      </c>
      <c r="BW14">
        <f>VLOOKUP($J14,M_引当回収!$C$5:$AF$55,30,FALSE)+0.08</f>
        <v>0.09</v>
      </c>
      <c r="BX14" s="21">
        <v>0.43</v>
      </c>
      <c r="BY14" t="e">
        <v>#N/A</v>
      </c>
      <c r="BZ14">
        <v>0.03</v>
      </c>
      <c r="CA14" s="8" t="e">
        <f t="shared" si="5"/>
        <v>#N/A</v>
      </c>
      <c r="CB14" t="e">
        <f t="shared" si="24"/>
        <v>#N/A</v>
      </c>
      <c r="CC14" t="e">
        <v>#N/A</v>
      </c>
      <c r="CD14" t="e">
        <v>#N/A</v>
      </c>
      <c r="CE14" t="e">
        <v>#N/A</v>
      </c>
      <c r="CF14" t="e">
        <v>#N/A</v>
      </c>
      <c r="CH14">
        <f t="shared" si="6"/>
        <v>86</v>
      </c>
      <c r="CI14">
        <f t="shared" si="7"/>
        <v>173</v>
      </c>
      <c r="CJ14">
        <f t="shared" si="8"/>
        <v>262</v>
      </c>
      <c r="CK14">
        <f t="shared" si="9"/>
        <v>69</v>
      </c>
      <c r="CL14">
        <f t="shared" si="10"/>
        <v>173</v>
      </c>
      <c r="CM14">
        <f t="shared" si="11"/>
        <v>245</v>
      </c>
      <c r="CN14" t="e">
        <f t="shared" si="12"/>
        <v>#N/A</v>
      </c>
      <c r="CO14">
        <f t="shared" si="13"/>
        <v>173</v>
      </c>
      <c r="CP14" t="e">
        <f t="shared" si="14"/>
        <v>#N/A</v>
      </c>
      <c r="CQ14" t="e">
        <v>#N/A</v>
      </c>
      <c r="CR14" t="e">
        <f t="shared" si="15"/>
        <v>#N/A</v>
      </c>
      <c r="CS14" t="e">
        <f t="shared" si="16"/>
        <v>#N/A</v>
      </c>
      <c r="CT14" t="e">
        <f t="shared" si="17"/>
        <v>#N/A</v>
      </c>
      <c r="CU14" t="e">
        <f t="shared" si="18"/>
        <v>#N/A</v>
      </c>
      <c r="CV14">
        <f t="shared" si="19"/>
        <v>3</v>
      </c>
      <c r="CW14">
        <f t="shared" si="20"/>
        <v>15.995000000000001</v>
      </c>
      <c r="CX14" t="e">
        <f t="shared" si="21"/>
        <v>#N/A</v>
      </c>
      <c r="CY14">
        <f t="shared" si="1"/>
        <v>6.8550000000000004</v>
      </c>
      <c r="CZ14">
        <f t="shared" si="2"/>
        <v>32.751666666666665</v>
      </c>
      <c r="DA14" t="e">
        <f t="shared" si="3"/>
        <v>#N/A</v>
      </c>
      <c r="DB14">
        <f t="shared" si="4"/>
        <v>2.2850000000000001</v>
      </c>
      <c r="DC14">
        <f t="shared" si="22"/>
        <v>3</v>
      </c>
      <c r="DD14" t="e">
        <f t="shared" si="23"/>
        <v>#N/A</v>
      </c>
    </row>
    <row r="15" spans="1:108" x14ac:dyDescent="0.7">
      <c r="A15" t="s">
        <v>107</v>
      </c>
      <c r="B15" t="s">
        <v>108</v>
      </c>
      <c r="D15" t="s">
        <v>109</v>
      </c>
      <c r="E15" t="s">
        <v>72</v>
      </c>
      <c r="F15" t="s">
        <v>73</v>
      </c>
      <c r="G15" t="s">
        <v>74</v>
      </c>
      <c r="H15" t="s">
        <v>75</v>
      </c>
      <c r="I15">
        <v>24</v>
      </c>
      <c r="J15" t="s">
        <v>110</v>
      </c>
      <c r="K15">
        <v>1</v>
      </c>
      <c r="M15" t="s">
        <v>78</v>
      </c>
      <c r="N15" t="s">
        <v>78</v>
      </c>
      <c r="O15" t="s">
        <v>79</v>
      </c>
      <c r="P15">
        <v>1</v>
      </c>
      <c r="Q15" t="s">
        <v>80</v>
      </c>
      <c r="R15" t="s">
        <v>72</v>
      </c>
      <c r="S15" t="s">
        <v>81</v>
      </c>
      <c r="T15" t="s">
        <v>82</v>
      </c>
      <c r="X15">
        <v>1</v>
      </c>
      <c r="Y15">
        <v>6</v>
      </c>
      <c r="Z15">
        <v>5.76</v>
      </c>
      <c r="AA15" s="8">
        <v>0.53</v>
      </c>
      <c r="AB15">
        <v>3</v>
      </c>
      <c r="AC15">
        <v>0.95</v>
      </c>
      <c r="AD15">
        <v>0.95</v>
      </c>
      <c r="AE15">
        <v>1.1000000000000001</v>
      </c>
      <c r="AF15">
        <v>0.5</v>
      </c>
      <c r="AG15">
        <v>6</v>
      </c>
      <c r="AH15" t="s">
        <v>110</v>
      </c>
      <c r="AI15">
        <v>27</v>
      </c>
      <c r="AJ15" t="s">
        <v>111</v>
      </c>
      <c r="AK15">
        <v>10373</v>
      </c>
      <c r="AL15">
        <v>521</v>
      </c>
      <c r="AM15" t="s">
        <v>112</v>
      </c>
      <c r="AN15">
        <v>12</v>
      </c>
      <c r="AO15" t="s">
        <v>113</v>
      </c>
      <c r="AP15">
        <v>200</v>
      </c>
      <c r="AT15">
        <v>0</v>
      </c>
      <c r="AU15">
        <v>0.5</v>
      </c>
      <c r="AW15">
        <v>8</v>
      </c>
      <c r="AX15" t="s">
        <v>86</v>
      </c>
      <c r="AY15">
        <v>1</v>
      </c>
      <c r="AZ15" t="s">
        <v>87</v>
      </c>
      <c r="BB15" t="s">
        <v>114</v>
      </c>
      <c r="BC15">
        <v>335</v>
      </c>
      <c r="BD15">
        <v>168</v>
      </c>
      <c r="BE15">
        <v>103</v>
      </c>
      <c r="BF15">
        <v>6.0000000000000001E-3</v>
      </c>
      <c r="BG15">
        <v>6.27</v>
      </c>
      <c r="BH15" t="s">
        <v>89</v>
      </c>
      <c r="BJ15" t="s">
        <v>90</v>
      </c>
      <c r="BK15" s="1">
        <v>45096</v>
      </c>
      <c r="BL15" t="s">
        <v>91</v>
      </c>
      <c r="BM15" t="s">
        <v>92</v>
      </c>
      <c r="BN15">
        <v>42678</v>
      </c>
      <c r="BO15" t="s">
        <v>93</v>
      </c>
      <c r="BP15">
        <v>1</v>
      </c>
      <c r="BQ15">
        <v>6</v>
      </c>
      <c r="BR15">
        <v>5.76</v>
      </c>
      <c r="BS15">
        <v>0.95</v>
      </c>
      <c r="BT15">
        <v>3</v>
      </c>
      <c r="BU15">
        <v>596</v>
      </c>
      <c r="BV15" t="s">
        <v>1935</v>
      </c>
      <c r="BW15">
        <f>VLOOKUP($J15,M_引当回収!$C$5:$AF$55,30,FALSE)+0.08</f>
        <v>0.09</v>
      </c>
      <c r="BX15" s="21">
        <v>0.23</v>
      </c>
      <c r="BY15">
        <v>0.18</v>
      </c>
      <c r="BZ15">
        <v>0.03</v>
      </c>
      <c r="CA15" s="23">
        <f t="shared" si="5"/>
        <v>0.53</v>
      </c>
      <c r="CB15" t="str">
        <f t="shared" si="24"/>
        <v>○</v>
      </c>
      <c r="CC15">
        <v>0.08</v>
      </c>
      <c r="CD15">
        <v>0.43000000000000005</v>
      </c>
      <c r="CE15">
        <v>0.18</v>
      </c>
      <c r="CF15">
        <v>0.03</v>
      </c>
      <c r="CG15" t="s">
        <v>1954</v>
      </c>
      <c r="CH15">
        <f t="shared" si="6"/>
        <v>3</v>
      </c>
      <c r="CI15">
        <f t="shared" si="7"/>
        <v>4</v>
      </c>
      <c r="CJ15">
        <f t="shared" si="8"/>
        <v>10</v>
      </c>
      <c r="CK15">
        <f t="shared" si="9"/>
        <v>2</v>
      </c>
      <c r="CL15">
        <f t="shared" si="10"/>
        <v>4</v>
      </c>
      <c r="CM15">
        <f t="shared" si="11"/>
        <v>9</v>
      </c>
      <c r="CN15">
        <f t="shared" si="12"/>
        <v>2</v>
      </c>
      <c r="CO15">
        <f t="shared" si="13"/>
        <v>4</v>
      </c>
      <c r="CP15">
        <f t="shared" si="14"/>
        <v>9</v>
      </c>
      <c r="CQ15">
        <v>1.7928633594429939E-2</v>
      </c>
      <c r="CR15">
        <f t="shared" si="15"/>
        <v>0.2384</v>
      </c>
      <c r="CS15">
        <f t="shared" si="16"/>
        <v>1.2814000000000001</v>
      </c>
      <c r="CT15">
        <f t="shared" si="17"/>
        <v>0.53639999999999999</v>
      </c>
      <c r="CU15">
        <f t="shared" si="18"/>
        <v>8.9399999999999993E-2</v>
      </c>
      <c r="CV15">
        <f t="shared" si="19"/>
        <v>3</v>
      </c>
      <c r="CW15">
        <f t="shared" si="20"/>
        <v>0.62580000000000002</v>
      </c>
      <c r="CX15">
        <f t="shared" si="21"/>
        <v>6</v>
      </c>
      <c r="CY15">
        <f t="shared" si="1"/>
        <v>0.26819999999999999</v>
      </c>
      <c r="CZ15">
        <f t="shared" si="2"/>
        <v>0.68540000000000001</v>
      </c>
      <c r="DA15">
        <f t="shared" si="3"/>
        <v>0.53639999999999999</v>
      </c>
      <c r="DB15">
        <f t="shared" si="4"/>
        <v>8.9399999999999993E-2</v>
      </c>
      <c r="DC15">
        <f t="shared" si="22"/>
        <v>3</v>
      </c>
      <c r="DD15">
        <f t="shared" si="23"/>
        <v>5</v>
      </c>
    </row>
    <row r="16" spans="1:108" x14ac:dyDescent="0.7">
      <c r="A16" t="s">
        <v>115</v>
      </c>
      <c r="B16" t="s">
        <v>116</v>
      </c>
      <c r="D16" t="s">
        <v>117</v>
      </c>
      <c r="E16" t="s">
        <v>72</v>
      </c>
      <c r="F16" t="s">
        <v>73</v>
      </c>
      <c r="G16" t="s">
        <v>74</v>
      </c>
      <c r="H16" t="s">
        <v>75</v>
      </c>
      <c r="I16">
        <v>24</v>
      </c>
      <c r="J16" t="s">
        <v>110</v>
      </c>
      <c r="K16">
        <v>1</v>
      </c>
      <c r="M16" t="s">
        <v>78</v>
      </c>
      <c r="N16" t="s">
        <v>78</v>
      </c>
      <c r="O16" t="s">
        <v>79</v>
      </c>
      <c r="P16">
        <v>1</v>
      </c>
      <c r="Q16" t="s">
        <v>80</v>
      </c>
      <c r="R16" t="s">
        <v>72</v>
      </c>
      <c r="S16" t="s">
        <v>81</v>
      </c>
      <c r="T16" t="s">
        <v>82</v>
      </c>
      <c r="X16">
        <v>1</v>
      </c>
      <c r="Y16">
        <v>6</v>
      </c>
      <c r="Z16">
        <v>5.76</v>
      </c>
      <c r="AA16" s="8">
        <v>0.54</v>
      </c>
      <c r="AB16">
        <v>1</v>
      </c>
      <c r="AC16">
        <v>0.95</v>
      </c>
      <c r="AD16">
        <v>0.95</v>
      </c>
      <c r="AE16">
        <v>1.1000000000000001</v>
      </c>
      <c r="AF16">
        <v>0.5</v>
      </c>
      <c r="AG16">
        <v>6</v>
      </c>
      <c r="AH16" t="s">
        <v>110</v>
      </c>
      <c r="AI16">
        <v>3</v>
      </c>
      <c r="AJ16" t="s">
        <v>118</v>
      </c>
      <c r="AK16">
        <v>20369</v>
      </c>
      <c r="AL16">
        <v>1836</v>
      </c>
      <c r="AM16" t="s">
        <v>119</v>
      </c>
      <c r="AN16">
        <v>14</v>
      </c>
      <c r="AO16" t="s">
        <v>120</v>
      </c>
      <c r="AP16">
        <v>500</v>
      </c>
      <c r="AT16">
        <v>0</v>
      </c>
      <c r="AU16">
        <v>0.5</v>
      </c>
      <c r="AW16">
        <v>8</v>
      </c>
      <c r="AX16" t="s">
        <v>86</v>
      </c>
      <c r="AY16">
        <v>1</v>
      </c>
      <c r="AZ16" t="s">
        <v>87</v>
      </c>
      <c r="BB16" t="s">
        <v>121</v>
      </c>
      <c r="BC16">
        <v>335</v>
      </c>
      <c r="BD16">
        <v>335</v>
      </c>
      <c r="BE16">
        <v>103</v>
      </c>
      <c r="BF16">
        <v>1.2E-2</v>
      </c>
      <c r="BG16">
        <v>9.3800000000000008</v>
      </c>
      <c r="BH16" t="s">
        <v>89</v>
      </c>
      <c r="BJ16" t="s">
        <v>90</v>
      </c>
      <c r="BK16" s="1">
        <v>45160</v>
      </c>
      <c r="BL16" t="s">
        <v>91</v>
      </c>
      <c r="BM16" t="s">
        <v>92</v>
      </c>
      <c r="BN16">
        <v>42678</v>
      </c>
      <c r="BO16" t="s">
        <v>93</v>
      </c>
      <c r="BP16">
        <v>1</v>
      </c>
      <c r="BQ16">
        <v>6</v>
      </c>
      <c r="BR16">
        <v>5.76</v>
      </c>
      <c r="BS16">
        <v>0.95</v>
      </c>
      <c r="BT16">
        <v>3</v>
      </c>
      <c r="BU16">
        <v>1371</v>
      </c>
      <c r="BV16" t="s">
        <v>1934</v>
      </c>
      <c r="BW16">
        <f>VLOOKUP($J16,M_引当回収!$C$5:$AF$55,30,FALSE)+0.08</f>
        <v>0.09</v>
      </c>
      <c r="BX16" s="21">
        <v>0.24000000000000002</v>
      </c>
      <c r="BY16">
        <v>0.18</v>
      </c>
      <c r="BZ16">
        <v>0.03</v>
      </c>
      <c r="CA16" s="23">
        <f t="shared" si="5"/>
        <v>0.54</v>
      </c>
      <c r="CB16" t="str">
        <f t="shared" si="24"/>
        <v>○</v>
      </c>
      <c r="CC16">
        <v>0.08</v>
      </c>
      <c r="CD16">
        <v>0.43000000000000005</v>
      </c>
      <c r="CE16">
        <v>0.18</v>
      </c>
      <c r="CF16">
        <v>0.03</v>
      </c>
      <c r="CG16" t="s">
        <v>1954</v>
      </c>
      <c r="CH16">
        <f t="shared" si="6"/>
        <v>3</v>
      </c>
      <c r="CI16">
        <f t="shared" si="7"/>
        <v>4</v>
      </c>
      <c r="CJ16">
        <f t="shared" si="8"/>
        <v>10</v>
      </c>
      <c r="CK16">
        <f t="shared" si="9"/>
        <v>2</v>
      </c>
      <c r="CL16">
        <f t="shared" si="10"/>
        <v>4</v>
      </c>
      <c r="CM16">
        <f t="shared" si="11"/>
        <v>7</v>
      </c>
      <c r="CN16">
        <f t="shared" si="12"/>
        <v>2</v>
      </c>
      <c r="CO16">
        <f t="shared" si="13"/>
        <v>4</v>
      </c>
      <c r="CP16">
        <f t="shared" si="14"/>
        <v>7</v>
      </c>
      <c r="CQ16">
        <v>1.7928633594429939E-2</v>
      </c>
      <c r="CR16">
        <f t="shared" si="15"/>
        <v>0.21936</v>
      </c>
      <c r="CS16">
        <f t="shared" si="16"/>
        <v>1.1790600000000002</v>
      </c>
      <c r="CT16">
        <f t="shared" si="17"/>
        <v>0.49356</v>
      </c>
      <c r="CU16">
        <f t="shared" si="18"/>
        <v>8.226E-2</v>
      </c>
      <c r="CV16">
        <f t="shared" si="19"/>
        <v>3</v>
      </c>
      <c r="CW16">
        <f t="shared" si="20"/>
        <v>0.57582</v>
      </c>
      <c r="CX16">
        <f t="shared" si="21"/>
        <v>6</v>
      </c>
      <c r="CY16">
        <f t="shared" si="1"/>
        <v>0.24678</v>
      </c>
      <c r="CZ16">
        <f t="shared" si="2"/>
        <v>0.65808</v>
      </c>
      <c r="DA16">
        <f t="shared" si="3"/>
        <v>0.49356</v>
      </c>
      <c r="DB16">
        <f t="shared" si="4"/>
        <v>8.226E-2</v>
      </c>
      <c r="DC16">
        <f t="shared" si="22"/>
        <v>1</v>
      </c>
      <c r="DD16">
        <f t="shared" si="23"/>
        <v>3</v>
      </c>
    </row>
    <row r="17" spans="1:108" x14ac:dyDescent="0.7">
      <c r="A17" t="s">
        <v>122</v>
      </c>
      <c r="B17" t="s">
        <v>123</v>
      </c>
      <c r="D17" t="s">
        <v>109</v>
      </c>
      <c r="E17" t="s">
        <v>72</v>
      </c>
      <c r="F17" t="s">
        <v>73</v>
      </c>
      <c r="G17" t="s">
        <v>74</v>
      </c>
      <c r="H17" t="s">
        <v>75</v>
      </c>
      <c r="I17">
        <v>24</v>
      </c>
      <c r="J17" t="s">
        <v>110</v>
      </c>
      <c r="K17">
        <v>1</v>
      </c>
      <c r="M17" t="s">
        <v>78</v>
      </c>
      <c r="N17" t="s">
        <v>78</v>
      </c>
      <c r="O17" t="s">
        <v>79</v>
      </c>
      <c r="P17">
        <v>1</v>
      </c>
      <c r="Q17" t="s">
        <v>80</v>
      </c>
      <c r="R17" t="s">
        <v>72</v>
      </c>
      <c r="S17" t="s">
        <v>81</v>
      </c>
      <c r="T17" t="s">
        <v>82</v>
      </c>
      <c r="X17">
        <v>1</v>
      </c>
      <c r="Y17">
        <v>6</v>
      </c>
      <c r="Z17">
        <v>5.76</v>
      </c>
      <c r="AA17" s="8">
        <v>0.52</v>
      </c>
      <c r="AB17">
        <v>3</v>
      </c>
      <c r="AC17">
        <v>0.95</v>
      </c>
      <c r="AD17">
        <v>0.95</v>
      </c>
      <c r="AE17">
        <v>1.1000000000000001</v>
      </c>
      <c r="AF17">
        <v>0.5</v>
      </c>
      <c r="AG17">
        <v>6</v>
      </c>
      <c r="AH17" t="s">
        <v>110</v>
      </c>
      <c r="AI17">
        <v>4</v>
      </c>
      <c r="AJ17" t="s">
        <v>124</v>
      </c>
      <c r="AK17">
        <v>20379</v>
      </c>
      <c r="AL17">
        <v>521</v>
      </c>
      <c r="AM17" t="s">
        <v>125</v>
      </c>
      <c r="AN17">
        <v>14</v>
      </c>
      <c r="AO17" t="s">
        <v>120</v>
      </c>
      <c r="AP17">
        <v>500</v>
      </c>
      <c r="AT17">
        <v>0</v>
      </c>
      <c r="AU17">
        <v>0.5</v>
      </c>
      <c r="AW17">
        <v>8</v>
      </c>
      <c r="AX17" t="s">
        <v>86</v>
      </c>
      <c r="AY17">
        <v>1</v>
      </c>
      <c r="AZ17" t="s">
        <v>87</v>
      </c>
      <c r="BB17" t="s">
        <v>121</v>
      </c>
      <c r="BC17">
        <v>335</v>
      </c>
      <c r="BD17">
        <v>335</v>
      </c>
      <c r="BE17">
        <v>103</v>
      </c>
      <c r="BF17">
        <v>1.2E-2</v>
      </c>
      <c r="BG17">
        <v>11.97</v>
      </c>
      <c r="BH17" t="s">
        <v>89</v>
      </c>
      <c r="BJ17" t="s">
        <v>90</v>
      </c>
      <c r="BK17" s="1">
        <v>45096</v>
      </c>
      <c r="BL17" t="s">
        <v>91</v>
      </c>
      <c r="BM17" t="s">
        <v>92</v>
      </c>
      <c r="BN17">
        <v>42678</v>
      </c>
      <c r="BO17" t="s">
        <v>93</v>
      </c>
      <c r="BP17">
        <v>1</v>
      </c>
      <c r="BQ17">
        <v>6</v>
      </c>
      <c r="BR17">
        <v>5.76</v>
      </c>
      <c r="BS17">
        <v>0.95</v>
      </c>
      <c r="BT17">
        <v>3</v>
      </c>
      <c r="BU17">
        <v>4708</v>
      </c>
      <c r="BV17" t="s">
        <v>1933</v>
      </c>
      <c r="BW17">
        <f>VLOOKUP($J17,M_引当回収!$C$5:$AF$55,30,FALSE)+0.08</f>
        <v>0.09</v>
      </c>
      <c r="BX17" s="21">
        <v>0.22</v>
      </c>
      <c r="BY17">
        <v>0.18</v>
      </c>
      <c r="BZ17">
        <v>0.05</v>
      </c>
      <c r="CA17" s="23">
        <f t="shared" si="5"/>
        <v>0.54</v>
      </c>
      <c r="CB17" t="s">
        <v>1955</v>
      </c>
      <c r="CC17">
        <v>0.08</v>
      </c>
      <c r="CD17">
        <v>0.43000000000000005</v>
      </c>
      <c r="CE17">
        <v>0.18</v>
      </c>
      <c r="CF17">
        <v>0.03</v>
      </c>
      <c r="CG17" t="s">
        <v>1954</v>
      </c>
      <c r="CH17">
        <f t="shared" si="6"/>
        <v>9</v>
      </c>
      <c r="CI17">
        <f t="shared" si="7"/>
        <v>11</v>
      </c>
      <c r="CJ17">
        <f t="shared" si="8"/>
        <v>23</v>
      </c>
      <c r="CK17">
        <f t="shared" si="9"/>
        <v>5</v>
      </c>
      <c r="CL17">
        <f t="shared" si="10"/>
        <v>11</v>
      </c>
      <c r="CM17">
        <f t="shared" si="11"/>
        <v>19</v>
      </c>
      <c r="CN17">
        <f t="shared" si="12"/>
        <v>6</v>
      </c>
      <c r="CO17">
        <f t="shared" si="13"/>
        <v>11</v>
      </c>
      <c r="CP17">
        <f t="shared" si="14"/>
        <v>20</v>
      </c>
      <c r="CQ17">
        <v>2.689295039164491E-2</v>
      </c>
      <c r="CR17">
        <f t="shared" si="15"/>
        <v>0.75328000000000006</v>
      </c>
      <c r="CS17">
        <f t="shared" si="16"/>
        <v>4.0488800000000005</v>
      </c>
      <c r="CT17">
        <f t="shared" si="17"/>
        <v>1.6948799999999999</v>
      </c>
      <c r="CU17">
        <f t="shared" si="18"/>
        <v>0.28248000000000001</v>
      </c>
      <c r="CV17">
        <f t="shared" si="19"/>
        <v>3</v>
      </c>
      <c r="CW17">
        <f t="shared" si="20"/>
        <v>1.97736</v>
      </c>
      <c r="CX17">
        <f t="shared" si="21"/>
        <v>12</v>
      </c>
      <c r="CY17">
        <f t="shared" si="1"/>
        <v>0.84743999999999997</v>
      </c>
      <c r="CZ17">
        <f t="shared" si="2"/>
        <v>2.07152</v>
      </c>
      <c r="DA17">
        <f t="shared" si="3"/>
        <v>1.6948799999999999</v>
      </c>
      <c r="DB17">
        <f t="shared" si="4"/>
        <v>0.47080000000000005</v>
      </c>
      <c r="DC17">
        <f t="shared" si="22"/>
        <v>3</v>
      </c>
      <c r="DD17">
        <f t="shared" si="23"/>
        <v>9</v>
      </c>
    </row>
    <row r="18" spans="1:108" x14ac:dyDescent="0.7">
      <c r="A18" t="s">
        <v>126</v>
      </c>
      <c r="B18" t="s">
        <v>127</v>
      </c>
      <c r="D18" t="s">
        <v>117</v>
      </c>
      <c r="E18" t="s">
        <v>72</v>
      </c>
      <c r="F18" t="s">
        <v>73</v>
      </c>
      <c r="G18" t="s">
        <v>74</v>
      </c>
      <c r="H18" t="s">
        <v>75</v>
      </c>
      <c r="I18">
        <v>24</v>
      </c>
      <c r="J18" t="s">
        <v>110</v>
      </c>
      <c r="K18">
        <v>1</v>
      </c>
      <c r="M18" t="s">
        <v>78</v>
      </c>
      <c r="N18" t="s">
        <v>78</v>
      </c>
      <c r="O18" t="s">
        <v>79</v>
      </c>
      <c r="P18">
        <v>1</v>
      </c>
      <c r="Q18" t="s">
        <v>80</v>
      </c>
      <c r="R18" t="s">
        <v>72</v>
      </c>
      <c r="S18" t="s">
        <v>81</v>
      </c>
      <c r="T18" t="s">
        <v>82</v>
      </c>
      <c r="X18">
        <v>1</v>
      </c>
      <c r="Y18">
        <v>6</v>
      </c>
      <c r="Z18">
        <v>5.76</v>
      </c>
      <c r="AA18" s="8">
        <v>0.52</v>
      </c>
      <c r="AB18">
        <v>1</v>
      </c>
      <c r="AC18">
        <v>0.95</v>
      </c>
      <c r="AD18">
        <v>0.95</v>
      </c>
      <c r="AE18">
        <v>1.1000000000000001</v>
      </c>
      <c r="AF18">
        <v>0.5</v>
      </c>
      <c r="AG18">
        <v>6</v>
      </c>
      <c r="AH18" t="s">
        <v>110</v>
      </c>
      <c r="AI18">
        <v>5</v>
      </c>
      <c r="AJ18" t="s">
        <v>128</v>
      </c>
      <c r="AK18">
        <v>20366</v>
      </c>
      <c r="AL18">
        <v>1836</v>
      </c>
      <c r="AM18" t="s">
        <v>119</v>
      </c>
      <c r="AN18">
        <v>14</v>
      </c>
      <c r="AO18" t="s">
        <v>120</v>
      </c>
      <c r="AP18">
        <v>2000</v>
      </c>
      <c r="AT18">
        <v>0</v>
      </c>
      <c r="AU18">
        <v>0.5</v>
      </c>
      <c r="AW18">
        <v>8</v>
      </c>
      <c r="AX18" t="s">
        <v>86</v>
      </c>
      <c r="AY18">
        <v>1</v>
      </c>
      <c r="AZ18" t="s">
        <v>87</v>
      </c>
      <c r="BB18" t="s">
        <v>121</v>
      </c>
      <c r="BC18">
        <v>335</v>
      </c>
      <c r="BD18">
        <v>335</v>
      </c>
      <c r="BE18">
        <v>103</v>
      </c>
      <c r="BF18">
        <v>1.2E-2</v>
      </c>
      <c r="BG18">
        <v>12.63</v>
      </c>
      <c r="BH18" t="s">
        <v>89</v>
      </c>
      <c r="BJ18" t="s">
        <v>90</v>
      </c>
      <c r="BK18" s="1">
        <v>45160</v>
      </c>
      <c r="BL18" t="s">
        <v>91</v>
      </c>
      <c r="BM18" t="s">
        <v>92</v>
      </c>
      <c r="BN18">
        <v>42678</v>
      </c>
      <c r="BO18" t="s">
        <v>93</v>
      </c>
      <c r="BP18">
        <v>1</v>
      </c>
      <c r="BQ18">
        <v>6</v>
      </c>
      <c r="BR18">
        <v>5.76</v>
      </c>
      <c r="BS18">
        <v>0.95</v>
      </c>
      <c r="BT18">
        <v>3</v>
      </c>
      <c r="BU18">
        <v>1828</v>
      </c>
      <c r="BV18" t="s">
        <v>1935</v>
      </c>
      <c r="BW18">
        <f>VLOOKUP($J18,M_引当回収!$C$5:$AF$55,30,FALSE)+0.08</f>
        <v>0.09</v>
      </c>
      <c r="BX18" s="21">
        <v>0.22</v>
      </c>
      <c r="BY18">
        <v>0.18</v>
      </c>
      <c r="BZ18">
        <v>0.03</v>
      </c>
      <c r="CA18" s="23">
        <f t="shared" si="5"/>
        <v>0.52</v>
      </c>
      <c r="CB18" t="str">
        <f t="shared" si="24"/>
        <v>○</v>
      </c>
      <c r="CC18">
        <v>0.08</v>
      </c>
      <c r="CD18">
        <v>0.43000000000000005</v>
      </c>
      <c r="CE18">
        <v>0.18</v>
      </c>
      <c r="CF18">
        <v>0.03</v>
      </c>
      <c r="CG18" t="s">
        <v>1954</v>
      </c>
      <c r="CH18">
        <f t="shared" si="6"/>
        <v>1</v>
      </c>
      <c r="CI18">
        <f t="shared" si="7"/>
        <v>2</v>
      </c>
      <c r="CJ18">
        <f t="shared" si="8"/>
        <v>6</v>
      </c>
      <c r="CK18">
        <f t="shared" si="9"/>
        <v>1</v>
      </c>
      <c r="CL18">
        <f t="shared" si="10"/>
        <v>2</v>
      </c>
      <c r="CM18">
        <f t="shared" si="11"/>
        <v>4</v>
      </c>
      <c r="CN18">
        <f t="shared" si="12"/>
        <v>1</v>
      </c>
      <c r="CO18">
        <f t="shared" si="13"/>
        <v>2</v>
      </c>
      <c r="CP18">
        <f t="shared" si="14"/>
        <v>4</v>
      </c>
      <c r="CQ18">
        <v>1.7928633594429939E-2</v>
      </c>
      <c r="CR18">
        <f t="shared" si="15"/>
        <v>7.3120000000000004E-2</v>
      </c>
      <c r="CS18">
        <f t="shared" si="16"/>
        <v>0.39302000000000004</v>
      </c>
      <c r="CT18">
        <f t="shared" si="17"/>
        <v>0.16452</v>
      </c>
      <c r="CU18">
        <f t="shared" si="18"/>
        <v>2.742E-2</v>
      </c>
      <c r="CV18">
        <f t="shared" si="19"/>
        <v>3</v>
      </c>
      <c r="CW18">
        <f t="shared" si="20"/>
        <v>0.19194</v>
      </c>
      <c r="CX18">
        <f t="shared" si="21"/>
        <v>4</v>
      </c>
      <c r="CY18">
        <f t="shared" si="1"/>
        <v>8.226E-2</v>
      </c>
      <c r="CZ18">
        <f t="shared" si="2"/>
        <v>0.20108000000000001</v>
      </c>
      <c r="DA18">
        <f t="shared" si="3"/>
        <v>0.16452</v>
      </c>
      <c r="DB18">
        <f t="shared" si="4"/>
        <v>2.742E-2</v>
      </c>
      <c r="DC18">
        <f t="shared" si="22"/>
        <v>1</v>
      </c>
      <c r="DD18">
        <f t="shared" si="23"/>
        <v>2</v>
      </c>
    </row>
    <row r="19" spans="1:108" x14ac:dyDescent="0.7">
      <c r="A19" t="s">
        <v>129</v>
      </c>
      <c r="B19" t="s">
        <v>130</v>
      </c>
      <c r="D19" t="s">
        <v>117</v>
      </c>
      <c r="E19" t="s">
        <v>72</v>
      </c>
      <c r="F19" t="s">
        <v>73</v>
      </c>
      <c r="G19" t="s">
        <v>74</v>
      </c>
      <c r="H19" t="s">
        <v>75</v>
      </c>
      <c r="I19">
        <v>24</v>
      </c>
      <c r="J19" t="s">
        <v>110</v>
      </c>
      <c r="K19">
        <v>1</v>
      </c>
      <c r="M19" t="s">
        <v>78</v>
      </c>
      <c r="N19" t="s">
        <v>78</v>
      </c>
      <c r="O19" t="s">
        <v>79</v>
      </c>
      <c r="P19">
        <v>1</v>
      </c>
      <c r="Q19" t="s">
        <v>80</v>
      </c>
      <c r="R19" t="s">
        <v>72</v>
      </c>
      <c r="S19" t="s">
        <v>81</v>
      </c>
      <c r="T19" t="s">
        <v>82</v>
      </c>
      <c r="X19">
        <v>1</v>
      </c>
      <c r="Y19">
        <v>6</v>
      </c>
      <c r="Z19">
        <v>5.76</v>
      </c>
      <c r="AA19" s="8">
        <v>0.5</v>
      </c>
      <c r="AB19">
        <v>3</v>
      </c>
      <c r="AC19">
        <v>0.95</v>
      </c>
      <c r="AD19">
        <v>0.95</v>
      </c>
      <c r="AE19">
        <v>1.1000000000000001</v>
      </c>
      <c r="AF19">
        <v>0.5</v>
      </c>
      <c r="AG19">
        <v>6</v>
      </c>
      <c r="AH19" t="s">
        <v>110</v>
      </c>
      <c r="AI19">
        <v>6</v>
      </c>
      <c r="AJ19" t="s">
        <v>131</v>
      </c>
      <c r="AK19">
        <v>20387</v>
      </c>
      <c r="AL19">
        <v>1836</v>
      </c>
      <c r="AM19" t="s">
        <v>119</v>
      </c>
      <c r="AN19">
        <v>14</v>
      </c>
      <c r="AO19" t="s">
        <v>120</v>
      </c>
      <c r="AP19">
        <v>1500</v>
      </c>
      <c r="AT19">
        <v>0</v>
      </c>
      <c r="AU19">
        <v>0.5</v>
      </c>
      <c r="AW19">
        <v>8</v>
      </c>
      <c r="AX19" t="s">
        <v>86</v>
      </c>
      <c r="AY19">
        <v>1</v>
      </c>
      <c r="AZ19" t="s">
        <v>87</v>
      </c>
      <c r="BB19" t="s">
        <v>121</v>
      </c>
      <c r="BC19">
        <v>335</v>
      </c>
      <c r="BD19">
        <v>335</v>
      </c>
      <c r="BE19">
        <v>103</v>
      </c>
      <c r="BF19">
        <v>1.2E-2</v>
      </c>
      <c r="BG19">
        <v>10.130000000000001</v>
      </c>
      <c r="BH19" t="s">
        <v>89</v>
      </c>
      <c r="BJ19" t="s">
        <v>90</v>
      </c>
      <c r="BK19" s="1">
        <v>45096</v>
      </c>
      <c r="BL19" t="s">
        <v>91</v>
      </c>
      <c r="BM19" t="s">
        <v>92</v>
      </c>
      <c r="BN19">
        <v>42678</v>
      </c>
      <c r="BO19" t="s">
        <v>93</v>
      </c>
      <c r="BP19">
        <v>1</v>
      </c>
      <c r="BQ19">
        <v>6</v>
      </c>
      <c r="BR19">
        <v>5.76</v>
      </c>
      <c r="BS19">
        <v>0.95</v>
      </c>
      <c r="BT19">
        <v>3</v>
      </c>
      <c r="BU19">
        <v>2058</v>
      </c>
      <c r="BV19" t="s">
        <v>1935</v>
      </c>
      <c r="BW19">
        <f>VLOOKUP($J19,M_引当回収!$C$5:$AF$55,30,FALSE)+0.08</f>
        <v>0.09</v>
      </c>
      <c r="BX19" s="21">
        <v>0.2</v>
      </c>
      <c r="BY19">
        <v>0.18</v>
      </c>
      <c r="BZ19">
        <v>0.03</v>
      </c>
      <c r="CA19" s="23">
        <f t="shared" si="5"/>
        <v>0.5</v>
      </c>
      <c r="CB19" t="str">
        <f t="shared" si="24"/>
        <v>○</v>
      </c>
      <c r="CC19">
        <v>0.08</v>
      </c>
      <c r="CD19">
        <v>0.43000000000000005</v>
      </c>
      <c r="CE19">
        <v>0.18</v>
      </c>
      <c r="CF19">
        <v>0.03</v>
      </c>
      <c r="CG19" t="s">
        <v>1954</v>
      </c>
      <c r="CH19">
        <f t="shared" si="6"/>
        <v>2</v>
      </c>
      <c r="CI19">
        <f t="shared" si="7"/>
        <v>2</v>
      </c>
      <c r="CJ19">
        <f t="shared" si="8"/>
        <v>7</v>
      </c>
      <c r="CK19">
        <f t="shared" si="9"/>
        <v>1</v>
      </c>
      <c r="CL19">
        <f t="shared" si="10"/>
        <v>2</v>
      </c>
      <c r="CM19">
        <f t="shared" si="11"/>
        <v>6</v>
      </c>
      <c r="CN19">
        <f t="shared" si="12"/>
        <v>1</v>
      </c>
      <c r="CO19">
        <f t="shared" si="13"/>
        <v>2</v>
      </c>
      <c r="CP19">
        <f t="shared" si="14"/>
        <v>6</v>
      </c>
      <c r="CQ19">
        <v>1.7928633594429939E-2</v>
      </c>
      <c r="CR19">
        <f t="shared" si="15"/>
        <v>0.10976000000000001</v>
      </c>
      <c r="CS19">
        <f t="shared" si="16"/>
        <v>0.58996000000000015</v>
      </c>
      <c r="CT19">
        <f t="shared" si="17"/>
        <v>0.24696000000000001</v>
      </c>
      <c r="CU19">
        <f t="shared" si="18"/>
        <v>4.1160000000000002E-2</v>
      </c>
      <c r="CV19">
        <f t="shared" si="19"/>
        <v>3</v>
      </c>
      <c r="CW19">
        <f t="shared" si="20"/>
        <v>0.28811999999999999</v>
      </c>
      <c r="CX19">
        <f t="shared" si="21"/>
        <v>5</v>
      </c>
      <c r="CY19">
        <f t="shared" si="1"/>
        <v>0.12348000000000001</v>
      </c>
      <c r="CZ19">
        <f t="shared" si="2"/>
        <v>0.27440000000000003</v>
      </c>
      <c r="DA19">
        <f t="shared" si="3"/>
        <v>0.24696000000000001</v>
      </c>
      <c r="DB19">
        <f t="shared" si="4"/>
        <v>4.1160000000000002E-2</v>
      </c>
      <c r="DC19">
        <f t="shared" si="22"/>
        <v>3</v>
      </c>
      <c r="DD19">
        <f t="shared" si="23"/>
        <v>4</v>
      </c>
    </row>
    <row r="20" spans="1:108" x14ac:dyDescent="0.7">
      <c r="A20" t="s">
        <v>132</v>
      </c>
      <c r="B20" t="s">
        <v>133</v>
      </c>
      <c r="D20" t="s">
        <v>117</v>
      </c>
      <c r="E20" t="s">
        <v>72</v>
      </c>
      <c r="F20" t="s">
        <v>73</v>
      </c>
      <c r="G20" t="s">
        <v>74</v>
      </c>
      <c r="H20" t="s">
        <v>75</v>
      </c>
      <c r="I20">
        <v>24</v>
      </c>
      <c r="J20" t="s">
        <v>110</v>
      </c>
      <c r="K20">
        <v>1</v>
      </c>
      <c r="M20" t="s">
        <v>78</v>
      </c>
      <c r="N20" t="s">
        <v>78</v>
      </c>
      <c r="O20" t="s">
        <v>79</v>
      </c>
      <c r="P20">
        <v>1</v>
      </c>
      <c r="Q20" t="s">
        <v>80</v>
      </c>
      <c r="R20" t="s">
        <v>72</v>
      </c>
      <c r="S20" t="s">
        <v>81</v>
      </c>
      <c r="T20" t="s">
        <v>82</v>
      </c>
      <c r="X20">
        <v>1</v>
      </c>
      <c r="Y20">
        <v>6</v>
      </c>
      <c r="Z20">
        <v>5.76</v>
      </c>
      <c r="AA20" s="8">
        <v>0.54</v>
      </c>
      <c r="AB20">
        <v>3</v>
      </c>
      <c r="AC20">
        <v>0.95</v>
      </c>
      <c r="AD20">
        <v>0.95</v>
      </c>
      <c r="AE20">
        <v>1.1000000000000001</v>
      </c>
      <c r="AF20">
        <v>0.5</v>
      </c>
      <c r="AG20">
        <v>6</v>
      </c>
      <c r="AH20" t="s">
        <v>110</v>
      </c>
      <c r="AI20">
        <v>7</v>
      </c>
      <c r="AJ20" t="s">
        <v>134</v>
      </c>
      <c r="AK20">
        <v>20380</v>
      </c>
      <c r="AL20">
        <v>1836</v>
      </c>
      <c r="AM20" t="s">
        <v>119</v>
      </c>
      <c r="AN20">
        <v>14</v>
      </c>
      <c r="AO20" t="s">
        <v>120</v>
      </c>
      <c r="AP20">
        <v>500</v>
      </c>
      <c r="AT20">
        <v>0</v>
      </c>
      <c r="AU20">
        <v>0.5</v>
      </c>
      <c r="AW20">
        <v>8</v>
      </c>
      <c r="AX20" t="s">
        <v>86</v>
      </c>
      <c r="AY20">
        <v>1</v>
      </c>
      <c r="AZ20" t="s">
        <v>87</v>
      </c>
      <c r="BB20" t="s">
        <v>121</v>
      </c>
      <c r="BC20">
        <v>335</v>
      </c>
      <c r="BD20">
        <v>335</v>
      </c>
      <c r="BE20">
        <v>103</v>
      </c>
      <c r="BF20">
        <v>1.2E-2</v>
      </c>
      <c r="BG20">
        <v>8.83</v>
      </c>
      <c r="BH20" t="s">
        <v>89</v>
      </c>
      <c r="BJ20" t="s">
        <v>90</v>
      </c>
      <c r="BK20" s="1">
        <v>45096</v>
      </c>
      <c r="BL20" t="s">
        <v>91</v>
      </c>
      <c r="BM20" t="s">
        <v>92</v>
      </c>
      <c r="BN20">
        <v>42678</v>
      </c>
      <c r="BO20" t="s">
        <v>93</v>
      </c>
      <c r="BP20">
        <v>1</v>
      </c>
      <c r="BQ20">
        <v>6</v>
      </c>
      <c r="BR20">
        <v>5.76</v>
      </c>
      <c r="BS20">
        <v>0.95</v>
      </c>
      <c r="BT20">
        <v>3</v>
      </c>
      <c r="BU20">
        <v>38965</v>
      </c>
      <c r="BV20" t="s">
        <v>1936</v>
      </c>
      <c r="BW20">
        <f>VLOOKUP($J20,M_引当回収!$C$5:$AF$55,30,FALSE)+0.08</f>
        <v>0.09</v>
      </c>
      <c r="BX20" s="21">
        <v>0.24000000000000002</v>
      </c>
      <c r="BY20">
        <v>0.18</v>
      </c>
      <c r="BZ20">
        <v>0.03</v>
      </c>
      <c r="CA20" s="23">
        <f t="shared" si="5"/>
        <v>0.54</v>
      </c>
      <c r="CB20" t="str">
        <f t="shared" si="24"/>
        <v>○</v>
      </c>
      <c r="CC20">
        <v>0.08</v>
      </c>
      <c r="CD20">
        <v>0.43000000000000005</v>
      </c>
      <c r="CE20">
        <v>0.18</v>
      </c>
      <c r="CF20">
        <v>0.03</v>
      </c>
      <c r="CG20" t="s">
        <v>1954</v>
      </c>
      <c r="CH20">
        <f t="shared" si="6"/>
        <v>75</v>
      </c>
      <c r="CI20">
        <f t="shared" si="7"/>
        <v>88</v>
      </c>
      <c r="CJ20">
        <f t="shared" si="8"/>
        <v>166</v>
      </c>
      <c r="CK20">
        <f t="shared" si="9"/>
        <v>43</v>
      </c>
      <c r="CL20">
        <f t="shared" si="10"/>
        <v>88</v>
      </c>
      <c r="CM20">
        <f t="shared" si="11"/>
        <v>134</v>
      </c>
      <c r="CN20">
        <f t="shared" si="12"/>
        <v>43</v>
      </c>
      <c r="CO20">
        <f t="shared" si="13"/>
        <v>88</v>
      </c>
      <c r="CP20">
        <f t="shared" si="14"/>
        <v>134</v>
      </c>
      <c r="CQ20">
        <v>1.3446475195822455E-2</v>
      </c>
      <c r="CR20">
        <f t="shared" si="15"/>
        <v>6.2344000000000008</v>
      </c>
      <c r="CS20">
        <f t="shared" si="16"/>
        <v>33.509900000000009</v>
      </c>
      <c r="CT20">
        <f t="shared" si="17"/>
        <v>14.0274</v>
      </c>
      <c r="CU20">
        <f t="shared" si="18"/>
        <v>2.3379000000000003</v>
      </c>
      <c r="CV20">
        <f t="shared" si="19"/>
        <v>3</v>
      </c>
      <c r="CW20">
        <f t="shared" si="20"/>
        <v>16.365300000000001</v>
      </c>
      <c r="CX20">
        <f t="shared" si="21"/>
        <v>76</v>
      </c>
      <c r="CY20">
        <f t="shared" si="1"/>
        <v>7.0137</v>
      </c>
      <c r="CZ20">
        <f t="shared" si="2"/>
        <v>18.703200000000002</v>
      </c>
      <c r="DA20">
        <f t="shared" si="3"/>
        <v>14.0274</v>
      </c>
      <c r="DB20">
        <f t="shared" si="4"/>
        <v>2.3379000000000003</v>
      </c>
      <c r="DC20">
        <f t="shared" si="22"/>
        <v>3</v>
      </c>
      <c r="DD20">
        <f t="shared" si="23"/>
        <v>46</v>
      </c>
    </row>
    <row r="21" spans="1:108" x14ac:dyDescent="0.7">
      <c r="A21" t="s">
        <v>135</v>
      </c>
      <c r="B21" t="s">
        <v>136</v>
      </c>
      <c r="D21" t="s">
        <v>117</v>
      </c>
      <c r="E21" t="s">
        <v>72</v>
      </c>
      <c r="F21" t="s">
        <v>73</v>
      </c>
      <c r="G21" t="s">
        <v>74</v>
      </c>
      <c r="H21" t="s">
        <v>75</v>
      </c>
      <c r="I21">
        <v>24</v>
      </c>
      <c r="J21" t="s">
        <v>110</v>
      </c>
      <c r="K21">
        <v>1</v>
      </c>
      <c r="M21" t="s">
        <v>78</v>
      </c>
      <c r="N21" t="s">
        <v>78</v>
      </c>
      <c r="O21" t="s">
        <v>79</v>
      </c>
      <c r="P21">
        <v>1</v>
      </c>
      <c r="Q21" t="s">
        <v>80</v>
      </c>
      <c r="R21" t="s">
        <v>72</v>
      </c>
      <c r="S21" t="s">
        <v>81</v>
      </c>
      <c r="T21" t="s">
        <v>82</v>
      </c>
      <c r="X21">
        <v>1</v>
      </c>
      <c r="Y21">
        <v>6</v>
      </c>
      <c r="Z21">
        <v>5.76</v>
      </c>
      <c r="AA21" s="8">
        <v>0.53</v>
      </c>
      <c r="AB21">
        <v>1</v>
      </c>
      <c r="AC21">
        <v>0.95</v>
      </c>
      <c r="AD21">
        <v>0.95</v>
      </c>
      <c r="AE21">
        <v>1.1000000000000001</v>
      </c>
      <c r="AF21">
        <v>0.5</v>
      </c>
      <c r="AG21">
        <v>6</v>
      </c>
      <c r="AH21" t="s">
        <v>110</v>
      </c>
      <c r="AI21">
        <v>8</v>
      </c>
      <c r="AJ21" t="s">
        <v>137</v>
      </c>
      <c r="AK21">
        <v>20368</v>
      </c>
      <c r="AL21">
        <v>1836</v>
      </c>
      <c r="AM21" t="s">
        <v>119</v>
      </c>
      <c r="AN21">
        <v>14</v>
      </c>
      <c r="AO21" t="s">
        <v>120</v>
      </c>
      <c r="AP21">
        <v>300</v>
      </c>
      <c r="AT21">
        <v>0</v>
      </c>
      <c r="AU21">
        <v>0.5</v>
      </c>
      <c r="AW21">
        <v>8</v>
      </c>
      <c r="AX21" t="s">
        <v>86</v>
      </c>
      <c r="AY21">
        <v>1</v>
      </c>
      <c r="AZ21" t="s">
        <v>87</v>
      </c>
      <c r="BB21" t="s">
        <v>121</v>
      </c>
      <c r="BC21">
        <v>335</v>
      </c>
      <c r="BD21">
        <v>335</v>
      </c>
      <c r="BE21">
        <v>103</v>
      </c>
      <c r="BF21">
        <v>1.2E-2</v>
      </c>
      <c r="BG21">
        <v>10.220000000000001</v>
      </c>
      <c r="BH21" t="s">
        <v>89</v>
      </c>
      <c r="BJ21" t="s">
        <v>90</v>
      </c>
      <c r="BK21" s="1">
        <v>45160</v>
      </c>
      <c r="BL21" t="s">
        <v>91</v>
      </c>
      <c r="BM21" t="s">
        <v>92</v>
      </c>
      <c r="BN21">
        <v>42678</v>
      </c>
      <c r="BO21" t="s">
        <v>93</v>
      </c>
      <c r="BP21">
        <v>1</v>
      </c>
      <c r="BQ21">
        <v>6</v>
      </c>
      <c r="BR21">
        <v>5.76</v>
      </c>
      <c r="BS21">
        <v>0.95</v>
      </c>
      <c r="BT21">
        <v>3</v>
      </c>
      <c r="BU21">
        <v>2285</v>
      </c>
      <c r="BV21" t="s">
        <v>1936</v>
      </c>
      <c r="BW21">
        <f>VLOOKUP($J21,M_引当回収!$C$5:$AF$55,30,FALSE)+0.08</f>
        <v>0.09</v>
      </c>
      <c r="BX21" s="21">
        <v>0.23</v>
      </c>
      <c r="BY21">
        <v>0.18</v>
      </c>
      <c r="BZ21">
        <v>0.03</v>
      </c>
      <c r="CA21" s="23">
        <f t="shared" si="5"/>
        <v>0.53</v>
      </c>
      <c r="CB21" t="str">
        <f t="shared" si="24"/>
        <v>○</v>
      </c>
      <c r="CC21">
        <v>0.08</v>
      </c>
      <c r="CD21">
        <v>0.43000000000000005</v>
      </c>
      <c r="CE21">
        <v>0.18</v>
      </c>
      <c r="CF21">
        <v>0.03</v>
      </c>
      <c r="CG21" t="s">
        <v>1954</v>
      </c>
      <c r="CH21">
        <f t="shared" si="6"/>
        <v>8</v>
      </c>
      <c r="CI21">
        <f t="shared" si="7"/>
        <v>9</v>
      </c>
      <c r="CJ21">
        <f t="shared" si="8"/>
        <v>20</v>
      </c>
      <c r="CK21">
        <f t="shared" si="9"/>
        <v>5</v>
      </c>
      <c r="CL21">
        <f t="shared" si="10"/>
        <v>9</v>
      </c>
      <c r="CM21">
        <f t="shared" si="11"/>
        <v>15</v>
      </c>
      <c r="CN21">
        <f t="shared" si="12"/>
        <v>5</v>
      </c>
      <c r="CO21">
        <f t="shared" si="13"/>
        <v>9</v>
      </c>
      <c r="CP21">
        <f t="shared" si="14"/>
        <v>15</v>
      </c>
      <c r="CQ21">
        <v>1.3446475195822455E-2</v>
      </c>
      <c r="CR21">
        <f t="shared" si="15"/>
        <v>0.60933333333333328</v>
      </c>
      <c r="CS21">
        <f t="shared" si="16"/>
        <v>3.2751666666666668</v>
      </c>
      <c r="CT21">
        <f t="shared" si="17"/>
        <v>1.3709999999999998</v>
      </c>
      <c r="CU21">
        <f t="shared" si="18"/>
        <v>0.22849999999999998</v>
      </c>
      <c r="CV21">
        <f t="shared" si="19"/>
        <v>3</v>
      </c>
      <c r="CW21">
        <f t="shared" si="20"/>
        <v>1.5994999999999999</v>
      </c>
      <c r="CX21">
        <f t="shared" si="21"/>
        <v>11</v>
      </c>
      <c r="CY21">
        <f t="shared" si="1"/>
        <v>0.68549999999999989</v>
      </c>
      <c r="CZ21">
        <f t="shared" si="2"/>
        <v>1.7518333333333334</v>
      </c>
      <c r="DA21">
        <f t="shared" si="3"/>
        <v>1.3709999999999998</v>
      </c>
      <c r="DB21">
        <f t="shared" si="4"/>
        <v>0.22849999999999998</v>
      </c>
      <c r="DC21">
        <f t="shared" si="22"/>
        <v>1</v>
      </c>
      <c r="DD21">
        <f t="shared" si="23"/>
        <v>6</v>
      </c>
    </row>
    <row r="22" spans="1:108" x14ac:dyDescent="0.7">
      <c r="A22" t="s">
        <v>138</v>
      </c>
      <c r="B22" t="s">
        <v>139</v>
      </c>
      <c r="D22" t="s">
        <v>117</v>
      </c>
      <c r="E22" t="s">
        <v>72</v>
      </c>
      <c r="F22" t="s">
        <v>73</v>
      </c>
      <c r="G22" t="s">
        <v>74</v>
      </c>
      <c r="H22" t="s">
        <v>75</v>
      </c>
      <c r="I22">
        <v>24</v>
      </c>
      <c r="J22" t="s">
        <v>110</v>
      </c>
      <c r="K22">
        <v>1</v>
      </c>
      <c r="M22" t="s">
        <v>78</v>
      </c>
      <c r="N22" t="s">
        <v>78</v>
      </c>
      <c r="O22" t="s">
        <v>79</v>
      </c>
      <c r="P22">
        <v>1</v>
      </c>
      <c r="Q22" t="s">
        <v>80</v>
      </c>
      <c r="R22" t="s">
        <v>72</v>
      </c>
      <c r="S22" t="s">
        <v>81</v>
      </c>
      <c r="T22" t="s">
        <v>82</v>
      </c>
      <c r="X22">
        <v>1</v>
      </c>
      <c r="Y22">
        <v>6</v>
      </c>
      <c r="Z22">
        <v>5.76</v>
      </c>
      <c r="AA22" s="8">
        <v>0.74</v>
      </c>
      <c r="AB22">
        <v>3</v>
      </c>
      <c r="AC22">
        <v>0.95</v>
      </c>
      <c r="AD22">
        <v>0.95</v>
      </c>
      <c r="AE22">
        <v>1.1000000000000001</v>
      </c>
      <c r="AF22">
        <v>0.5</v>
      </c>
      <c r="AG22">
        <v>6</v>
      </c>
      <c r="AH22" t="s">
        <v>110</v>
      </c>
      <c r="AI22">
        <v>9</v>
      </c>
      <c r="AJ22" t="s">
        <v>140</v>
      </c>
      <c r="AK22">
        <v>20389</v>
      </c>
      <c r="AL22">
        <v>1836</v>
      </c>
      <c r="AM22" t="s">
        <v>119</v>
      </c>
      <c r="AN22">
        <v>14</v>
      </c>
      <c r="AO22" t="s">
        <v>120</v>
      </c>
      <c r="AP22">
        <v>200</v>
      </c>
      <c r="AT22">
        <v>0</v>
      </c>
      <c r="AU22">
        <v>0.5</v>
      </c>
      <c r="AW22">
        <v>8</v>
      </c>
      <c r="AX22" t="s">
        <v>86</v>
      </c>
      <c r="AY22">
        <v>1</v>
      </c>
      <c r="AZ22" t="s">
        <v>87</v>
      </c>
      <c r="BB22" t="s">
        <v>121</v>
      </c>
      <c r="BC22">
        <v>335</v>
      </c>
      <c r="BD22">
        <v>335</v>
      </c>
      <c r="BE22">
        <v>103</v>
      </c>
      <c r="BF22">
        <v>1.2E-2</v>
      </c>
      <c r="BG22">
        <v>9.85</v>
      </c>
      <c r="BH22" t="s">
        <v>89</v>
      </c>
      <c r="BJ22" t="s">
        <v>90</v>
      </c>
      <c r="BK22" s="1">
        <v>45160</v>
      </c>
      <c r="BL22" t="s">
        <v>91</v>
      </c>
      <c r="BM22" t="s">
        <v>92</v>
      </c>
      <c r="BN22">
        <v>42678</v>
      </c>
      <c r="BO22" t="s">
        <v>93</v>
      </c>
      <c r="BP22">
        <v>1</v>
      </c>
      <c r="BQ22">
        <v>6</v>
      </c>
      <c r="BR22">
        <v>5.76</v>
      </c>
      <c r="BS22">
        <v>0.95</v>
      </c>
      <c r="BT22">
        <v>3</v>
      </c>
      <c r="BU22">
        <v>14176</v>
      </c>
      <c r="BV22" t="s">
        <v>1933</v>
      </c>
      <c r="BW22">
        <f>VLOOKUP($J22,M_引当回収!$C$5:$AF$55,30,FALSE)+0.08</f>
        <v>0.09</v>
      </c>
      <c r="BX22" s="21">
        <v>0.24000000000000002</v>
      </c>
      <c r="BY22">
        <v>0.18</v>
      </c>
      <c r="BZ22">
        <v>0.05</v>
      </c>
      <c r="CA22" s="23">
        <f t="shared" si="5"/>
        <v>0.56000000000000005</v>
      </c>
      <c r="CB22" t="s">
        <v>1980</v>
      </c>
      <c r="CC22">
        <v>0.08</v>
      </c>
      <c r="CD22">
        <v>0.43000000000000005</v>
      </c>
      <c r="CE22">
        <v>0.18</v>
      </c>
      <c r="CF22">
        <v>0.03</v>
      </c>
      <c r="CG22" t="s">
        <v>1954</v>
      </c>
      <c r="CH22">
        <f t="shared" si="6"/>
        <v>68</v>
      </c>
      <c r="CI22">
        <f t="shared" si="7"/>
        <v>80</v>
      </c>
      <c r="CJ22">
        <f t="shared" si="8"/>
        <v>151</v>
      </c>
      <c r="CK22">
        <f t="shared" si="9"/>
        <v>53</v>
      </c>
      <c r="CL22">
        <f t="shared" si="10"/>
        <v>80</v>
      </c>
      <c r="CM22">
        <f t="shared" si="11"/>
        <v>136</v>
      </c>
      <c r="CN22">
        <f t="shared" si="12"/>
        <v>40</v>
      </c>
      <c r="CO22">
        <f t="shared" si="13"/>
        <v>80</v>
      </c>
      <c r="CP22">
        <f t="shared" si="14"/>
        <v>123</v>
      </c>
      <c r="CQ22">
        <v>2.689295039164491E-2</v>
      </c>
      <c r="CR22">
        <f t="shared" si="15"/>
        <v>5.6703999999999999</v>
      </c>
      <c r="CS22">
        <f t="shared" si="16"/>
        <v>30.478400000000001</v>
      </c>
      <c r="CT22">
        <f t="shared" si="17"/>
        <v>12.758399999999998</v>
      </c>
      <c r="CU22">
        <f t="shared" si="18"/>
        <v>2.1263999999999998</v>
      </c>
      <c r="CV22">
        <f t="shared" si="19"/>
        <v>3</v>
      </c>
      <c r="CW22">
        <f t="shared" si="20"/>
        <v>14.884799999999998</v>
      </c>
      <c r="CX22">
        <f t="shared" si="21"/>
        <v>69</v>
      </c>
      <c r="CY22">
        <f t="shared" si="1"/>
        <v>6.3791999999999991</v>
      </c>
      <c r="CZ22">
        <f t="shared" si="2"/>
        <v>17.011199999999999</v>
      </c>
      <c r="DA22">
        <f t="shared" si="3"/>
        <v>12.758399999999998</v>
      </c>
      <c r="DB22">
        <f t="shared" si="4"/>
        <v>3.544</v>
      </c>
      <c r="DC22">
        <f t="shared" si="22"/>
        <v>3</v>
      </c>
      <c r="DD22">
        <f t="shared" si="23"/>
        <v>43</v>
      </c>
    </row>
    <row r="23" spans="1:108" x14ac:dyDescent="0.7">
      <c r="A23" t="s">
        <v>141</v>
      </c>
      <c r="B23">
        <v>9011906908</v>
      </c>
      <c r="D23" t="s">
        <v>142</v>
      </c>
      <c r="E23" t="s">
        <v>72</v>
      </c>
      <c r="F23" t="s">
        <v>73</v>
      </c>
      <c r="G23" t="s">
        <v>74</v>
      </c>
      <c r="H23" t="s">
        <v>75</v>
      </c>
      <c r="I23">
        <v>24</v>
      </c>
      <c r="J23" t="s">
        <v>110</v>
      </c>
      <c r="K23">
        <v>1</v>
      </c>
      <c r="M23" t="s">
        <v>78</v>
      </c>
      <c r="N23" t="s">
        <v>78</v>
      </c>
      <c r="O23" t="s">
        <v>79</v>
      </c>
      <c r="P23">
        <v>1</v>
      </c>
      <c r="Q23" t="s">
        <v>80</v>
      </c>
      <c r="R23" t="s">
        <v>72</v>
      </c>
      <c r="S23" t="s">
        <v>81</v>
      </c>
      <c r="T23" t="s">
        <v>82</v>
      </c>
      <c r="X23">
        <v>1</v>
      </c>
      <c r="Y23">
        <v>6</v>
      </c>
      <c r="Z23">
        <v>5.76</v>
      </c>
      <c r="AA23" s="8">
        <v>0.54</v>
      </c>
      <c r="AB23">
        <v>3</v>
      </c>
      <c r="AC23">
        <v>0.95</v>
      </c>
      <c r="AD23">
        <v>0.95</v>
      </c>
      <c r="AE23">
        <v>1.1000000000000001</v>
      </c>
      <c r="AF23">
        <v>0.5</v>
      </c>
      <c r="AG23">
        <v>6</v>
      </c>
      <c r="AH23" t="s">
        <v>110</v>
      </c>
      <c r="AI23">
        <v>10</v>
      </c>
      <c r="AJ23" t="s">
        <v>143</v>
      </c>
      <c r="AK23">
        <v>20388</v>
      </c>
      <c r="AL23">
        <v>1835</v>
      </c>
      <c r="AM23" t="s">
        <v>144</v>
      </c>
      <c r="AN23">
        <v>14</v>
      </c>
      <c r="AO23" t="s">
        <v>120</v>
      </c>
      <c r="AP23">
        <v>2000</v>
      </c>
      <c r="AT23">
        <v>0</v>
      </c>
      <c r="AU23">
        <v>0.5</v>
      </c>
      <c r="AW23">
        <v>8</v>
      </c>
      <c r="AX23" t="s">
        <v>86</v>
      </c>
      <c r="AY23">
        <v>1</v>
      </c>
      <c r="AZ23" t="s">
        <v>87</v>
      </c>
      <c r="BB23" t="s">
        <v>121</v>
      </c>
      <c r="BC23">
        <v>335</v>
      </c>
      <c r="BD23">
        <v>335</v>
      </c>
      <c r="BE23">
        <v>103</v>
      </c>
      <c r="BF23">
        <v>1.2E-2</v>
      </c>
      <c r="BG23">
        <v>15.83</v>
      </c>
      <c r="BH23" t="s">
        <v>89</v>
      </c>
      <c r="BJ23" t="s">
        <v>90</v>
      </c>
      <c r="BK23" s="1">
        <v>45096</v>
      </c>
      <c r="BL23" t="s">
        <v>91</v>
      </c>
      <c r="BM23" t="s">
        <v>92</v>
      </c>
      <c r="BN23">
        <v>42678</v>
      </c>
      <c r="BO23" t="s">
        <v>93</v>
      </c>
      <c r="BP23">
        <v>1</v>
      </c>
      <c r="BQ23">
        <v>6</v>
      </c>
      <c r="BR23">
        <v>5.76</v>
      </c>
      <c r="BS23">
        <v>0.95</v>
      </c>
      <c r="BT23">
        <v>3</v>
      </c>
      <c r="BU23">
        <v>1486</v>
      </c>
      <c r="BV23" t="s">
        <v>1935</v>
      </c>
      <c r="BW23">
        <f>VLOOKUP($J23,M_引当回収!$C$5:$AF$55,30,FALSE)+0.08</f>
        <v>0.09</v>
      </c>
      <c r="BX23" s="21">
        <v>0.24000000000000002</v>
      </c>
      <c r="BY23">
        <v>0.18</v>
      </c>
      <c r="BZ23">
        <v>0.03</v>
      </c>
      <c r="CA23" s="23">
        <f t="shared" si="5"/>
        <v>0.54</v>
      </c>
      <c r="CB23" t="str">
        <f t="shared" si="24"/>
        <v>○</v>
      </c>
      <c r="CC23">
        <v>0.08</v>
      </c>
      <c r="CD23">
        <v>0.43000000000000005</v>
      </c>
      <c r="CE23">
        <v>0.18</v>
      </c>
      <c r="CF23">
        <v>0.03</v>
      </c>
      <c r="CG23" t="s">
        <v>1954</v>
      </c>
      <c r="CH23">
        <f t="shared" si="6"/>
        <v>1</v>
      </c>
      <c r="CI23">
        <f t="shared" si="7"/>
        <v>1</v>
      </c>
      <c r="CJ23">
        <f t="shared" si="8"/>
        <v>5</v>
      </c>
      <c r="CK23">
        <f t="shared" si="9"/>
        <v>1</v>
      </c>
      <c r="CL23">
        <f t="shared" si="10"/>
        <v>1</v>
      </c>
      <c r="CM23">
        <f t="shared" si="11"/>
        <v>5</v>
      </c>
      <c r="CN23">
        <f t="shared" si="12"/>
        <v>1</v>
      </c>
      <c r="CO23">
        <f t="shared" si="13"/>
        <v>1</v>
      </c>
      <c r="CP23">
        <f t="shared" si="14"/>
        <v>5</v>
      </c>
      <c r="CQ23">
        <v>1.7928633594429939E-2</v>
      </c>
      <c r="CR23">
        <f t="shared" si="15"/>
        <v>5.944E-2</v>
      </c>
      <c r="CS23">
        <f t="shared" si="16"/>
        <v>0.31949000000000005</v>
      </c>
      <c r="CT23">
        <f t="shared" si="17"/>
        <v>0.13374</v>
      </c>
      <c r="CU23">
        <f t="shared" si="18"/>
        <v>2.2289999999999997E-2</v>
      </c>
      <c r="CV23">
        <f t="shared" si="19"/>
        <v>3</v>
      </c>
      <c r="CW23">
        <f t="shared" si="20"/>
        <v>0.15603</v>
      </c>
      <c r="CX23">
        <f t="shared" si="21"/>
        <v>4</v>
      </c>
      <c r="CY23">
        <f t="shared" si="1"/>
        <v>6.6869999999999999E-2</v>
      </c>
      <c r="CZ23">
        <f t="shared" si="2"/>
        <v>0.17832000000000001</v>
      </c>
      <c r="DA23">
        <f t="shared" si="3"/>
        <v>0.13374</v>
      </c>
      <c r="DB23">
        <f t="shared" si="4"/>
        <v>2.2289999999999997E-2</v>
      </c>
      <c r="DC23">
        <f t="shared" si="22"/>
        <v>3</v>
      </c>
      <c r="DD23">
        <f t="shared" si="23"/>
        <v>4</v>
      </c>
    </row>
    <row r="24" spans="1:108" x14ac:dyDescent="0.7">
      <c r="A24" t="s">
        <v>145</v>
      </c>
      <c r="B24" t="s">
        <v>146</v>
      </c>
      <c r="D24" t="s">
        <v>147</v>
      </c>
      <c r="E24" t="s">
        <v>72</v>
      </c>
      <c r="F24" t="s">
        <v>73</v>
      </c>
      <c r="G24" t="s">
        <v>74</v>
      </c>
      <c r="H24" t="s">
        <v>75</v>
      </c>
      <c r="I24">
        <v>24</v>
      </c>
      <c r="J24" t="s">
        <v>110</v>
      </c>
      <c r="K24">
        <v>1</v>
      </c>
      <c r="M24" t="s">
        <v>78</v>
      </c>
      <c r="N24" t="s">
        <v>78</v>
      </c>
      <c r="O24" t="s">
        <v>79</v>
      </c>
      <c r="P24">
        <v>1</v>
      </c>
      <c r="Q24" t="s">
        <v>80</v>
      </c>
      <c r="R24" t="s">
        <v>72</v>
      </c>
      <c r="S24" t="s">
        <v>81</v>
      </c>
      <c r="T24" t="s">
        <v>82</v>
      </c>
      <c r="X24">
        <v>1</v>
      </c>
      <c r="Y24">
        <v>6</v>
      </c>
      <c r="Z24">
        <v>5.76</v>
      </c>
      <c r="AA24" s="8">
        <v>0.53</v>
      </c>
      <c r="AB24">
        <v>1</v>
      </c>
      <c r="AC24">
        <v>0.95</v>
      </c>
      <c r="AD24">
        <v>0.95</v>
      </c>
      <c r="AE24">
        <v>1.1000000000000001</v>
      </c>
      <c r="AF24">
        <v>0.5</v>
      </c>
      <c r="AG24">
        <v>6</v>
      </c>
      <c r="AH24" t="s">
        <v>110</v>
      </c>
      <c r="AI24">
        <v>11</v>
      </c>
      <c r="AJ24" t="s">
        <v>148</v>
      </c>
      <c r="AK24">
        <v>20375</v>
      </c>
      <c r="AL24">
        <v>1843</v>
      </c>
      <c r="AM24" t="s">
        <v>149</v>
      </c>
      <c r="AN24">
        <v>14</v>
      </c>
      <c r="AO24" t="s">
        <v>120</v>
      </c>
      <c r="AP24">
        <v>1000</v>
      </c>
      <c r="AT24">
        <v>0</v>
      </c>
      <c r="AU24">
        <v>0.5</v>
      </c>
      <c r="AW24">
        <v>8</v>
      </c>
      <c r="AX24" t="s">
        <v>86</v>
      </c>
      <c r="AY24">
        <v>1</v>
      </c>
      <c r="AZ24" t="s">
        <v>87</v>
      </c>
      <c r="BB24" t="s">
        <v>121</v>
      </c>
      <c r="BC24">
        <v>335</v>
      </c>
      <c r="BD24">
        <v>335</v>
      </c>
      <c r="BE24">
        <v>103</v>
      </c>
      <c r="BF24">
        <v>1.2E-2</v>
      </c>
      <c r="BG24">
        <v>11.83</v>
      </c>
      <c r="BH24" t="s">
        <v>89</v>
      </c>
      <c r="BJ24" t="s">
        <v>90</v>
      </c>
      <c r="BK24" s="1">
        <v>45160</v>
      </c>
      <c r="BL24" t="s">
        <v>91</v>
      </c>
      <c r="BM24" t="s">
        <v>92</v>
      </c>
      <c r="BN24">
        <v>42678</v>
      </c>
      <c r="BO24" t="s">
        <v>93</v>
      </c>
      <c r="BP24">
        <v>1</v>
      </c>
      <c r="BQ24">
        <v>6</v>
      </c>
      <c r="BR24">
        <v>5.76</v>
      </c>
      <c r="BS24">
        <v>0.95</v>
      </c>
      <c r="BT24">
        <v>3</v>
      </c>
      <c r="BU24">
        <v>3087</v>
      </c>
      <c r="BV24" t="s">
        <v>1935</v>
      </c>
      <c r="BW24">
        <f>VLOOKUP($J24,M_引当回収!$C$5:$AF$55,30,FALSE)+0.08</f>
        <v>0.09</v>
      </c>
      <c r="BX24" s="21">
        <v>0.23</v>
      </c>
      <c r="BY24">
        <v>0.18</v>
      </c>
      <c r="BZ24">
        <v>0.03</v>
      </c>
      <c r="CA24" s="23">
        <f t="shared" si="5"/>
        <v>0.53</v>
      </c>
      <c r="CB24" t="str">
        <f t="shared" si="24"/>
        <v>○</v>
      </c>
      <c r="CC24">
        <v>0.08</v>
      </c>
      <c r="CD24">
        <v>0.43000000000000005</v>
      </c>
      <c r="CE24">
        <v>0.18</v>
      </c>
      <c r="CF24">
        <v>0.03</v>
      </c>
      <c r="CG24" t="s">
        <v>1954</v>
      </c>
      <c r="CH24">
        <f t="shared" si="6"/>
        <v>3</v>
      </c>
      <c r="CI24">
        <f t="shared" si="7"/>
        <v>4</v>
      </c>
      <c r="CJ24">
        <f t="shared" si="8"/>
        <v>10</v>
      </c>
      <c r="CK24">
        <f t="shared" si="9"/>
        <v>2</v>
      </c>
      <c r="CL24">
        <f t="shared" si="10"/>
        <v>4</v>
      </c>
      <c r="CM24">
        <f t="shared" si="11"/>
        <v>7</v>
      </c>
      <c r="CN24">
        <f t="shared" si="12"/>
        <v>2</v>
      </c>
      <c r="CO24">
        <f t="shared" si="13"/>
        <v>4</v>
      </c>
      <c r="CP24">
        <f t="shared" si="14"/>
        <v>7</v>
      </c>
      <c r="CQ24">
        <v>1.7928633594429939E-2</v>
      </c>
      <c r="CR24">
        <f t="shared" si="15"/>
        <v>0.24696000000000001</v>
      </c>
      <c r="CS24">
        <f t="shared" si="16"/>
        <v>1.3274100000000002</v>
      </c>
      <c r="CT24">
        <f t="shared" si="17"/>
        <v>0.55566000000000004</v>
      </c>
      <c r="CU24">
        <f t="shared" si="18"/>
        <v>9.2609999999999998E-2</v>
      </c>
      <c r="CV24">
        <f t="shared" si="19"/>
        <v>3</v>
      </c>
      <c r="CW24">
        <f t="shared" si="20"/>
        <v>0.64827000000000001</v>
      </c>
      <c r="CX24">
        <f t="shared" si="21"/>
        <v>6</v>
      </c>
      <c r="CY24">
        <f t="shared" si="1"/>
        <v>0.27783000000000002</v>
      </c>
      <c r="CZ24">
        <f t="shared" si="2"/>
        <v>0.71001000000000003</v>
      </c>
      <c r="DA24">
        <f t="shared" si="3"/>
        <v>0.55566000000000004</v>
      </c>
      <c r="DB24">
        <f t="shared" si="4"/>
        <v>9.2609999999999998E-2</v>
      </c>
      <c r="DC24">
        <f t="shared" si="22"/>
        <v>1</v>
      </c>
      <c r="DD24">
        <f t="shared" si="23"/>
        <v>3</v>
      </c>
    </row>
    <row r="25" spans="1:108" x14ac:dyDescent="0.7">
      <c r="A25" t="s">
        <v>150</v>
      </c>
      <c r="B25">
        <v>9014860027</v>
      </c>
      <c r="D25" t="s">
        <v>151</v>
      </c>
      <c r="E25" t="s">
        <v>72</v>
      </c>
      <c r="F25" t="s">
        <v>73</v>
      </c>
      <c r="G25" t="s">
        <v>74</v>
      </c>
      <c r="H25" t="s">
        <v>75</v>
      </c>
      <c r="I25">
        <v>24</v>
      </c>
      <c r="J25" t="s">
        <v>110</v>
      </c>
      <c r="K25">
        <v>1</v>
      </c>
      <c r="M25" t="s">
        <v>78</v>
      </c>
      <c r="N25" t="s">
        <v>78</v>
      </c>
      <c r="O25" t="s">
        <v>79</v>
      </c>
      <c r="P25">
        <v>1</v>
      </c>
      <c r="Q25" t="s">
        <v>80</v>
      </c>
      <c r="R25" t="s">
        <v>72</v>
      </c>
      <c r="S25" t="s">
        <v>81</v>
      </c>
      <c r="T25" t="s">
        <v>82</v>
      </c>
      <c r="X25">
        <v>1</v>
      </c>
      <c r="Y25">
        <v>6</v>
      </c>
      <c r="Z25">
        <v>5.76</v>
      </c>
      <c r="AA25" s="8">
        <v>0.56000000000000005</v>
      </c>
      <c r="AB25">
        <v>1</v>
      </c>
      <c r="AC25">
        <v>0.95</v>
      </c>
      <c r="AD25">
        <v>0.95</v>
      </c>
      <c r="AE25">
        <v>1.1000000000000001</v>
      </c>
      <c r="AF25">
        <v>0.5</v>
      </c>
      <c r="AG25">
        <v>6</v>
      </c>
      <c r="AH25" t="s">
        <v>110</v>
      </c>
      <c r="AI25">
        <v>12</v>
      </c>
      <c r="AJ25" t="s">
        <v>152</v>
      </c>
      <c r="AK25">
        <v>20367</v>
      </c>
      <c r="AL25">
        <v>2384</v>
      </c>
      <c r="AM25" t="s">
        <v>153</v>
      </c>
      <c r="AN25">
        <v>14</v>
      </c>
      <c r="AO25" t="s">
        <v>120</v>
      </c>
      <c r="AP25">
        <v>2000</v>
      </c>
      <c r="AT25">
        <v>0</v>
      </c>
      <c r="AU25">
        <v>0.5</v>
      </c>
      <c r="AW25">
        <v>8</v>
      </c>
      <c r="AX25" t="s">
        <v>86</v>
      </c>
      <c r="AY25">
        <v>1</v>
      </c>
      <c r="AZ25" t="s">
        <v>87</v>
      </c>
      <c r="BB25" t="s">
        <v>121</v>
      </c>
      <c r="BC25">
        <v>335</v>
      </c>
      <c r="BD25">
        <v>335</v>
      </c>
      <c r="BE25">
        <v>103</v>
      </c>
      <c r="BF25">
        <v>1.2E-2</v>
      </c>
      <c r="BG25">
        <v>13.63</v>
      </c>
      <c r="BH25" t="s">
        <v>89</v>
      </c>
      <c r="BJ25" t="s">
        <v>90</v>
      </c>
      <c r="BK25" s="1">
        <v>45160</v>
      </c>
      <c r="BL25" t="s">
        <v>91</v>
      </c>
      <c r="BM25" t="s">
        <v>92</v>
      </c>
      <c r="BN25">
        <v>42678</v>
      </c>
      <c r="BO25" t="s">
        <v>93</v>
      </c>
      <c r="BP25">
        <v>1</v>
      </c>
      <c r="BQ25">
        <v>6</v>
      </c>
      <c r="BR25">
        <v>5.76</v>
      </c>
      <c r="BS25">
        <v>0.95</v>
      </c>
      <c r="BT25">
        <v>3</v>
      </c>
      <c r="BU25">
        <v>457</v>
      </c>
      <c r="BV25" t="s">
        <v>1936</v>
      </c>
      <c r="BW25">
        <f>VLOOKUP($J25,M_引当回収!$C$5:$AF$55,30,FALSE)+0.08</f>
        <v>0.09</v>
      </c>
      <c r="BX25" s="21">
        <v>0.25</v>
      </c>
      <c r="BY25">
        <v>0.18</v>
      </c>
      <c r="BZ25">
        <v>0.03</v>
      </c>
      <c r="CA25" s="23">
        <f t="shared" si="5"/>
        <v>0.55000000000000004</v>
      </c>
      <c r="CB25" t="s">
        <v>1955</v>
      </c>
      <c r="CC25">
        <v>0.08</v>
      </c>
      <c r="CD25">
        <v>0.43000000000000005</v>
      </c>
      <c r="CE25">
        <v>0.18</v>
      </c>
      <c r="CF25">
        <v>0.03</v>
      </c>
      <c r="CG25" t="s">
        <v>1954</v>
      </c>
      <c r="CH25">
        <f t="shared" si="6"/>
        <v>1</v>
      </c>
      <c r="CI25">
        <f t="shared" si="7"/>
        <v>1</v>
      </c>
      <c r="CJ25">
        <f t="shared" si="8"/>
        <v>5</v>
      </c>
      <c r="CK25">
        <f t="shared" si="9"/>
        <v>1</v>
      </c>
      <c r="CL25">
        <f t="shared" si="10"/>
        <v>1</v>
      </c>
      <c r="CM25">
        <f t="shared" si="11"/>
        <v>3</v>
      </c>
      <c r="CN25">
        <f t="shared" si="12"/>
        <v>1</v>
      </c>
      <c r="CO25">
        <f t="shared" si="13"/>
        <v>1</v>
      </c>
      <c r="CP25">
        <f t="shared" si="14"/>
        <v>3</v>
      </c>
      <c r="CQ25">
        <v>1.3446475195822455E-2</v>
      </c>
      <c r="CR25">
        <f t="shared" si="15"/>
        <v>1.8280000000000001E-2</v>
      </c>
      <c r="CS25">
        <f t="shared" si="16"/>
        <v>9.8255000000000009E-2</v>
      </c>
      <c r="CT25">
        <f t="shared" si="17"/>
        <v>4.113E-2</v>
      </c>
      <c r="CU25">
        <f t="shared" si="18"/>
        <v>6.855E-3</v>
      </c>
      <c r="CV25">
        <f t="shared" si="19"/>
        <v>3</v>
      </c>
      <c r="CW25">
        <f t="shared" si="20"/>
        <v>4.7985E-2</v>
      </c>
      <c r="CX25">
        <f t="shared" si="21"/>
        <v>4</v>
      </c>
      <c r="CY25">
        <f t="shared" si="1"/>
        <v>2.0565E-2</v>
      </c>
      <c r="CZ25">
        <f t="shared" si="2"/>
        <v>5.7125000000000002E-2</v>
      </c>
      <c r="DA25">
        <f t="shared" si="3"/>
        <v>4.113E-2</v>
      </c>
      <c r="DB25">
        <f t="shared" si="4"/>
        <v>6.855E-3</v>
      </c>
      <c r="DC25">
        <f t="shared" si="22"/>
        <v>1</v>
      </c>
      <c r="DD25">
        <f t="shared" si="23"/>
        <v>2</v>
      </c>
    </row>
    <row r="26" spans="1:108" x14ac:dyDescent="0.7">
      <c r="A26" t="s">
        <v>154</v>
      </c>
      <c r="B26" t="s">
        <v>155</v>
      </c>
      <c r="D26" t="s">
        <v>156</v>
      </c>
      <c r="E26" t="s">
        <v>72</v>
      </c>
      <c r="F26" t="s">
        <v>73</v>
      </c>
      <c r="G26" t="s">
        <v>74</v>
      </c>
      <c r="H26" t="s">
        <v>75</v>
      </c>
      <c r="I26">
        <v>24</v>
      </c>
      <c r="J26" t="s">
        <v>110</v>
      </c>
      <c r="K26">
        <v>1</v>
      </c>
      <c r="M26" t="s">
        <v>78</v>
      </c>
      <c r="N26" t="s">
        <v>78</v>
      </c>
      <c r="O26" t="s">
        <v>79</v>
      </c>
      <c r="P26">
        <v>1</v>
      </c>
      <c r="Q26" t="s">
        <v>80</v>
      </c>
      <c r="R26" t="s">
        <v>72</v>
      </c>
      <c r="S26" t="s">
        <v>81</v>
      </c>
      <c r="T26" t="s">
        <v>82</v>
      </c>
      <c r="X26">
        <v>1</v>
      </c>
      <c r="Y26">
        <v>6</v>
      </c>
      <c r="Z26">
        <v>5.76</v>
      </c>
      <c r="AA26" s="8">
        <v>0.52</v>
      </c>
      <c r="AB26">
        <v>1</v>
      </c>
      <c r="AC26">
        <v>0.95</v>
      </c>
      <c r="AD26">
        <v>0.95</v>
      </c>
      <c r="AE26">
        <v>1.1000000000000001</v>
      </c>
      <c r="AF26">
        <v>0.5</v>
      </c>
      <c r="AG26">
        <v>6</v>
      </c>
      <c r="AH26" t="s">
        <v>110</v>
      </c>
      <c r="AI26">
        <v>13</v>
      </c>
      <c r="AJ26" t="s">
        <v>157</v>
      </c>
      <c r="AK26">
        <v>20382</v>
      </c>
      <c r="AL26">
        <v>2394</v>
      </c>
      <c r="AM26" t="s">
        <v>153</v>
      </c>
      <c r="AN26">
        <v>14</v>
      </c>
      <c r="AO26" t="s">
        <v>120</v>
      </c>
      <c r="AP26">
        <v>800</v>
      </c>
      <c r="AT26">
        <v>0</v>
      </c>
      <c r="AU26">
        <v>0.5</v>
      </c>
      <c r="AW26">
        <v>8</v>
      </c>
      <c r="AX26" t="s">
        <v>86</v>
      </c>
      <c r="AY26">
        <v>1</v>
      </c>
      <c r="AZ26" t="s">
        <v>87</v>
      </c>
      <c r="BB26" t="s">
        <v>121</v>
      </c>
      <c r="BC26">
        <v>335</v>
      </c>
      <c r="BD26">
        <v>335</v>
      </c>
      <c r="BE26">
        <v>103</v>
      </c>
      <c r="BF26">
        <v>1.2E-2</v>
      </c>
      <c r="BG26">
        <v>10.59</v>
      </c>
      <c r="BH26" t="s">
        <v>89</v>
      </c>
      <c r="BJ26" t="s">
        <v>90</v>
      </c>
      <c r="BK26" s="1">
        <v>45160</v>
      </c>
      <c r="BL26" t="s">
        <v>91</v>
      </c>
      <c r="BM26" t="s">
        <v>92</v>
      </c>
      <c r="BN26">
        <v>42678</v>
      </c>
      <c r="BO26" t="s">
        <v>93</v>
      </c>
      <c r="BP26">
        <v>1</v>
      </c>
      <c r="BQ26">
        <v>6</v>
      </c>
      <c r="BR26">
        <v>5.76</v>
      </c>
      <c r="BS26">
        <v>0.95</v>
      </c>
      <c r="BT26">
        <v>3</v>
      </c>
      <c r="BU26">
        <v>3087</v>
      </c>
      <c r="BV26" t="s">
        <v>1937</v>
      </c>
      <c r="BW26">
        <f>VLOOKUP($J26,M_引当回収!$C$5:$AF$55,30,FALSE)+0.08</f>
        <v>0.09</v>
      </c>
      <c r="BX26" s="21">
        <v>0.22</v>
      </c>
      <c r="BY26">
        <v>0.18</v>
      </c>
      <c r="BZ26">
        <v>0.03</v>
      </c>
      <c r="CA26" s="23">
        <f t="shared" si="5"/>
        <v>0.52</v>
      </c>
      <c r="CB26" t="str">
        <f t="shared" si="24"/>
        <v>○</v>
      </c>
      <c r="CC26">
        <v>0.08</v>
      </c>
      <c r="CD26">
        <v>0.43000000000000005</v>
      </c>
      <c r="CE26">
        <v>0.18</v>
      </c>
      <c r="CF26">
        <v>0.03</v>
      </c>
      <c r="CG26" t="s">
        <v>1954</v>
      </c>
      <c r="CH26">
        <f t="shared" si="6"/>
        <v>4</v>
      </c>
      <c r="CI26">
        <f t="shared" si="7"/>
        <v>5</v>
      </c>
      <c r="CJ26">
        <f t="shared" si="8"/>
        <v>12</v>
      </c>
      <c r="CK26">
        <f t="shared" si="9"/>
        <v>3</v>
      </c>
      <c r="CL26">
        <f t="shared" si="10"/>
        <v>5</v>
      </c>
      <c r="CM26">
        <f t="shared" si="11"/>
        <v>9</v>
      </c>
      <c r="CN26">
        <f t="shared" si="12"/>
        <v>3</v>
      </c>
      <c r="CO26">
        <f t="shared" si="13"/>
        <v>5</v>
      </c>
      <c r="CP26">
        <f t="shared" si="14"/>
        <v>9</v>
      </c>
      <c r="CQ26">
        <v>1.7928633594429939E-2</v>
      </c>
      <c r="CR26">
        <f t="shared" si="15"/>
        <v>0.30870000000000003</v>
      </c>
      <c r="CS26">
        <f t="shared" si="16"/>
        <v>1.6592625000000003</v>
      </c>
      <c r="CT26">
        <f t="shared" si="17"/>
        <v>0.69457499999999994</v>
      </c>
      <c r="CU26">
        <f t="shared" si="18"/>
        <v>0.1157625</v>
      </c>
      <c r="CV26">
        <f t="shared" si="19"/>
        <v>3</v>
      </c>
      <c r="CW26">
        <f t="shared" si="20"/>
        <v>0.81033750000000004</v>
      </c>
      <c r="CX26">
        <f t="shared" si="21"/>
        <v>7</v>
      </c>
      <c r="CY26">
        <f t="shared" si="1"/>
        <v>0.34728749999999997</v>
      </c>
      <c r="CZ26">
        <f t="shared" si="2"/>
        <v>0.84892500000000004</v>
      </c>
      <c r="DA26">
        <f t="shared" si="3"/>
        <v>0.69457499999999994</v>
      </c>
      <c r="DB26">
        <f t="shared" si="4"/>
        <v>0.1157625</v>
      </c>
      <c r="DC26">
        <f t="shared" si="22"/>
        <v>1</v>
      </c>
      <c r="DD26">
        <f t="shared" si="23"/>
        <v>4</v>
      </c>
    </row>
    <row r="27" spans="1:108" x14ac:dyDescent="0.7">
      <c r="A27" t="s">
        <v>158</v>
      </c>
      <c r="B27" t="s">
        <v>159</v>
      </c>
      <c r="D27" t="s">
        <v>160</v>
      </c>
      <c r="E27" t="s">
        <v>72</v>
      </c>
      <c r="F27" t="s">
        <v>73</v>
      </c>
      <c r="G27" t="s">
        <v>74</v>
      </c>
      <c r="H27" t="s">
        <v>75</v>
      </c>
      <c r="I27">
        <v>24</v>
      </c>
      <c r="J27" t="s">
        <v>110</v>
      </c>
      <c r="K27">
        <v>1</v>
      </c>
      <c r="M27" t="s">
        <v>78</v>
      </c>
      <c r="N27" t="s">
        <v>78</v>
      </c>
      <c r="O27" t="s">
        <v>79</v>
      </c>
      <c r="P27">
        <v>1</v>
      </c>
      <c r="Q27" t="s">
        <v>80</v>
      </c>
      <c r="R27" t="s">
        <v>72</v>
      </c>
      <c r="S27" t="s">
        <v>81</v>
      </c>
      <c r="T27" t="s">
        <v>82</v>
      </c>
      <c r="X27">
        <v>1</v>
      </c>
      <c r="Y27">
        <v>6</v>
      </c>
      <c r="Z27">
        <v>5.76</v>
      </c>
      <c r="AA27" s="8">
        <v>0.53</v>
      </c>
      <c r="AB27">
        <v>3</v>
      </c>
      <c r="AC27">
        <v>0.95</v>
      </c>
      <c r="AD27">
        <v>0.95</v>
      </c>
      <c r="AE27">
        <v>1.1000000000000001</v>
      </c>
      <c r="AF27">
        <v>0.5</v>
      </c>
      <c r="AG27">
        <v>6</v>
      </c>
      <c r="AH27" t="s">
        <v>110</v>
      </c>
      <c r="AI27">
        <v>14</v>
      </c>
      <c r="AJ27" t="s">
        <v>161</v>
      </c>
      <c r="AK27">
        <v>20385</v>
      </c>
      <c r="AL27">
        <v>2386</v>
      </c>
      <c r="AM27" t="s">
        <v>162</v>
      </c>
      <c r="AN27">
        <v>14</v>
      </c>
      <c r="AO27" t="s">
        <v>120</v>
      </c>
      <c r="AP27">
        <v>2000</v>
      </c>
      <c r="AT27">
        <v>0</v>
      </c>
      <c r="AU27">
        <v>0.5</v>
      </c>
      <c r="AW27">
        <v>8</v>
      </c>
      <c r="AX27" t="s">
        <v>86</v>
      </c>
      <c r="AY27">
        <v>1</v>
      </c>
      <c r="AZ27" t="s">
        <v>87</v>
      </c>
      <c r="BB27" t="s">
        <v>121</v>
      </c>
      <c r="BC27">
        <v>335</v>
      </c>
      <c r="BD27">
        <v>335</v>
      </c>
      <c r="BE27">
        <v>103</v>
      </c>
      <c r="BF27">
        <v>1.2E-2</v>
      </c>
      <c r="BG27">
        <v>9.43</v>
      </c>
      <c r="BH27" t="s">
        <v>89</v>
      </c>
      <c r="BJ27" t="s">
        <v>90</v>
      </c>
      <c r="BK27" s="1">
        <v>45096</v>
      </c>
      <c r="BL27" t="s">
        <v>91</v>
      </c>
      <c r="BM27" t="s">
        <v>92</v>
      </c>
      <c r="BN27">
        <v>42678</v>
      </c>
      <c r="BO27" t="s">
        <v>93</v>
      </c>
      <c r="BP27">
        <v>1</v>
      </c>
      <c r="BQ27">
        <v>6</v>
      </c>
      <c r="BR27">
        <v>5.76</v>
      </c>
      <c r="BS27">
        <v>0.95</v>
      </c>
      <c r="BT27">
        <v>3</v>
      </c>
      <c r="BU27">
        <v>6174</v>
      </c>
      <c r="BV27" t="s">
        <v>1937</v>
      </c>
      <c r="BW27">
        <f>VLOOKUP($J27,M_引当回収!$C$5:$AF$55,30,FALSE)+0.08</f>
        <v>0.09</v>
      </c>
      <c r="BX27" s="21">
        <v>0.23</v>
      </c>
      <c r="BY27">
        <v>0.18</v>
      </c>
      <c r="BZ27">
        <v>0.03</v>
      </c>
      <c r="CA27" s="23">
        <f t="shared" si="5"/>
        <v>0.53</v>
      </c>
      <c r="CB27" t="str">
        <f t="shared" si="24"/>
        <v>○</v>
      </c>
      <c r="CC27">
        <v>0.08</v>
      </c>
      <c r="CD27">
        <v>0.43000000000000005</v>
      </c>
      <c r="CE27">
        <v>0.18</v>
      </c>
      <c r="CF27">
        <v>0.03</v>
      </c>
      <c r="CG27" t="s">
        <v>1954</v>
      </c>
      <c r="CH27">
        <f t="shared" si="6"/>
        <v>3</v>
      </c>
      <c r="CI27">
        <f t="shared" si="7"/>
        <v>4</v>
      </c>
      <c r="CJ27">
        <f t="shared" si="8"/>
        <v>10</v>
      </c>
      <c r="CK27">
        <f t="shared" si="9"/>
        <v>2</v>
      </c>
      <c r="CL27">
        <f t="shared" si="10"/>
        <v>4</v>
      </c>
      <c r="CM27">
        <f t="shared" si="11"/>
        <v>9</v>
      </c>
      <c r="CN27">
        <f t="shared" si="12"/>
        <v>2</v>
      </c>
      <c r="CO27">
        <f t="shared" si="13"/>
        <v>4</v>
      </c>
      <c r="CP27">
        <f t="shared" si="14"/>
        <v>9</v>
      </c>
      <c r="CQ27">
        <v>1.7928633594429939E-2</v>
      </c>
      <c r="CR27">
        <f t="shared" si="15"/>
        <v>0.24696000000000001</v>
      </c>
      <c r="CS27">
        <f t="shared" si="16"/>
        <v>1.3274100000000002</v>
      </c>
      <c r="CT27">
        <f t="shared" si="17"/>
        <v>0.55566000000000004</v>
      </c>
      <c r="CU27">
        <f t="shared" si="18"/>
        <v>9.2609999999999998E-2</v>
      </c>
      <c r="CV27">
        <f t="shared" si="19"/>
        <v>3</v>
      </c>
      <c r="CW27">
        <f t="shared" si="20"/>
        <v>0.64827000000000001</v>
      </c>
      <c r="CX27">
        <f t="shared" si="21"/>
        <v>6</v>
      </c>
      <c r="CY27">
        <f t="shared" si="1"/>
        <v>0.27783000000000002</v>
      </c>
      <c r="CZ27">
        <f t="shared" si="2"/>
        <v>0.71001000000000003</v>
      </c>
      <c r="DA27">
        <f t="shared" si="3"/>
        <v>0.55566000000000004</v>
      </c>
      <c r="DB27">
        <f t="shared" si="4"/>
        <v>9.2609999999999998E-2</v>
      </c>
      <c r="DC27">
        <f t="shared" si="22"/>
        <v>3</v>
      </c>
      <c r="DD27">
        <f t="shared" si="23"/>
        <v>5</v>
      </c>
    </row>
    <row r="28" spans="1:108" hidden="1" x14ac:dyDescent="0.7">
      <c r="A28" t="s">
        <v>163</v>
      </c>
      <c r="B28" t="s">
        <v>164</v>
      </c>
      <c r="D28" t="s">
        <v>160</v>
      </c>
      <c r="E28" t="s">
        <v>72</v>
      </c>
      <c r="F28" t="s">
        <v>73</v>
      </c>
      <c r="G28" t="s">
        <v>74</v>
      </c>
      <c r="H28" t="s">
        <v>75</v>
      </c>
      <c r="I28">
        <v>24</v>
      </c>
      <c r="J28" t="s">
        <v>110</v>
      </c>
      <c r="K28">
        <v>1</v>
      </c>
      <c r="M28" t="s">
        <v>78</v>
      </c>
      <c r="N28" t="s">
        <v>78</v>
      </c>
      <c r="O28" t="s">
        <v>79</v>
      </c>
      <c r="P28">
        <v>1</v>
      </c>
      <c r="Q28" t="s">
        <v>80</v>
      </c>
      <c r="R28" t="s">
        <v>72</v>
      </c>
      <c r="S28" t="s">
        <v>81</v>
      </c>
      <c r="T28" t="s">
        <v>82</v>
      </c>
      <c r="X28">
        <v>1</v>
      </c>
      <c r="Y28">
        <v>6</v>
      </c>
      <c r="Z28">
        <v>5.76</v>
      </c>
      <c r="AA28" s="8">
        <v>0.53</v>
      </c>
      <c r="AB28">
        <v>3</v>
      </c>
      <c r="AC28">
        <v>0.95</v>
      </c>
      <c r="AD28">
        <v>0.95</v>
      </c>
      <c r="AE28">
        <v>1.1000000000000001</v>
      </c>
      <c r="AF28">
        <v>0.5</v>
      </c>
      <c r="AG28">
        <v>6</v>
      </c>
      <c r="AH28" t="s">
        <v>110</v>
      </c>
      <c r="AI28">
        <v>29</v>
      </c>
      <c r="AL28">
        <v>1830</v>
      </c>
      <c r="AM28" t="s">
        <v>165</v>
      </c>
      <c r="AN28">
        <v>14</v>
      </c>
      <c r="AO28" t="s">
        <v>120</v>
      </c>
      <c r="AP28">
        <v>1000</v>
      </c>
      <c r="AT28">
        <v>0</v>
      </c>
      <c r="AU28">
        <v>0.5</v>
      </c>
      <c r="BB28" t="s">
        <v>166</v>
      </c>
      <c r="BC28">
        <v>335</v>
      </c>
      <c r="BD28">
        <v>335</v>
      </c>
      <c r="BE28">
        <v>103</v>
      </c>
      <c r="BF28">
        <v>1.2E-2</v>
      </c>
      <c r="BG28">
        <v>7.83</v>
      </c>
      <c r="BH28" t="s">
        <v>89</v>
      </c>
      <c r="BJ28" t="s">
        <v>90</v>
      </c>
      <c r="BK28" s="1">
        <v>45041</v>
      </c>
      <c r="BL28" t="s">
        <v>91</v>
      </c>
      <c r="BM28" t="s">
        <v>92</v>
      </c>
      <c r="BN28">
        <v>42678</v>
      </c>
      <c r="BO28" t="s">
        <v>93</v>
      </c>
      <c r="BP28">
        <v>1</v>
      </c>
      <c r="BQ28">
        <v>6</v>
      </c>
      <c r="BR28">
        <v>5.76</v>
      </c>
      <c r="BS28">
        <v>0.95</v>
      </c>
      <c r="BT28">
        <v>3</v>
      </c>
      <c r="BU28" t="e">
        <v>#N/A</v>
      </c>
      <c r="BV28" t="e">
        <v>#N/A</v>
      </c>
      <c r="BW28">
        <f>VLOOKUP($J28,M_引当回収!$C$5:$AF$55,30,FALSE)+0.08</f>
        <v>0.09</v>
      </c>
      <c r="BX28" s="21" t="e">
        <v>#N/A</v>
      </c>
      <c r="BY28" t="e">
        <v>#N/A</v>
      </c>
      <c r="BZ28" t="e">
        <v>#N/A</v>
      </c>
      <c r="CA28" s="8" t="e">
        <f t="shared" si="5"/>
        <v>#N/A</v>
      </c>
      <c r="CB28" t="e">
        <f t="shared" si="24"/>
        <v>#N/A</v>
      </c>
      <c r="CC28" t="e">
        <v>#N/A</v>
      </c>
      <c r="CD28" t="e">
        <v>#N/A</v>
      </c>
      <c r="CE28" t="e">
        <v>#N/A</v>
      </c>
      <c r="CF28" t="e">
        <v>#N/A</v>
      </c>
      <c r="CH28" t="e">
        <f t="shared" si="6"/>
        <v>#N/A</v>
      </c>
      <c r="CI28" t="e">
        <f t="shared" si="7"/>
        <v>#N/A</v>
      </c>
      <c r="CJ28" t="e">
        <f t="shared" si="8"/>
        <v>#N/A</v>
      </c>
      <c r="CK28" t="e">
        <f t="shared" si="9"/>
        <v>#N/A</v>
      </c>
      <c r="CL28" t="e">
        <f t="shared" si="10"/>
        <v>#N/A</v>
      </c>
      <c r="CM28" t="e">
        <f t="shared" si="11"/>
        <v>#N/A</v>
      </c>
      <c r="CN28" t="e">
        <f t="shared" si="12"/>
        <v>#N/A</v>
      </c>
      <c r="CO28" t="e">
        <f t="shared" si="13"/>
        <v>#N/A</v>
      </c>
      <c r="CP28" t="e">
        <f t="shared" si="14"/>
        <v>#N/A</v>
      </c>
      <c r="CQ28" t="e">
        <v>#N/A</v>
      </c>
      <c r="CR28" t="e">
        <f t="shared" si="15"/>
        <v>#N/A</v>
      </c>
      <c r="CS28" t="e">
        <f t="shared" si="16"/>
        <v>#N/A</v>
      </c>
      <c r="CT28" t="e">
        <f t="shared" si="17"/>
        <v>#N/A</v>
      </c>
      <c r="CU28" t="e">
        <f t="shared" si="18"/>
        <v>#N/A</v>
      </c>
      <c r="CV28">
        <f t="shared" si="19"/>
        <v>3</v>
      </c>
      <c r="CW28" t="e">
        <f t="shared" si="20"/>
        <v>#N/A</v>
      </c>
      <c r="CX28" t="e">
        <f t="shared" si="21"/>
        <v>#N/A</v>
      </c>
      <c r="CY28" t="e">
        <f t="shared" si="1"/>
        <v>#N/A</v>
      </c>
      <c r="CZ28" t="e">
        <f t="shared" si="2"/>
        <v>#N/A</v>
      </c>
      <c r="DA28" t="e">
        <f t="shared" si="3"/>
        <v>#N/A</v>
      </c>
      <c r="DB28" t="e">
        <f t="shared" si="4"/>
        <v>#N/A</v>
      </c>
      <c r="DC28">
        <f t="shared" si="22"/>
        <v>3</v>
      </c>
      <c r="DD28" t="e">
        <f t="shared" si="23"/>
        <v>#N/A</v>
      </c>
    </row>
    <row r="29" spans="1:108" x14ac:dyDescent="0.7">
      <c r="A29" t="s">
        <v>167</v>
      </c>
      <c r="B29" t="s">
        <v>168</v>
      </c>
      <c r="D29" t="s">
        <v>160</v>
      </c>
      <c r="E29" t="s">
        <v>72</v>
      </c>
      <c r="F29" t="s">
        <v>73</v>
      </c>
      <c r="G29" t="s">
        <v>74</v>
      </c>
      <c r="H29" t="s">
        <v>75</v>
      </c>
      <c r="I29">
        <v>24</v>
      </c>
      <c r="J29" t="s">
        <v>110</v>
      </c>
      <c r="K29">
        <v>1</v>
      </c>
      <c r="M29" t="s">
        <v>78</v>
      </c>
      <c r="N29" t="s">
        <v>78</v>
      </c>
      <c r="O29" t="s">
        <v>79</v>
      </c>
      <c r="P29">
        <v>1</v>
      </c>
      <c r="Q29" t="s">
        <v>80</v>
      </c>
      <c r="R29" t="s">
        <v>72</v>
      </c>
      <c r="S29" t="s">
        <v>81</v>
      </c>
      <c r="T29" t="s">
        <v>82</v>
      </c>
      <c r="X29">
        <v>1</v>
      </c>
      <c r="Y29">
        <v>6</v>
      </c>
      <c r="Z29">
        <v>5.76</v>
      </c>
      <c r="AA29" s="8">
        <v>0.52</v>
      </c>
      <c r="AB29">
        <v>3</v>
      </c>
      <c r="AC29">
        <v>0.95</v>
      </c>
      <c r="AD29">
        <v>0.95</v>
      </c>
      <c r="AE29">
        <v>1.1000000000000001</v>
      </c>
      <c r="AF29">
        <v>0.5</v>
      </c>
      <c r="AG29">
        <v>6</v>
      </c>
      <c r="AH29" t="s">
        <v>110</v>
      </c>
      <c r="AI29">
        <v>15</v>
      </c>
      <c r="AJ29" t="s">
        <v>169</v>
      </c>
      <c r="AK29">
        <v>20383</v>
      </c>
      <c r="AL29">
        <v>2386</v>
      </c>
      <c r="AM29" t="s">
        <v>162</v>
      </c>
      <c r="AN29">
        <v>14</v>
      </c>
      <c r="AO29" t="s">
        <v>120</v>
      </c>
      <c r="AP29">
        <v>1200</v>
      </c>
      <c r="AT29">
        <v>0</v>
      </c>
      <c r="AU29">
        <v>0.5</v>
      </c>
      <c r="AW29">
        <v>8</v>
      </c>
      <c r="AX29" t="s">
        <v>86</v>
      </c>
      <c r="AY29">
        <v>1</v>
      </c>
      <c r="AZ29" t="s">
        <v>87</v>
      </c>
      <c r="BB29" t="s">
        <v>121</v>
      </c>
      <c r="BC29">
        <v>335</v>
      </c>
      <c r="BD29">
        <v>335</v>
      </c>
      <c r="BE29">
        <v>103</v>
      </c>
      <c r="BF29">
        <v>1.2E-2</v>
      </c>
      <c r="BG29">
        <v>9.7100000000000009</v>
      </c>
      <c r="BH29" t="s">
        <v>89</v>
      </c>
      <c r="BJ29" t="s">
        <v>90</v>
      </c>
      <c r="BK29" s="1">
        <v>45096</v>
      </c>
      <c r="BL29" t="s">
        <v>91</v>
      </c>
      <c r="BM29" t="s">
        <v>92</v>
      </c>
      <c r="BN29">
        <v>42678</v>
      </c>
      <c r="BO29" t="s">
        <v>93</v>
      </c>
      <c r="BP29">
        <v>1</v>
      </c>
      <c r="BQ29">
        <v>6</v>
      </c>
      <c r="BR29">
        <v>5.76</v>
      </c>
      <c r="BS29">
        <v>0.95</v>
      </c>
      <c r="BT29">
        <v>3</v>
      </c>
      <c r="BU29">
        <v>8689</v>
      </c>
      <c r="BV29" t="s">
        <v>1937</v>
      </c>
      <c r="BW29">
        <f>VLOOKUP($J29,M_引当回収!$C$5:$AF$55,30,FALSE)+0.08</f>
        <v>0.09</v>
      </c>
      <c r="BX29" s="21">
        <v>0.22</v>
      </c>
      <c r="BY29">
        <v>0.18</v>
      </c>
      <c r="BZ29">
        <v>0.03</v>
      </c>
      <c r="CA29" s="23">
        <f t="shared" si="5"/>
        <v>0.52</v>
      </c>
      <c r="CB29" t="str">
        <f t="shared" si="24"/>
        <v>○</v>
      </c>
      <c r="CC29">
        <v>0.08</v>
      </c>
      <c r="CD29">
        <v>0.43000000000000005</v>
      </c>
      <c r="CE29">
        <v>0.18</v>
      </c>
      <c r="CF29">
        <v>0.03</v>
      </c>
      <c r="CG29" t="s">
        <v>1954</v>
      </c>
      <c r="CH29">
        <f t="shared" si="6"/>
        <v>7</v>
      </c>
      <c r="CI29">
        <f t="shared" si="7"/>
        <v>9</v>
      </c>
      <c r="CJ29">
        <f t="shared" si="8"/>
        <v>19</v>
      </c>
      <c r="CK29">
        <f t="shared" si="9"/>
        <v>4</v>
      </c>
      <c r="CL29">
        <f t="shared" si="10"/>
        <v>9</v>
      </c>
      <c r="CM29">
        <f t="shared" si="11"/>
        <v>16</v>
      </c>
      <c r="CN29">
        <f t="shared" si="12"/>
        <v>4</v>
      </c>
      <c r="CO29">
        <f t="shared" si="13"/>
        <v>9</v>
      </c>
      <c r="CP29">
        <f t="shared" si="14"/>
        <v>16</v>
      </c>
      <c r="CQ29">
        <v>1.7928633594429939E-2</v>
      </c>
      <c r="CR29">
        <f t="shared" si="15"/>
        <v>0.57926666666666671</v>
      </c>
      <c r="CS29">
        <f t="shared" si="16"/>
        <v>3.1135583333333336</v>
      </c>
      <c r="CT29">
        <f t="shared" si="17"/>
        <v>1.30335</v>
      </c>
      <c r="CU29">
        <f t="shared" si="18"/>
        <v>0.217225</v>
      </c>
      <c r="CV29">
        <f t="shared" si="19"/>
        <v>3</v>
      </c>
      <c r="CW29">
        <f t="shared" si="20"/>
        <v>1.520575</v>
      </c>
      <c r="CX29">
        <f t="shared" si="21"/>
        <v>10</v>
      </c>
      <c r="CY29">
        <f t="shared" si="1"/>
        <v>0.651675</v>
      </c>
      <c r="CZ29">
        <f t="shared" si="2"/>
        <v>1.5929833333333334</v>
      </c>
      <c r="DA29">
        <f t="shared" si="3"/>
        <v>1.30335</v>
      </c>
      <c r="DB29">
        <f t="shared" si="4"/>
        <v>0.217225</v>
      </c>
      <c r="DC29">
        <f t="shared" si="22"/>
        <v>3</v>
      </c>
      <c r="DD29">
        <f t="shared" si="23"/>
        <v>7</v>
      </c>
    </row>
    <row r="30" spans="1:108" x14ac:dyDescent="0.7">
      <c r="A30" t="s">
        <v>170</v>
      </c>
      <c r="B30" t="s">
        <v>171</v>
      </c>
      <c r="D30" t="s">
        <v>160</v>
      </c>
      <c r="E30" t="s">
        <v>72</v>
      </c>
      <c r="F30" t="s">
        <v>73</v>
      </c>
      <c r="G30" t="s">
        <v>74</v>
      </c>
      <c r="H30" t="s">
        <v>75</v>
      </c>
      <c r="I30">
        <v>24</v>
      </c>
      <c r="J30" t="s">
        <v>110</v>
      </c>
      <c r="K30">
        <v>1</v>
      </c>
      <c r="M30" t="s">
        <v>78</v>
      </c>
      <c r="N30" t="s">
        <v>78</v>
      </c>
      <c r="O30" t="s">
        <v>79</v>
      </c>
      <c r="P30">
        <v>1</v>
      </c>
      <c r="Q30" t="s">
        <v>80</v>
      </c>
      <c r="R30" t="s">
        <v>72</v>
      </c>
      <c r="S30" t="s">
        <v>81</v>
      </c>
      <c r="T30" t="s">
        <v>82</v>
      </c>
      <c r="X30">
        <v>1</v>
      </c>
      <c r="Y30">
        <v>6</v>
      </c>
      <c r="Z30">
        <v>5.76</v>
      </c>
      <c r="AA30" s="8">
        <v>0.51</v>
      </c>
      <c r="AB30">
        <v>3</v>
      </c>
      <c r="AC30">
        <v>0.95</v>
      </c>
      <c r="AD30">
        <v>0.95</v>
      </c>
      <c r="AE30">
        <v>1.1000000000000001</v>
      </c>
      <c r="AF30">
        <v>0.5</v>
      </c>
      <c r="AG30">
        <v>6</v>
      </c>
      <c r="AH30" t="s">
        <v>110</v>
      </c>
      <c r="AI30">
        <v>16</v>
      </c>
      <c r="AJ30" t="s">
        <v>172</v>
      </c>
      <c r="AK30">
        <v>20386</v>
      </c>
      <c r="AL30">
        <v>2386</v>
      </c>
      <c r="AM30" t="s">
        <v>162</v>
      </c>
      <c r="AN30">
        <v>14</v>
      </c>
      <c r="AO30" t="s">
        <v>120</v>
      </c>
      <c r="AP30">
        <v>1500</v>
      </c>
      <c r="AT30">
        <v>0</v>
      </c>
      <c r="AU30">
        <v>0.5</v>
      </c>
      <c r="AW30">
        <v>8</v>
      </c>
      <c r="AX30" t="s">
        <v>86</v>
      </c>
      <c r="AY30">
        <v>1</v>
      </c>
      <c r="AZ30" t="s">
        <v>87</v>
      </c>
      <c r="BB30" t="s">
        <v>121</v>
      </c>
      <c r="BC30">
        <v>335</v>
      </c>
      <c r="BD30">
        <v>335</v>
      </c>
      <c r="BE30">
        <v>103</v>
      </c>
      <c r="BF30">
        <v>1.2E-2</v>
      </c>
      <c r="BG30">
        <v>10.130000000000001</v>
      </c>
      <c r="BH30" t="s">
        <v>89</v>
      </c>
      <c r="BJ30" t="s">
        <v>90</v>
      </c>
      <c r="BK30" s="1">
        <v>45096</v>
      </c>
      <c r="BL30" t="s">
        <v>91</v>
      </c>
      <c r="BM30" t="s">
        <v>92</v>
      </c>
      <c r="BN30">
        <v>42678</v>
      </c>
      <c r="BO30" t="s">
        <v>93</v>
      </c>
      <c r="BP30">
        <v>1</v>
      </c>
      <c r="BQ30">
        <v>6</v>
      </c>
      <c r="BR30">
        <v>5.76</v>
      </c>
      <c r="BS30">
        <v>0.95</v>
      </c>
      <c r="BT30">
        <v>3</v>
      </c>
      <c r="BU30">
        <v>15435</v>
      </c>
      <c r="BV30" t="s">
        <v>1934</v>
      </c>
      <c r="BW30">
        <f>VLOOKUP($J30,M_引当回収!$C$5:$AF$55,30,FALSE)+0.08</f>
        <v>0.09</v>
      </c>
      <c r="BX30" s="21">
        <v>0.21000000000000002</v>
      </c>
      <c r="BY30">
        <v>0.18</v>
      </c>
      <c r="BZ30">
        <v>0.03</v>
      </c>
      <c r="CA30" s="23">
        <f t="shared" si="5"/>
        <v>0.51</v>
      </c>
      <c r="CB30" t="str">
        <f t="shared" si="24"/>
        <v>○</v>
      </c>
      <c r="CC30">
        <v>0.08</v>
      </c>
      <c r="CD30">
        <v>0.43000000000000005</v>
      </c>
      <c r="CE30">
        <v>0.18</v>
      </c>
      <c r="CF30">
        <v>0.03</v>
      </c>
      <c r="CG30" t="s">
        <v>1954</v>
      </c>
      <c r="CH30">
        <f t="shared" si="6"/>
        <v>10</v>
      </c>
      <c r="CI30">
        <f t="shared" si="7"/>
        <v>12</v>
      </c>
      <c r="CJ30">
        <f t="shared" si="8"/>
        <v>25</v>
      </c>
      <c r="CK30">
        <f t="shared" si="9"/>
        <v>6</v>
      </c>
      <c r="CL30">
        <f t="shared" si="10"/>
        <v>12</v>
      </c>
      <c r="CM30">
        <f t="shared" si="11"/>
        <v>21</v>
      </c>
      <c r="CN30">
        <f t="shared" si="12"/>
        <v>6</v>
      </c>
      <c r="CO30">
        <f t="shared" si="13"/>
        <v>12</v>
      </c>
      <c r="CP30">
        <f t="shared" si="14"/>
        <v>21</v>
      </c>
      <c r="CQ30">
        <v>1.7928633594429939E-2</v>
      </c>
      <c r="CR30">
        <f t="shared" si="15"/>
        <v>0.82319999999999993</v>
      </c>
      <c r="CS30">
        <f t="shared" si="16"/>
        <v>4.4247000000000005</v>
      </c>
      <c r="CT30">
        <f t="shared" si="17"/>
        <v>1.8521999999999998</v>
      </c>
      <c r="CU30">
        <f t="shared" si="18"/>
        <v>0.30869999999999997</v>
      </c>
      <c r="CV30">
        <f t="shared" si="19"/>
        <v>3</v>
      </c>
      <c r="CW30">
        <f t="shared" si="20"/>
        <v>2.1608999999999998</v>
      </c>
      <c r="CX30">
        <f t="shared" si="21"/>
        <v>13</v>
      </c>
      <c r="CY30">
        <f t="shared" si="1"/>
        <v>0.92609999999999992</v>
      </c>
      <c r="CZ30">
        <f t="shared" si="2"/>
        <v>2.1608999999999998</v>
      </c>
      <c r="DA30">
        <f t="shared" si="3"/>
        <v>1.8521999999999998</v>
      </c>
      <c r="DB30">
        <f t="shared" si="4"/>
        <v>0.30869999999999997</v>
      </c>
      <c r="DC30">
        <f t="shared" si="22"/>
        <v>3</v>
      </c>
      <c r="DD30">
        <f t="shared" si="23"/>
        <v>9</v>
      </c>
    </row>
    <row r="31" spans="1:108" x14ac:dyDescent="0.7">
      <c r="A31" t="s">
        <v>173</v>
      </c>
      <c r="B31" t="s">
        <v>174</v>
      </c>
      <c r="D31" t="s">
        <v>160</v>
      </c>
      <c r="E31" t="s">
        <v>72</v>
      </c>
      <c r="F31" t="s">
        <v>73</v>
      </c>
      <c r="G31" t="s">
        <v>74</v>
      </c>
      <c r="H31" t="s">
        <v>75</v>
      </c>
      <c r="I31">
        <v>24</v>
      </c>
      <c r="J31" t="s">
        <v>110</v>
      </c>
      <c r="K31">
        <v>1</v>
      </c>
      <c r="M31" t="s">
        <v>78</v>
      </c>
      <c r="N31" t="s">
        <v>78</v>
      </c>
      <c r="O31" t="s">
        <v>79</v>
      </c>
      <c r="P31">
        <v>1</v>
      </c>
      <c r="Q31" t="s">
        <v>80</v>
      </c>
      <c r="R31" t="s">
        <v>72</v>
      </c>
      <c r="S31" t="s">
        <v>81</v>
      </c>
      <c r="T31" t="s">
        <v>82</v>
      </c>
      <c r="X31">
        <v>1</v>
      </c>
      <c r="Y31">
        <v>6</v>
      </c>
      <c r="Z31">
        <v>5.76</v>
      </c>
      <c r="AA31" s="8">
        <v>0.52</v>
      </c>
      <c r="AB31">
        <v>3</v>
      </c>
      <c r="AC31">
        <v>0.95</v>
      </c>
      <c r="AD31">
        <v>0.95</v>
      </c>
      <c r="AE31">
        <v>1.1000000000000001</v>
      </c>
      <c r="AF31">
        <v>0.5</v>
      </c>
      <c r="AG31">
        <v>6</v>
      </c>
      <c r="AH31" t="s">
        <v>110</v>
      </c>
      <c r="AI31">
        <v>17</v>
      </c>
      <c r="AJ31" t="s">
        <v>175</v>
      </c>
      <c r="AK31">
        <v>20384</v>
      </c>
      <c r="AL31">
        <v>2386</v>
      </c>
      <c r="AM31" t="s">
        <v>162</v>
      </c>
      <c r="AN31">
        <v>14</v>
      </c>
      <c r="AO31" t="s">
        <v>120</v>
      </c>
      <c r="AP31">
        <v>1300</v>
      </c>
      <c r="AT31">
        <v>0</v>
      </c>
      <c r="AU31">
        <v>0.5</v>
      </c>
      <c r="AW31">
        <v>8</v>
      </c>
      <c r="AX31" t="s">
        <v>86</v>
      </c>
      <c r="AY31">
        <v>1</v>
      </c>
      <c r="AZ31" t="s">
        <v>87</v>
      </c>
      <c r="BB31" t="s">
        <v>121</v>
      </c>
      <c r="BC31">
        <v>335</v>
      </c>
      <c r="BD31">
        <v>335</v>
      </c>
      <c r="BE31">
        <v>103</v>
      </c>
      <c r="BF31">
        <v>1.2E-2</v>
      </c>
      <c r="BG31">
        <v>9.67</v>
      </c>
      <c r="BH31" t="s">
        <v>89</v>
      </c>
      <c r="BJ31" t="s">
        <v>90</v>
      </c>
      <c r="BK31" s="1">
        <v>45096</v>
      </c>
      <c r="BL31" t="s">
        <v>91</v>
      </c>
      <c r="BM31" t="s">
        <v>92</v>
      </c>
      <c r="BN31">
        <v>42678</v>
      </c>
      <c r="BO31" t="s">
        <v>93</v>
      </c>
      <c r="BP31">
        <v>1</v>
      </c>
      <c r="BQ31">
        <v>6</v>
      </c>
      <c r="BR31">
        <v>5.76</v>
      </c>
      <c r="BS31">
        <v>0.95</v>
      </c>
      <c r="BT31">
        <v>3</v>
      </c>
      <c r="BU31">
        <v>3087</v>
      </c>
      <c r="BV31" t="s">
        <v>1937</v>
      </c>
      <c r="BW31">
        <f>VLOOKUP($J31,M_引当回収!$C$5:$AF$55,30,FALSE)+0.08</f>
        <v>0.09</v>
      </c>
      <c r="BX31" s="21">
        <v>0.22</v>
      </c>
      <c r="BY31">
        <v>0.18</v>
      </c>
      <c r="BZ31">
        <v>0.03</v>
      </c>
      <c r="CA31" s="23">
        <f t="shared" si="5"/>
        <v>0.52</v>
      </c>
      <c r="CB31" t="str">
        <f t="shared" si="24"/>
        <v>○</v>
      </c>
      <c r="CC31">
        <v>0.08</v>
      </c>
      <c r="CD31">
        <v>0.43000000000000005</v>
      </c>
      <c r="CE31">
        <v>0.18</v>
      </c>
      <c r="CF31">
        <v>0.03</v>
      </c>
      <c r="CG31" t="s">
        <v>1954</v>
      </c>
      <c r="CH31">
        <f t="shared" si="6"/>
        <v>3</v>
      </c>
      <c r="CI31">
        <f t="shared" si="7"/>
        <v>3</v>
      </c>
      <c r="CJ31">
        <f t="shared" si="8"/>
        <v>9</v>
      </c>
      <c r="CK31">
        <f t="shared" si="9"/>
        <v>2</v>
      </c>
      <c r="CL31">
        <f t="shared" si="10"/>
        <v>3</v>
      </c>
      <c r="CM31">
        <f t="shared" si="11"/>
        <v>8</v>
      </c>
      <c r="CN31">
        <f t="shared" si="12"/>
        <v>2</v>
      </c>
      <c r="CO31">
        <f t="shared" si="13"/>
        <v>3</v>
      </c>
      <c r="CP31">
        <f t="shared" si="14"/>
        <v>8</v>
      </c>
      <c r="CQ31">
        <v>1.7928633594429939E-2</v>
      </c>
      <c r="CR31">
        <f t="shared" si="15"/>
        <v>0.18996923076923078</v>
      </c>
      <c r="CS31">
        <f t="shared" si="16"/>
        <v>1.0210846153846156</v>
      </c>
      <c r="CT31">
        <f t="shared" si="17"/>
        <v>0.42743076923076923</v>
      </c>
      <c r="CU31">
        <f t="shared" si="18"/>
        <v>7.1238461538461542E-2</v>
      </c>
      <c r="CV31">
        <f t="shared" si="19"/>
        <v>3</v>
      </c>
      <c r="CW31">
        <f t="shared" si="20"/>
        <v>0.49866923076923081</v>
      </c>
      <c r="CX31">
        <f t="shared" si="21"/>
        <v>6</v>
      </c>
      <c r="CY31">
        <f t="shared" si="1"/>
        <v>0.21371538461538461</v>
      </c>
      <c r="CZ31">
        <f t="shared" si="2"/>
        <v>0.52241538461538461</v>
      </c>
      <c r="DA31">
        <f t="shared" si="3"/>
        <v>0.42743076923076923</v>
      </c>
      <c r="DB31">
        <f t="shared" si="4"/>
        <v>7.1238461538461542E-2</v>
      </c>
      <c r="DC31">
        <f t="shared" si="22"/>
        <v>3</v>
      </c>
      <c r="DD31">
        <f t="shared" si="23"/>
        <v>5</v>
      </c>
    </row>
    <row r="32" spans="1:108" x14ac:dyDescent="0.7">
      <c r="A32" t="s">
        <v>176</v>
      </c>
      <c r="B32" t="s">
        <v>177</v>
      </c>
      <c r="D32" t="s">
        <v>109</v>
      </c>
      <c r="E32" t="s">
        <v>72</v>
      </c>
      <c r="F32" t="s">
        <v>73</v>
      </c>
      <c r="G32" t="s">
        <v>74</v>
      </c>
      <c r="H32" t="s">
        <v>75</v>
      </c>
      <c r="I32">
        <v>24</v>
      </c>
      <c r="J32" t="s">
        <v>110</v>
      </c>
      <c r="K32">
        <v>1</v>
      </c>
      <c r="M32" t="s">
        <v>78</v>
      </c>
      <c r="N32" t="s">
        <v>78</v>
      </c>
      <c r="O32" t="s">
        <v>79</v>
      </c>
      <c r="P32">
        <v>1</v>
      </c>
      <c r="Q32" t="s">
        <v>80</v>
      </c>
      <c r="R32" t="s">
        <v>72</v>
      </c>
      <c r="S32" t="s">
        <v>81</v>
      </c>
      <c r="T32" t="s">
        <v>82</v>
      </c>
      <c r="X32">
        <v>1</v>
      </c>
      <c r="Y32">
        <v>6</v>
      </c>
      <c r="Z32">
        <v>5.76</v>
      </c>
      <c r="AA32" s="8">
        <v>0.5</v>
      </c>
      <c r="AB32">
        <v>1</v>
      </c>
      <c r="AC32">
        <v>0.95</v>
      </c>
      <c r="AD32">
        <v>0.95</v>
      </c>
      <c r="AE32">
        <v>1.1000000000000001</v>
      </c>
      <c r="AF32">
        <v>0.5</v>
      </c>
      <c r="AG32">
        <v>6</v>
      </c>
      <c r="AH32" t="s">
        <v>110</v>
      </c>
      <c r="AI32">
        <v>18</v>
      </c>
      <c r="AJ32" t="s">
        <v>178</v>
      </c>
      <c r="AK32">
        <v>20371</v>
      </c>
      <c r="AL32">
        <v>521</v>
      </c>
      <c r="AM32" t="s">
        <v>125</v>
      </c>
      <c r="AN32">
        <v>14</v>
      </c>
      <c r="AO32" t="s">
        <v>120</v>
      </c>
      <c r="AP32">
        <v>500</v>
      </c>
      <c r="AT32">
        <v>0</v>
      </c>
      <c r="AU32">
        <v>0.5</v>
      </c>
      <c r="AW32">
        <v>8</v>
      </c>
      <c r="AX32" t="s">
        <v>86</v>
      </c>
      <c r="AY32">
        <v>1</v>
      </c>
      <c r="AZ32" t="s">
        <v>87</v>
      </c>
      <c r="BB32" t="s">
        <v>121</v>
      </c>
      <c r="BC32">
        <v>335</v>
      </c>
      <c r="BD32">
        <v>335</v>
      </c>
      <c r="BE32">
        <v>103</v>
      </c>
      <c r="BF32">
        <v>1.2E-2</v>
      </c>
      <c r="BG32">
        <v>11.33</v>
      </c>
      <c r="BH32" t="s">
        <v>89</v>
      </c>
      <c r="BJ32" t="s">
        <v>90</v>
      </c>
      <c r="BK32" s="1">
        <v>45160</v>
      </c>
      <c r="BL32" t="s">
        <v>91</v>
      </c>
      <c r="BM32" t="s">
        <v>92</v>
      </c>
      <c r="BN32">
        <v>42678</v>
      </c>
      <c r="BO32" t="s">
        <v>93</v>
      </c>
      <c r="BP32">
        <v>1</v>
      </c>
      <c r="BQ32">
        <v>6</v>
      </c>
      <c r="BR32">
        <v>5.76</v>
      </c>
      <c r="BS32">
        <v>0.95</v>
      </c>
      <c r="BT32">
        <v>3</v>
      </c>
      <c r="BU32">
        <v>457</v>
      </c>
      <c r="BV32" t="s">
        <v>1935</v>
      </c>
      <c r="BW32">
        <f>VLOOKUP($J32,M_引当回収!$C$5:$AF$55,30,FALSE)+0.08</f>
        <v>0.09</v>
      </c>
      <c r="BX32" s="21">
        <v>0.2</v>
      </c>
      <c r="BY32">
        <v>0.18</v>
      </c>
      <c r="BZ32">
        <v>0.03</v>
      </c>
      <c r="CA32" s="23">
        <f t="shared" si="5"/>
        <v>0.5</v>
      </c>
      <c r="CB32" t="str">
        <f t="shared" si="24"/>
        <v>○</v>
      </c>
      <c r="CC32">
        <v>0.08</v>
      </c>
      <c r="CD32">
        <v>0.43000000000000005</v>
      </c>
      <c r="CE32">
        <v>0.18</v>
      </c>
      <c r="CF32">
        <v>0.03</v>
      </c>
      <c r="CG32" t="s">
        <v>1954</v>
      </c>
      <c r="CH32">
        <f t="shared" si="6"/>
        <v>1</v>
      </c>
      <c r="CI32">
        <f t="shared" si="7"/>
        <v>2</v>
      </c>
      <c r="CJ32">
        <f t="shared" si="8"/>
        <v>6</v>
      </c>
      <c r="CK32">
        <f t="shared" si="9"/>
        <v>1</v>
      </c>
      <c r="CL32">
        <f t="shared" si="10"/>
        <v>2</v>
      </c>
      <c r="CM32">
        <f t="shared" si="11"/>
        <v>4</v>
      </c>
      <c r="CN32">
        <f t="shared" si="12"/>
        <v>1</v>
      </c>
      <c r="CO32">
        <f t="shared" si="13"/>
        <v>2</v>
      </c>
      <c r="CP32">
        <f t="shared" si="14"/>
        <v>4</v>
      </c>
      <c r="CQ32">
        <v>1.7928633594429939E-2</v>
      </c>
      <c r="CR32">
        <f t="shared" si="15"/>
        <v>7.3120000000000004E-2</v>
      </c>
      <c r="CS32">
        <f t="shared" si="16"/>
        <v>0.39302000000000004</v>
      </c>
      <c r="CT32">
        <f t="shared" si="17"/>
        <v>0.16452</v>
      </c>
      <c r="CU32">
        <f t="shared" si="18"/>
        <v>2.742E-2</v>
      </c>
      <c r="CV32">
        <f t="shared" si="19"/>
        <v>3</v>
      </c>
      <c r="CW32">
        <f t="shared" si="20"/>
        <v>0.19194</v>
      </c>
      <c r="CX32">
        <f t="shared" si="21"/>
        <v>4</v>
      </c>
      <c r="CY32">
        <f t="shared" si="1"/>
        <v>8.226E-2</v>
      </c>
      <c r="CZ32">
        <f t="shared" si="2"/>
        <v>0.18280000000000002</v>
      </c>
      <c r="DA32">
        <f t="shared" si="3"/>
        <v>0.16452</v>
      </c>
      <c r="DB32">
        <f t="shared" si="4"/>
        <v>2.742E-2</v>
      </c>
      <c r="DC32">
        <f t="shared" si="22"/>
        <v>1</v>
      </c>
      <c r="DD32">
        <f t="shared" si="23"/>
        <v>2</v>
      </c>
    </row>
    <row r="33" spans="1:108" x14ac:dyDescent="0.7">
      <c r="A33" t="s">
        <v>179</v>
      </c>
      <c r="B33" t="s">
        <v>180</v>
      </c>
      <c r="D33" t="s">
        <v>109</v>
      </c>
      <c r="E33" t="s">
        <v>72</v>
      </c>
      <c r="F33" t="s">
        <v>73</v>
      </c>
      <c r="G33" t="s">
        <v>74</v>
      </c>
      <c r="H33" t="s">
        <v>75</v>
      </c>
      <c r="I33">
        <v>24</v>
      </c>
      <c r="J33" t="s">
        <v>110</v>
      </c>
      <c r="K33">
        <v>1</v>
      </c>
      <c r="M33" t="s">
        <v>78</v>
      </c>
      <c r="N33" t="s">
        <v>78</v>
      </c>
      <c r="O33" t="s">
        <v>79</v>
      </c>
      <c r="P33">
        <v>1</v>
      </c>
      <c r="Q33" t="s">
        <v>80</v>
      </c>
      <c r="R33" t="s">
        <v>72</v>
      </c>
      <c r="S33" t="s">
        <v>81</v>
      </c>
      <c r="T33" t="s">
        <v>82</v>
      </c>
      <c r="X33">
        <v>1</v>
      </c>
      <c r="Y33">
        <v>6</v>
      </c>
      <c r="Z33">
        <v>5.76</v>
      </c>
      <c r="AA33" s="8">
        <v>0.52</v>
      </c>
      <c r="AB33">
        <v>3</v>
      </c>
      <c r="AC33">
        <v>0.95</v>
      </c>
      <c r="AD33">
        <v>0.95</v>
      </c>
      <c r="AE33">
        <v>1.1000000000000001</v>
      </c>
      <c r="AF33">
        <v>0.5</v>
      </c>
      <c r="AG33">
        <v>6</v>
      </c>
      <c r="AH33" t="s">
        <v>110</v>
      </c>
      <c r="AI33">
        <v>26</v>
      </c>
      <c r="AJ33" t="s">
        <v>181</v>
      </c>
      <c r="AK33">
        <v>10374</v>
      </c>
      <c r="AL33">
        <v>526</v>
      </c>
      <c r="AM33" t="s">
        <v>182</v>
      </c>
      <c r="AN33">
        <v>12</v>
      </c>
      <c r="AO33" t="s">
        <v>113</v>
      </c>
      <c r="AP33">
        <v>200</v>
      </c>
      <c r="AT33">
        <v>0</v>
      </c>
      <c r="AU33">
        <v>0.5</v>
      </c>
      <c r="AW33">
        <v>8</v>
      </c>
      <c r="AX33" t="s">
        <v>86</v>
      </c>
      <c r="AY33">
        <v>1</v>
      </c>
      <c r="AZ33" t="s">
        <v>87</v>
      </c>
      <c r="BB33" t="s">
        <v>114</v>
      </c>
      <c r="BC33">
        <v>335</v>
      </c>
      <c r="BD33">
        <v>168</v>
      </c>
      <c r="BE33">
        <v>103</v>
      </c>
      <c r="BF33">
        <v>6.0000000000000001E-3</v>
      </c>
      <c r="BG33">
        <v>6.27</v>
      </c>
      <c r="BH33" t="s">
        <v>89</v>
      </c>
      <c r="BJ33" t="s">
        <v>90</v>
      </c>
      <c r="BK33" s="1">
        <v>45096</v>
      </c>
      <c r="BL33" t="s">
        <v>91</v>
      </c>
      <c r="BM33" t="s">
        <v>92</v>
      </c>
      <c r="BN33">
        <v>42678</v>
      </c>
      <c r="BO33" t="s">
        <v>93</v>
      </c>
      <c r="BP33">
        <v>1</v>
      </c>
      <c r="BQ33">
        <v>6</v>
      </c>
      <c r="BR33">
        <v>5.76</v>
      </c>
      <c r="BS33">
        <v>0.95</v>
      </c>
      <c r="BT33">
        <v>3</v>
      </c>
      <c r="BU33">
        <v>596</v>
      </c>
      <c r="BV33" t="s">
        <v>1935</v>
      </c>
      <c r="BW33">
        <f>VLOOKUP($J33,M_引当回収!$C$5:$AF$55,30,FALSE)+0.08</f>
        <v>0.09</v>
      </c>
      <c r="BX33" s="21">
        <v>0.22</v>
      </c>
      <c r="BY33">
        <v>0.18</v>
      </c>
      <c r="BZ33">
        <v>0.03</v>
      </c>
      <c r="CA33" s="23">
        <f t="shared" si="5"/>
        <v>0.52</v>
      </c>
      <c r="CB33" t="str">
        <f t="shared" si="24"/>
        <v>○</v>
      </c>
      <c r="CC33">
        <v>0.08</v>
      </c>
      <c r="CD33">
        <v>0.43000000000000005</v>
      </c>
      <c r="CE33">
        <v>0.18</v>
      </c>
      <c r="CF33">
        <v>0.03</v>
      </c>
      <c r="CG33" t="s">
        <v>1954</v>
      </c>
      <c r="CH33">
        <f t="shared" si="6"/>
        <v>3</v>
      </c>
      <c r="CI33">
        <f t="shared" si="7"/>
        <v>4</v>
      </c>
      <c r="CJ33">
        <f t="shared" si="8"/>
        <v>10</v>
      </c>
      <c r="CK33">
        <f t="shared" si="9"/>
        <v>2</v>
      </c>
      <c r="CL33">
        <f t="shared" si="10"/>
        <v>4</v>
      </c>
      <c r="CM33">
        <f t="shared" si="11"/>
        <v>9</v>
      </c>
      <c r="CN33">
        <f t="shared" si="12"/>
        <v>2</v>
      </c>
      <c r="CO33">
        <f t="shared" si="13"/>
        <v>4</v>
      </c>
      <c r="CP33">
        <f t="shared" si="14"/>
        <v>9</v>
      </c>
      <c r="CQ33">
        <v>1.7928633594429939E-2</v>
      </c>
      <c r="CR33">
        <f t="shared" si="15"/>
        <v>0.2384</v>
      </c>
      <c r="CS33">
        <f t="shared" si="16"/>
        <v>1.2814000000000001</v>
      </c>
      <c r="CT33">
        <f t="shared" si="17"/>
        <v>0.53639999999999999</v>
      </c>
      <c r="CU33">
        <f t="shared" si="18"/>
        <v>8.9399999999999993E-2</v>
      </c>
      <c r="CV33">
        <f t="shared" si="19"/>
        <v>3</v>
      </c>
      <c r="CW33">
        <f t="shared" si="20"/>
        <v>0.62580000000000002</v>
      </c>
      <c r="CX33">
        <f t="shared" si="21"/>
        <v>6</v>
      </c>
      <c r="CY33">
        <f t="shared" si="1"/>
        <v>0.26819999999999999</v>
      </c>
      <c r="CZ33">
        <f t="shared" si="2"/>
        <v>0.65559999999999996</v>
      </c>
      <c r="DA33">
        <f t="shared" si="3"/>
        <v>0.53639999999999999</v>
      </c>
      <c r="DB33">
        <f t="shared" si="4"/>
        <v>8.9399999999999993E-2</v>
      </c>
      <c r="DC33">
        <f t="shared" si="22"/>
        <v>3</v>
      </c>
      <c r="DD33">
        <f t="shared" si="23"/>
        <v>5</v>
      </c>
    </row>
    <row r="34" spans="1:108" x14ac:dyDescent="0.7">
      <c r="A34" t="s">
        <v>183</v>
      </c>
      <c r="B34">
        <v>9093003179</v>
      </c>
      <c r="D34" t="s">
        <v>184</v>
      </c>
      <c r="E34" t="s">
        <v>72</v>
      </c>
      <c r="F34" t="s">
        <v>73</v>
      </c>
      <c r="G34" t="s">
        <v>74</v>
      </c>
      <c r="H34" t="s">
        <v>75</v>
      </c>
      <c r="I34">
        <v>24</v>
      </c>
      <c r="J34" t="s">
        <v>110</v>
      </c>
      <c r="K34">
        <v>1</v>
      </c>
      <c r="M34" t="s">
        <v>78</v>
      </c>
      <c r="N34" t="s">
        <v>78</v>
      </c>
      <c r="O34" t="s">
        <v>79</v>
      </c>
      <c r="P34">
        <v>1</v>
      </c>
      <c r="Q34" t="s">
        <v>80</v>
      </c>
      <c r="R34" t="s">
        <v>72</v>
      </c>
      <c r="S34" t="s">
        <v>81</v>
      </c>
      <c r="T34" t="s">
        <v>82</v>
      </c>
      <c r="X34">
        <v>1</v>
      </c>
      <c r="Y34">
        <v>6</v>
      </c>
      <c r="Z34">
        <v>5.76</v>
      </c>
      <c r="AA34" s="8">
        <v>0.5</v>
      </c>
      <c r="AB34">
        <v>1</v>
      </c>
      <c r="AC34">
        <v>0.95</v>
      </c>
      <c r="AD34">
        <v>0.95</v>
      </c>
      <c r="AE34">
        <v>1.1000000000000001</v>
      </c>
      <c r="AF34">
        <v>0.5</v>
      </c>
      <c r="AG34">
        <v>6</v>
      </c>
      <c r="AH34" t="s">
        <v>110</v>
      </c>
      <c r="AI34">
        <v>19</v>
      </c>
      <c r="AJ34" t="s">
        <v>185</v>
      </c>
      <c r="AK34">
        <v>20390</v>
      </c>
      <c r="AL34">
        <v>522</v>
      </c>
      <c r="AM34" t="s">
        <v>186</v>
      </c>
      <c r="AN34">
        <v>14</v>
      </c>
      <c r="AO34" t="s">
        <v>120</v>
      </c>
      <c r="AP34">
        <v>500</v>
      </c>
      <c r="AT34">
        <v>0</v>
      </c>
      <c r="AU34">
        <v>0.5</v>
      </c>
      <c r="AW34">
        <v>8</v>
      </c>
      <c r="AX34" t="s">
        <v>86</v>
      </c>
      <c r="AY34">
        <v>1</v>
      </c>
      <c r="AZ34" t="s">
        <v>87</v>
      </c>
      <c r="BB34" t="s">
        <v>121</v>
      </c>
      <c r="BC34">
        <v>335</v>
      </c>
      <c r="BD34">
        <v>335</v>
      </c>
      <c r="BE34">
        <v>103</v>
      </c>
      <c r="BF34">
        <v>1.2E-2</v>
      </c>
      <c r="BG34">
        <v>9.18</v>
      </c>
      <c r="BH34" t="s">
        <v>89</v>
      </c>
      <c r="BJ34" t="s">
        <v>90</v>
      </c>
      <c r="BK34" s="1">
        <v>45160</v>
      </c>
      <c r="BL34" t="s">
        <v>91</v>
      </c>
      <c r="BM34" t="s">
        <v>92</v>
      </c>
      <c r="BN34">
        <v>42678</v>
      </c>
      <c r="BO34" t="s">
        <v>93</v>
      </c>
      <c r="BP34">
        <v>1</v>
      </c>
      <c r="BQ34">
        <v>6</v>
      </c>
      <c r="BR34">
        <v>5.76</v>
      </c>
      <c r="BS34">
        <v>0.95</v>
      </c>
      <c r="BT34">
        <v>3</v>
      </c>
      <c r="BU34">
        <v>1029</v>
      </c>
      <c r="BV34" t="s">
        <v>1937</v>
      </c>
      <c r="BW34">
        <f>VLOOKUP($J34,M_引当回収!$C$5:$AF$55,30,FALSE)+0.08</f>
        <v>0.09</v>
      </c>
      <c r="BX34" s="21">
        <v>0.2</v>
      </c>
      <c r="BY34">
        <v>0.18</v>
      </c>
      <c r="BZ34">
        <v>0.03</v>
      </c>
      <c r="CA34" s="23">
        <f t="shared" si="5"/>
        <v>0.5</v>
      </c>
      <c r="CB34" t="str">
        <f t="shared" si="24"/>
        <v>○</v>
      </c>
      <c r="CC34">
        <v>0.08</v>
      </c>
      <c r="CD34">
        <v>0.43000000000000005</v>
      </c>
      <c r="CE34">
        <v>0.18</v>
      </c>
      <c r="CF34">
        <v>0.03</v>
      </c>
      <c r="CG34" t="s">
        <v>1954</v>
      </c>
      <c r="CH34">
        <f t="shared" si="6"/>
        <v>2</v>
      </c>
      <c r="CI34">
        <f t="shared" si="7"/>
        <v>3</v>
      </c>
      <c r="CJ34">
        <f t="shared" si="8"/>
        <v>8</v>
      </c>
      <c r="CK34">
        <f t="shared" si="9"/>
        <v>2</v>
      </c>
      <c r="CL34">
        <f t="shared" si="10"/>
        <v>3</v>
      </c>
      <c r="CM34">
        <f t="shared" si="11"/>
        <v>6</v>
      </c>
      <c r="CN34">
        <f t="shared" si="12"/>
        <v>2</v>
      </c>
      <c r="CO34">
        <f t="shared" si="13"/>
        <v>3</v>
      </c>
      <c r="CP34">
        <f t="shared" si="14"/>
        <v>6</v>
      </c>
      <c r="CQ34">
        <v>1.7928633594429939E-2</v>
      </c>
      <c r="CR34">
        <f t="shared" si="15"/>
        <v>0.16463999999999998</v>
      </c>
      <c r="CS34">
        <f t="shared" si="16"/>
        <v>0.88494000000000006</v>
      </c>
      <c r="CT34">
        <f t="shared" si="17"/>
        <v>0.37043999999999994</v>
      </c>
      <c r="CU34">
        <f t="shared" si="18"/>
        <v>6.1739999999999989E-2</v>
      </c>
      <c r="CV34">
        <f t="shared" si="19"/>
        <v>3</v>
      </c>
      <c r="CW34">
        <f t="shared" si="20"/>
        <v>0.43217999999999995</v>
      </c>
      <c r="CX34">
        <f t="shared" si="21"/>
        <v>5</v>
      </c>
      <c r="CY34">
        <f t="shared" si="1"/>
        <v>0.18521999999999997</v>
      </c>
      <c r="CZ34">
        <f t="shared" si="2"/>
        <v>0.41159999999999997</v>
      </c>
      <c r="DA34">
        <f t="shared" si="3"/>
        <v>0.37043999999999994</v>
      </c>
      <c r="DB34">
        <f t="shared" si="4"/>
        <v>6.1739999999999989E-2</v>
      </c>
      <c r="DC34">
        <f t="shared" si="22"/>
        <v>1</v>
      </c>
      <c r="DD34">
        <f t="shared" si="23"/>
        <v>3</v>
      </c>
    </row>
    <row r="35" spans="1:108" x14ac:dyDescent="0.7">
      <c r="A35" t="s">
        <v>187</v>
      </c>
      <c r="B35">
        <v>9155180614</v>
      </c>
      <c r="D35" t="s">
        <v>117</v>
      </c>
      <c r="E35" t="s">
        <v>72</v>
      </c>
      <c r="F35" t="s">
        <v>73</v>
      </c>
      <c r="G35" t="s">
        <v>74</v>
      </c>
      <c r="H35" t="s">
        <v>75</v>
      </c>
      <c r="I35">
        <v>24</v>
      </c>
      <c r="J35" t="s">
        <v>110</v>
      </c>
      <c r="K35">
        <v>1</v>
      </c>
      <c r="M35" t="s">
        <v>78</v>
      </c>
      <c r="N35" t="s">
        <v>78</v>
      </c>
      <c r="O35" t="s">
        <v>79</v>
      </c>
      <c r="P35">
        <v>1</v>
      </c>
      <c r="Q35" t="s">
        <v>80</v>
      </c>
      <c r="R35" t="s">
        <v>72</v>
      </c>
      <c r="S35" t="s">
        <v>81</v>
      </c>
      <c r="T35" t="s">
        <v>82</v>
      </c>
      <c r="X35">
        <v>1</v>
      </c>
      <c r="Y35">
        <v>6</v>
      </c>
      <c r="Z35">
        <v>5.76</v>
      </c>
      <c r="AA35" s="8">
        <v>0.54</v>
      </c>
      <c r="AB35">
        <v>3</v>
      </c>
      <c r="AC35">
        <v>0.95</v>
      </c>
      <c r="AD35">
        <v>0.95</v>
      </c>
      <c r="AE35">
        <v>1.1000000000000001</v>
      </c>
      <c r="AF35">
        <v>0.5</v>
      </c>
      <c r="AG35">
        <v>6</v>
      </c>
      <c r="AH35" t="s">
        <v>110</v>
      </c>
      <c r="AI35">
        <v>20</v>
      </c>
      <c r="AJ35" t="s">
        <v>188</v>
      </c>
      <c r="AK35">
        <v>20377</v>
      </c>
      <c r="AL35">
        <v>1836</v>
      </c>
      <c r="AM35" t="s">
        <v>119</v>
      </c>
      <c r="AN35">
        <v>14</v>
      </c>
      <c r="AO35" t="s">
        <v>120</v>
      </c>
      <c r="AP35">
        <v>1500</v>
      </c>
      <c r="AT35">
        <v>0</v>
      </c>
      <c r="AU35">
        <v>0.5</v>
      </c>
      <c r="AW35">
        <v>8</v>
      </c>
      <c r="AX35" t="s">
        <v>86</v>
      </c>
      <c r="AY35">
        <v>1</v>
      </c>
      <c r="AZ35" t="s">
        <v>87</v>
      </c>
      <c r="BB35" t="s">
        <v>121</v>
      </c>
      <c r="BC35">
        <v>335</v>
      </c>
      <c r="BD35">
        <v>335</v>
      </c>
      <c r="BE35">
        <v>103</v>
      </c>
      <c r="BF35">
        <v>1.2E-2</v>
      </c>
      <c r="BG35">
        <v>10.130000000000001</v>
      </c>
      <c r="BH35" t="s">
        <v>89</v>
      </c>
      <c r="BJ35" t="s">
        <v>90</v>
      </c>
      <c r="BK35" s="1">
        <v>45096</v>
      </c>
      <c r="BL35" t="s">
        <v>91</v>
      </c>
      <c r="BM35" t="s">
        <v>92</v>
      </c>
      <c r="BN35">
        <v>42678</v>
      </c>
      <c r="BO35" t="s">
        <v>93</v>
      </c>
      <c r="BP35">
        <v>1</v>
      </c>
      <c r="BQ35">
        <v>6</v>
      </c>
      <c r="BR35">
        <v>5.76</v>
      </c>
      <c r="BS35">
        <v>0.95</v>
      </c>
      <c r="BT35">
        <v>3</v>
      </c>
      <c r="BU35">
        <v>5030</v>
      </c>
      <c r="BV35" t="s">
        <v>1933</v>
      </c>
      <c r="BW35">
        <f>VLOOKUP($J35,M_引当回収!$C$5:$AF$55,30,FALSE)+0.08</f>
        <v>0.09</v>
      </c>
      <c r="BX35" s="21">
        <v>0.24000000000000002</v>
      </c>
      <c r="BY35">
        <v>0.18</v>
      </c>
      <c r="BZ35">
        <v>0.05</v>
      </c>
      <c r="CA35" s="23">
        <f t="shared" si="5"/>
        <v>0.56000000000000005</v>
      </c>
      <c r="CB35" t="s">
        <v>1955</v>
      </c>
      <c r="CC35">
        <v>0.08</v>
      </c>
      <c r="CD35">
        <v>0.43000000000000005</v>
      </c>
      <c r="CE35">
        <v>0.18</v>
      </c>
      <c r="CF35">
        <v>0.03</v>
      </c>
      <c r="CG35" t="s">
        <v>1954</v>
      </c>
      <c r="CH35">
        <f t="shared" si="6"/>
        <v>4</v>
      </c>
      <c r="CI35">
        <f t="shared" si="7"/>
        <v>4</v>
      </c>
      <c r="CJ35">
        <f t="shared" si="8"/>
        <v>11</v>
      </c>
      <c r="CK35">
        <f t="shared" si="9"/>
        <v>2</v>
      </c>
      <c r="CL35">
        <f t="shared" si="10"/>
        <v>4</v>
      </c>
      <c r="CM35">
        <f t="shared" si="11"/>
        <v>9</v>
      </c>
      <c r="CN35">
        <f t="shared" si="12"/>
        <v>2</v>
      </c>
      <c r="CO35">
        <f t="shared" si="13"/>
        <v>4</v>
      </c>
      <c r="CP35">
        <f t="shared" si="14"/>
        <v>9</v>
      </c>
      <c r="CQ35">
        <v>2.689295039164491E-2</v>
      </c>
      <c r="CR35">
        <f t="shared" si="15"/>
        <v>0.26826666666666671</v>
      </c>
      <c r="CS35">
        <f t="shared" si="16"/>
        <v>1.4419333333333335</v>
      </c>
      <c r="CT35">
        <f t="shared" si="17"/>
        <v>0.60360000000000003</v>
      </c>
      <c r="CU35">
        <f t="shared" si="18"/>
        <v>0.10059999999999999</v>
      </c>
      <c r="CV35">
        <f t="shared" si="19"/>
        <v>3</v>
      </c>
      <c r="CW35">
        <f t="shared" si="20"/>
        <v>0.70420000000000005</v>
      </c>
      <c r="CX35">
        <f t="shared" si="21"/>
        <v>7</v>
      </c>
      <c r="CY35">
        <f t="shared" si="1"/>
        <v>0.30180000000000001</v>
      </c>
      <c r="CZ35">
        <f t="shared" si="2"/>
        <v>0.80480000000000007</v>
      </c>
      <c r="DA35">
        <f t="shared" si="3"/>
        <v>0.60360000000000003</v>
      </c>
      <c r="DB35">
        <f t="shared" si="4"/>
        <v>0.16766666666666669</v>
      </c>
      <c r="DC35">
        <f t="shared" si="22"/>
        <v>3</v>
      </c>
      <c r="DD35">
        <f t="shared" si="23"/>
        <v>5</v>
      </c>
    </row>
    <row r="36" spans="1:108" x14ac:dyDescent="0.7">
      <c r="A36" t="s">
        <v>189</v>
      </c>
      <c r="B36">
        <v>9155180640</v>
      </c>
      <c r="D36" t="s">
        <v>117</v>
      </c>
      <c r="E36" t="s">
        <v>72</v>
      </c>
      <c r="F36" t="s">
        <v>73</v>
      </c>
      <c r="G36" t="s">
        <v>74</v>
      </c>
      <c r="H36" t="s">
        <v>75</v>
      </c>
      <c r="I36">
        <v>24</v>
      </c>
      <c r="J36" t="s">
        <v>110</v>
      </c>
      <c r="K36">
        <v>1</v>
      </c>
      <c r="M36" t="s">
        <v>78</v>
      </c>
      <c r="N36" t="s">
        <v>78</v>
      </c>
      <c r="O36" t="s">
        <v>79</v>
      </c>
      <c r="P36">
        <v>1</v>
      </c>
      <c r="Q36" t="s">
        <v>80</v>
      </c>
      <c r="R36" t="s">
        <v>72</v>
      </c>
      <c r="S36" t="s">
        <v>81</v>
      </c>
      <c r="T36" t="s">
        <v>82</v>
      </c>
      <c r="X36">
        <v>1</v>
      </c>
      <c r="Y36">
        <v>6</v>
      </c>
      <c r="Z36">
        <v>5.76</v>
      </c>
      <c r="AA36" s="8">
        <v>0.54</v>
      </c>
      <c r="AB36">
        <v>3</v>
      </c>
      <c r="AC36">
        <v>0.95</v>
      </c>
      <c r="AD36">
        <v>0.95</v>
      </c>
      <c r="AE36">
        <v>1.1000000000000001</v>
      </c>
      <c r="AF36">
        <v>0.5</v>
      </c>
      <c r="AG36">
        <v>6</v>
      </c>
      <c r="AH36" t="s">
        <v>110</v>
      </c>
      <c r="AI36">
        <v>21</v>
      </c>
      <c r="AJ36" t="s">
        <v>190</v>
      </c>
      <c r="AK36">
        <v>20381</v>
      </c>
      <c r="AL36">
        <v>1836</v>
      </c>
      <c r="AM36" t="s">
        <v>119</v>
      </c>
      <c r="AN36">
        <v>14</v>
      </c>
      <c r="AO36" t="s">
        <v>120</v>
      </c>
      <c r="AP36">
        <v>1000</v>
      </c>
      <c r="AT36">
        <v>0</v>
      </c>
      <c r="AU36">
        <v>0.5</v>
      </c>
      <c r="AW36">
        <v>8</v>
      </c>
      <c r="AX36" t="s">
        <v>86</v>
      </c>
      <c r="AY36">
        <v>1</v>
      </c>
      <c r="AZ36" t="s">
        <v>87</v>
      </c>
      <c r="BB36" t="s">
        <v>121</v>
      </c>
      <c r="BC36">
        <v>335</v>
      </c>
      <c r="BD36">
        <v>335</v>
      </c>
      <c r="BE36">
        <v>103</v>
      </c>
      <c r="BF36">
        <v>1.2E-2</v>
      </c>
      <c r="BG36">
        <v>11.53</v>
      </c>
      <c r="BH36" t="s">
        <v>89</v>
      </c>
      <c r="BJ36" t="s">
        <v>90</v>
      </c>
      <c r="BK36" s="1">
        <v>45096</v>
      </c>
      <c r="BL36" t="s">
        <v>91</v>
      </c>
      <c r="BM36" t="s">
        <v>92</v>
      </c>
      <c r="BN36">
        <v>42678</v>
      </c>
      <c r="BO36" t="s">
        <v>93</v>
      </c>
      <c r="BP36">
        <v>1</v>
      </c>
      <c r="BQ36">
        <v>6</v>
      </c>
      <c r="BR36">
        <v>5.76</v>
      </c>
      <c r="BS36">
        <v>0.95</v>
      </c>
      <c r="BT36">
        <v>3</v>
      </c>
      <c r="BU36">
        <v>2058</v>
      </c>
      <c r="BV36" t="s">
        <v>1933</v>
      </c>
      <c r="BW36">
        <f>VLOOKUP($J36,M_引当回収!$C$5:$AF$55,30,FALSE)+0.08</f>
        <v>0.09</v>
      </c>
      <c r="BX36" s="21">
        <v>0.24000000000000002</v>
      </c>
      <c r="BY36">
        <v>0.18</v>
      </c>
      <c r="BZ36">
        <v>0.05</v>
      </c>
      <c r="CA36" s="23">
        <f t="shared" si="5"/>
        <v>0.56000000000000005</v>
      </c>
      <c r="CB36" t="s">
        <v>1955</v>
      </c>
      <c r="CC36">
        <v>0.08</v>
      </c>
      <c r="CD36">
        <v>0.43000000000000005</v>
      </c>
      <c r="CE36">
        <v>0.18</v>
      </c>
      <c r="CF36">
        <v>0.03</v>
      </c>
      <c r="CG36" t="s">
        <v>1954</v>
      </c>
      <c r="CH36">
        <f t="shared" si="6"/>
        <v>2</v>
      </c>
      <c r="CI36">
        <f t="shared" si="7"/>
        <v>3</v>
      </c>
      <c r="CJ36">
        <f t="shared" si="8"/>
        <v>8</v>
      </c>
      <c r="CK36">
        <f t="shared" si="9"/>
        <v>2</v>
      </c>
      <c r="CL36">
        <f t="shared" si="10"/>
        <v>3</v>
      </c>
      <c r="CM36">
        <f t="shared" si="11"/>
        <v>8</v>
      </c>
      <c r="CN36">
        <f t="shared" si="12"/>
        <v>2</v>
      </c>
      <c r="CO36">
        <f t="shared" si="13"/>
        <v>3</v>
      </c>
      <c r="CP36">
        <f t="shared" si="14"/>
        <v>8</v>
      </c>
      <c r="CQ36">
        <v>2.689295039164491E-2</v>
      </c>
      <c r="CR36">
        <f t="shared" si="15"/>
        <v>0.16463999999999998</v>
      </c>
      <c r="CS36">
        <f t="shared" si="16"/>
        <v>0.88494000000000006</v>
      </c>
      <c r="CT36">
        <f t="shared" si="17"/>
        <v>0.37043999999999994</v>
      </c>
      <c r="CU36">
        <f t="shared" si="18"/>
        <v>6.1739999999999989E-2</v>
      </c>
      <c r="CV36">
        <f t="shared" si="19"/>
        <v>3</v>
      </c>
      <c r="CW36">
        <f t="shared" si="20"/>
        <v>0.43217999999999995</v>
      </c>
      <c r="CX36">
        <f t="shared" si="21"/>
        <v>5</v>
      </c>
      <c r="CY36">
        <f t="shared" si="1"/>
        <v>0.18521999999999997</v>
      </c>
      <c r="CZ36">
        <f t="shared" si="2"/>
        <v>0.49391999999999997</v>
      </c>
      <c r="DA36">
        <f t="shared" si="3"/>
        <v>0.37043999999999994</v>
      </c>
      <c r="DB36">
        <f t="shared" si="4"/>
        <v>0.10289999999999999</v>
      </c>
      <c r="DC36">
        <f t="shared" si="22"/>
        <v>3</v>
      </c>
      <c r="DD36">
        <f t="shared" si="23"/>
        <v>5</v>
      </c>
    </row>
    <row r="37" spans="1:108" x14ac:dyDescent="0.7">
      <c r="A37" t="s">
        <v>191</v>
      </c>
      <c r="B37">
        <v>9161140614</v>
      </c>
      <c r="D37" t="s">
        <v>142</v>
      </c>
      <c r="E37" t="s">
        <v>72</v>
      </c>
      <c r="F37" t="s">
        <v>73</v>
      </c>
      <c r="G37" t="s">
        <v>74</v>
      </c>
      <c r="H37" t="s">
        <v>75</v>
      </c>
      <c r="I37">
        <v>24</v>
      </c>
      <c r="J37" t="s">
        <v>110</v>
      </c>
      <c r="K37">
        <v>1</v>
      </c>
      <c r="M37" t="s">
        <v>78</v>
      </c>
      <c r="N37" t="s">
        <v>78</v>
      </c>
      <c r="O37" t="s">
        <v>79</v>
      </c>
      <c r="P37">
        <v>1</v>
      </c>
      <c r="Q37" t="s">
        <v>80</v>
      </c>
      <c r="R37" t="s">
        <v>72</v>
      </c>
      <c r="S37" t="s">
        <v>81</v>
      </c>
      <c r="T37" t="s">
        <v>82</v>
      </c>
      <c r="X37">
        <v>1</v>
      </c>
      <c r="Y37">
        <v>6</v>
      </c>
      <c r="Z37">
        <v>5.76</v>
      </c>
      <c r="AA37" s="8">
        <v>0.52</v>
      </c>
      <c r="AB37">
        <v>3</v>
      </c>
      <c r="AC37">
        <v>0.95</v>
      </c>
      <c r="AD37">
        <v>0.95</v>
      </c>
      <c r="AE37">
        <v>1.1000000000000001</v>
      </c>
      <c r="AF37">
        <v>0.5</v>
      </c>
      <c r="AG37">
        <v>6</v>
      </c>
      <c r="AH37" t="s">
        <v>110</v>
      </c>
      <c r="AI37">
        <v>22</v>
      </c>
      <c r="AJ37" t="s">
        <v>192</v>
      </c>
      <c r="AK37">
        <v>20378</v>
      </c>
      <c r="AL37">
        <v>1835</v>
      </c>
      <c r="AM37" t="s">
        <v>144</v>
      </c>
      <c r="AN37">
        <v>14</v>
      </c>
      <c r="AO37" t="s">
        <v>120</v>
      </c>
      <c r="AP37">
        <v>2500</v>
      </c>
      <c r="AT37">
        <v>0</v>
      </c>
      <c r="AU37">
        <v>0.5</v>
      </c>
      <c r="AW37">
        <v>8</v>
      </c>
      <c r="AX37" t="s">
        <v>86</v>
      </c>
      <c r="AY37">
        <v>1</v>
      </c>
      <c r="AZ37" t="s">
        <v>87</v>
      </c>
      <c r="BB37" t="s">
        <v>121</v>
      </c>
      <c r="BC37">
        <v>335</v>
      </c>
      <c r="BD37">
        <v>335</v>
      </c>
      <c r="BE37">
        <v>103</v>
      </c>
      <c r="BF37">
        <v>1.2E-2</v>
      </c>
      <c r="BG37">
        <v>13.08</v>
      </c>
      <c r="BH37" t="s">
        <v>89</v>
      </c>
      <c r="BJ37" t="s">
        <v>90</v>
      </c>
      <c r="BK37" s="1">
        <v>45096</v>
      </c>
      <c r="BL37" t="s">
        <v>91</v>
      </c>
      <c r="BM37" t="s">
        <v>92</v>
      </c>
      <c r="BN37">
        <v>42678</v>
      </c>
      <c r="BO37" t="s">
        <v>93</v>
      </c>
      <c r="BP37">
        <v>1</v>
      </c>
      <c r="BQ37">
        <v>6</v>
      </c>
      <c r="BR37">
        <v>5.76</v>
      </c>
      <c r="BS37">
        <v>0.95</v>
      </c>
      <c r="BT37">
        <v>3</v>
      </c>
      <c r="BU37">
        <v>16464</v>
      </c>
      <c r="BV37" t="s">
        <v>1933</v>
      </c>
      <c r="BW37">
        <f>VLOOKUP($J37,M_引当回収!$C$5:$AF$55,30,FALSE)+0.08</f>
        <v>0.09</v>
      </c>
      <c r="BX37" s="21">
        <v>0.22</v>
      </c>
      <c r="BY37">
        <v>0.18</v>
      </c>
      <c r="BZ37">
        <v>0.05</v>
      </c>
      <c r="CA37" s="23">
        <f t="shared" si="5"/>
        <v>0.54</v>
      </c>
      <c r="CB37" t="s">
        <v>1955</v>
      </c>
      <c r="CC37">
        <v>0.08</v>
      </c>
      <c r="CD37">
        <v>0.43000000000000005</v>
      </c>
      <c r="CE37">
        <v>0.18</v>
      </c>
      <c r="CF37">
        <v>0.03</v>
      </c>
      <c r="CG37" t="s">
        <v>1954</v>
      </c>
      <c r="CH37">
        <f t="shared" si="6"/>
        <v>7</v>
      </c>
      <c r="CI37">
        <f t="shared" si="7"/>
        <v>8</v>
      </c>
      <c r="CJ37">
        <f t="shared" si="8"/>
        <v>18</v>
      </c>
      <c r="CK37">
        <f t="shared" si="9"/>
        <v>4</v>
      </c>
      <c r="CL37">
        <f t="shared" si="10"/>
        <v>8</v>
      </c>
      <c r="CM37">
        <f t="shared" si="11"/>
        <v>15</v>
      </c>
      <c r="CN37">
        <f t="shared" si="12"/>
        <v>4</v>
      </c>
      <c r="CO37">
        <f t="shared" si="13"/>
        <v>8</v>
      </c>
      <c r="CP37">
        <f t="shared" si="14"/>
        <v>15</v>
      </c>
      <c r="CQ37">
        <v>2.689295039164491E-2</v>
      </c>
      <c r="CR37">
        <f t="shared" si="15"/>
        <v>0.52684799999999998</v>
      </c>
      <c r="CS37">
        <f t="shared" si="16"/>
        <v>2.8318080000000005</v>
      </c>
      <c r="CT37">
        <f t="shared" si="17"/>
        <v>1.185408</v>
      </c>
      <c r="CU37">
        <f t="shared" si="18"/>
        <v>0.19756799999999999</v>
      </c>
      <c r="CV37">
        <f t="shared" si="19"/>
        <v>3</v>
      </c>
      <c r="CW37">
        <f t="shared" si="20"/>
        <v>1.382976</v>
      </c>
      <c r="CX37">
        <f t="shared" si="21"/>
        <v>10</v>
      </c>
      <c r="CY37">
        <f t="shared" si="1"/>
        <v>0.59270400000000001</v>
      </c>
      <c r="CZ37">
        <f t="shared" si="2"/>
        <v>1.4488320000000001</v>
      </c>
      <c r="DA37">
        <f t="shared" si="3"/>
        <v>1.185408</v>
      </c>
      <c r="DB37">
        <f t="shared" si="4"/>
        <v>0.32928000000000002</v>
      </c>
      <c r="DC37">
        <f t="shared" si="22"/>
        <v>3</v>
      </c>
      <c r="DD37">
        <f t="shared" si="23"/>
        <v>7</v>
      </c>
    </row>
    <row r="38" spans="1:108" x14ac:dyDescent="0.7">
      <c r="A38" t="s">
        <v>193</v>
      </c>
      <c r="B38">
        <v>9167180618</v>
      </c>
      <c r="D38" t="s">
        <v>147</v>
      </c>
      <c r="E38" t="s">
        <v>72</v>
      </c>
      <c r="F38" t="s">
        <v>73</v>
      </c>
      <c r="G38" t="s">
        <v>74</v>
      </c>
      <c r="H38" t="s">
        <v>75</v>
      </c>
      <c r="I38">
        <v>24</v>
      </c>
      <c r="J38" t="s">
        <v>110</v>
      </c>
      <c r="K38">
        <v>1</v>
      </c>
      <c r="M38" t="s">
        <v>78</v>
      </c>
      <c r="N38" t="s">
        <v>78</v>
      </c>
      <c r="O38" t="s">
        <v>79</v>
      </c>
      <c r="P38">
        <v>1</v>
      </c>
      <c r="Q38" t="s">
        <v>80</v>
      </c>
      <c r="R38" t="s">
        <v>72</v>
      </c>
      <c r="S38" t="s">
        <v>81</v>
      </c>
      <c r="T38" t="s">
        <v>82</v>
      </c>
      <c r="X38">
        <v>1</v>
      </c>
      <c r="Y38">
        <v>6</v>
      </c>
      <c r="Z38">
        <v>5.76</v>
      </c>
      <c r="AA38" s="8">
        <v>0.53</v>
      </c>
      <c r="AB38">
        <v>3</v>
      </c>
      <c r="AC38">
        <v>0.95</v>
      </c>
      <c r="AD38">
        <v>0.95</v>
      </c>
      <c r="AE38">
        <v>1.1000000000000001</v>
      </c>
      <c r="AF38">
        <v>0.5</v>
      </c>
      <c r="AG38">
        <v>6</v>
      </c>
      <c r="AH38" t="s">
        <v>110</v>
      </c>
      <c r="AI38">
        <v>23</v>
      </c>
      <c r="AJ38" t="s">
        <v>194</v>
      </c>
      <c r="AK38">
        <v>20376</v>
      </c>
      <c r="AL38">
        <v>1835</v>
      </c>
      <c r="AM38" t="s">
        <v>149</v>
      </c>
      <c r="AN38">
        <v>14</v>
      </c>
      <c r="AO38" t="s">
        <v>120</v>
      </c>
      <c r="AP38">
        <v>1000</v>
      </c>
      <c r="AT38">
        <v>0</v>
      </c>
      <c r="AU38">
        <v>0.5</v>
      </c>
      <c r="AW38">
        <v>8</v>
      </c>
      <c r="AX38" t="s">
        <v>86</v>
      </c>
      <c r="AY38">
        <v>1</v>
      </c>
      <c r="AZ38" t="s">
        <v>87</v>
      </c>
      <c r="BB38" t="s">
        <v>121</v>
      </c>
      <c r="BC38">
        <v>335</v>
      </c>
      <c r="BD38">
        <v>335</v>
      </c>
      <c r="BE38">
        <v>103</v>
      </c>
      <c r="BF38">
        <v>1.2E-2</v>
      </c>
      <c r="BG38">
        <v>9.43</v>
      </c>
      <c r="BH38" t="s">
        <v>89</v>
      </c>
      <c r="BJ38" t="s">
        <v>90</v>
      </c>
      <c r="BK38" s="1">
        <v>45096</v>
      </c>
      <c r="BL38" t="s">
        <v>91</v>
      </c>
      <c r="BM38" t="s">
        <v>92</v>
      </c>
      <c r="BN38">
        <v>42678</v>
      </c>
      <c r="BO38" t="s">
        <v>93</v>
      </c>
      <c r="BP38">
        <v>1</v>
      </c>
      <c r="BQ38">
        <v>6</v>
      </c>
      <c r="BR38">
        <v>5.76</v>
      </c>
      <c r="BS38">
        <v>0.95</v>
      </c>
      <c r="BT38">
        <v>3</v>
      </c>
      <c r="BU38">
        <v>3087</v>
      </c>
      <c r="BV38" t="s">
        <v>1936</v>
      </c>
      <c r="BW38">
        <f>VLOOKUP($J38,M_引当回収!$C$5:$AF$55,30,FALSE)+0.08</f>
        <v>0.09</v>
      </c>
      <c r="BX38" s="21">
        <v>0.23</v>
      </c>
      <c r="BY38">
        <v>0.18</v>
      </c>
      <c r="BZ38">
        <v>0.03</v>
      </c>
      <c r="CA38" s="23">
        <f t="shared" si="5"/>
        <v>0.53</v>
      </c>
      <c r="CB38" t="str">
        <f t="shared" si="24"/>
        <v>○</v>
      </c>
      <c r="CC38">
        <v>0.08</v>
      </c>
      <c r="CD38">
        <v>0.43000000000000005</v>
      </c>
      <c r="CE38">
        <v>0.18</v>
      </c>
      <c r="CF38">
        <v>0.03</v>
      </c>
      <c r="CG38" t="s">
        <v>1954</v>
      </c>
      <c r="CH38">
        <f t="shared" si="6"/>
        <v>3</v>
      </c>
      <c r="CI38">
        <f t="shared" si="7"/>
        <v>4</v>
      </c>
      <c r="CJ38">
        <f t="shared" si="8"/>
        <v>10</v>
      </c>
      <c r="CK38">
        <f t="shared" si="9"/>
        <v>2</v>
      </c>
      <c r="CL38">
        <f t="shared" si="10"/>
        <v>4</v>
      </c>
      <c r="CM38">
        <f t="shared" si="11"/>
        <v>9</v>
      </c>
      <c r="CN38">
        <f t="shared" si="12"/>
        <v>2</v>
      </c>
      <c r="CO38">
        <f t="shared" si="13"/>
        <v>4</v>
      </c>
      <c r="CP38">
        <f t="shared" si="14"/>
        <v>9</v>
      </c>
      <c r="CQ38">
        <v>1.3446475195822455E-2</v>
      </c>
      <c r="CR38">
        <f t="shared" si="15"/>
        <v>0.24696000000000001</v>
      </c>
      <c r="CS38">
        <f t="shared" si="16"/>
        <v>1.3274100000000002</v>
      </c>
      <c r="CT38">
        <f t="shared" si="17"/>
        <v>0.55566000000000004</v>
      </c>
      <c r="CU38">
        <f t="shared" si="18"/>
        <v>9.2609999999999998E-2</v>
      </c>
      <c r="CV38">
        <f t="shared" si="19"/>
        <v>3</v>
      </c>
      <c r="CW38">
        <f t="shared" si="20"/>
        <v>0.64827000000000001</v>
      </c>
      <c r="CX38">
        <f t="shared" si="21"/>
        <v>6</v>
      </c>
      <c r="CY38">
        <f t="shared" si="1"/>
        <v>0.27783000000000002</v>
      </c>
      <c r="CZ38">
        <f t="shared" si="2"/>
        <v>0.71001000000000003</v>
      </c>
      <c r="DA38">
        <f t="shared" si="3"/>
        <v>0.55566000000000004</v>
      </c>
      <c r="DB38">
        <f t="shared" si="4"/>
        <v>9.2609999999999998E-2</v>
      </c>
      <c r="DC38">
        <f t="shared" si="22"/>
        <v>3</v>
      </c>
      <c r="DD38">
        <f t="shared" si="23"/>
        <v>5</v>
      </c>
    </row>
    <row r="39" spans="1:108" hidden="1" x14ac:dyDescent="0.7">
      <c r="A39" t="s">
        <v>195</v>
      </c>
      <c r="B39" t="s">
        <v>196</v>
      </c>
      <c r="D39" t="s">
        <v>197</v>
      </c>
      <c r="E39" t="s">
        <v>72</v>
      </c>
      <c r="F39" t="s">
        <v>73</v>
      </c>
      <c r="G39" t="s">
        <v>74</v>
      </c>
      <c r="H39" t="s">
        <v>75</v>
      </c>
      <c r="I39">
        <v>24</v>
      </c>
      <c r="J39" t="s">
        <v>110</v>
      </c>
      <c r="K39">
        <v>1</v>
      </c>
      <c r="M39" t="s">
        <v>78</v>
      </c>
      <c r="N39" t="s">
        <v>78</v>
      </c>
      <c r="O39" t="s">
        <v>79</v>
      </c>
      <c r="P39">
        <v>1</v>
      </c>
      <c r="Q39" t="s">
        <v>80</v>
      </c>
      <c r="R39" t="s">
        <v>72</v>
      </c>
      <c r="S39" t="s">
        <v>81</v>
      </c>
      <c r="T39" t="s">
        <v>82</v>
      </c>
      <c r="X39">
        <v>1</v>
      </c>
      <c r="Y39">
        <v>6</v>
      </c>
      <c r="Z39">
        <v>5.76</v>
      </c>
      <c r="AA39" s="8">
        <v>0.53</v>
      </c>
      <c r="AB39">
        <v>3</v>
      </c>
      <c r="AC39">
        <v>0.95</v>
      </c>
      <c r="AD39">
        <v>0.95</v>
      </c>
      <c r="AE39">
        <v>1.1000000000000001</v>
      </c>
      <c r="AF39">
        <v>0.5</v>
      </c>
      <c r="AG39">
        <v>6</v>
      </c>
      <c r="AH39" t="s">
        <v>110</v>
      </c>
      <c r="AI39">
        <v>28</v>
      </c>
      <c r="AL39">
        <v>1840</v>
      </c>
      <c r="AM39" t="s">
        <v>198</v>
      </c>
      <c r="AN39">
        <v>14</v>
      </c>
      <c r="AO39" t="s">
        <v>120</v>
      </c>
      <c r="AP39">
        <v>70</v>
      </c>
      <c r="AT39">
        <v>0</v>
      </c>
      <c r="AU39">
        <v>0.5</v>
      </c>
      <c r="BB39" t="s">
        <v>166</v>
      </c>
      <c r="BC39">
        <v>335</v>
      </c>
      <c r="BD39">
        <v>335</v>
      </c>
      <c r="BE39">
        <v>103</v>
      </c>
      <c r="BF39">
        <v>1.2E-2</v>
      </c>
      <c r="BG39">
        <v>7.69</v>
      </c>
      <c r="BH39" t="s">
        <v>89</v>
      </c>
      <c r="BJ39" t="s">
        <v>90</v>
      </c>
      <c r="BK39" s="1">
        <v>45041</v>
      </c>
      <c r="BL39" t="s">
        <v>91</v>
      </c>
      <c r="BM39" t="s">
        <v>92</v>
      </c>
      <c r="BN39">
        <v>42678</v>
      </c>
      <c r="BO39" t="s">
        <v>93</v>
      </c>
      <c r="BP39">
        <v>1</v>
      </c>
      <c r="BQ39">
        <v>6</v>
      </c>
      <c r="BR39">
        <v>5.76</v>
      </c>
      <c r="BS39">
        <v>0.95</v>
      </c>
      <c r="BT39">
        <v>3</v>
      </c>
      <c r="BU39" t="e">
        <v>#N/A</v>
      </c>
      <c r="BV39" t="e">
        <v>#N/A</v>
      </c>
      <c r="BW39">
        <f>VLOOKUP($J39,M_引当回収!$C$5:$AF$55,30,FALSE)+0.08</f>
        <v>0.09</v>
      </c>
      <c r="BX39" s="21" t="e">
        <v>#N/A</v>
      </c>
      <c r="BY39" t="e">
        <v>#N/A</v>
      </c>
      <c r="BZ39" t="e">
        <v>#N/A</v>
      </c>
      <c r="CA39" s="8" t="e">
        <f t="shared" si="5"/>
        <v>#N/A</v>
      </c>
      <c r="CB39" t="e">
        <f t="shared" si="24"/>
        <v>#N/A</v>
      </c>
      <c r="CC39" t="e">
        <v>#N/A</v>
      </c>
      <c r="CD39" t="e">
        <v>#N/A</v>
      </c>
      <c r="CE39" t="e">
        <v>#N/A</v>
      </c>
      <c r="CF39" t="e">
        <v>#N/A</v>
      </c>
      <c r="CH39" t="e">
        <f t="shared" si="6"/>
        <v>#N/A</v>
      </c>
      <c r="CI39" t="e">
        <f t="shared" si="7"/>
        <v>#N/A</v>
      </c>
      <c r="CJ39" t="e">
        <f t="shared" si="8"/>
        <v>#N/A</v>
      </c>
      <c r="CK39" t="e">
        <f t="shared" si="9"/>
        <v>#N/A</v>
      </c>
      <c r="CL39" t="e">
        <f t="shared" si="10"/>
        <v>#N/A</v>
      </c>
      <c r="CM39" t="e">
        <f t="shared" si="11"/>
        <v>#N/A</v>
      </c>
      <c r="CN39" t="e">
        <f t="shared" si="12"/>
        <v>#N/A</v>
      </c>
      <c r="CO39" t="e">
        <f t="shared" si="13"/>
        <v>#N/A</v>
      </c>
      <c r="CP39" t="e">
        <f t="shared" si="14"/>
        <v>#N/A</v>
      </c>
      <c r="CQ39" t="e">
        <v>#N/A</v>
      </c>
      <c r="CR39" t="e">
        <f t="shared" si="15"/>
        <v>#N/A</v>
      </c>
      <c r="CS39" t="e">
        <f t="shared" si="16"/>
        <v>#N/A</v>
      </c>
      <c r="CT39" t="e">
        <f t="shared" si="17"/>
        <v>#N/A</v>
      </c>
      <c r="CU39" t="e">
        <f t="shared" si="18"/>
        <v>#N/A</v>
      </c>
      <c r="CV39">
        <f t="shared" si="19"/>
        <v>3</v>
      </c>
      <c r="CW39" t="e">
        <f t="shared" si="20"/>
        <v>#N/A</v>
      </c>
      <c r="CX39" t="e">
        <f t="shared" si="21"/>
        <v>#N/A</v>
      </c>
      <c r="CY39" t="e">
        <f t="shared" si="1"/>
        <v>#N/A</v>
      </c>
      <c r="CZ39" t="e">
        <f t="shared" si="2"/>
        <v>#N/A</v>
      </c>
      <c r="DA39" t="e">
        <f t="shared" si="3"/>
        <v>#N/A</v>
      </c>
      <c r="DB39" t="e">
        <f t="shared" si="4"/>
        <v>#N/A</v>
      </c>
      <c r="DC39">
        <f t="shared" si="22"/>
        <v>3</v>
      </c>
      <c r="DD39" t="e">
        <f t="shared" si="23"/>
        <v>#N/A</v>
      </c>
    </row>
    <row r="40" spans="1:108" x14ac:dyDescent="0.7">
      <c r="A40" t="s">
        <v>199</v>
      </c>
      <c r="B40" t="s">
        <v>200</v>
      </c>
      <c r="D40" t="s">
        <v>197</v>
      </c>
      <c r="E40" t="s">
        <v>72</v>
      </c>
      <c r="F40" t="s">
        <v>73</v>
      </c>
      <c r="G40" t="s">
        <v>74</v>
      </c>
      <c r="H40" t="s">
        <v>75</v>
      </c>
      <c r="I40">
        <v>24</v>
      </c>
      <c r="J40" t="s">
        <v>110</v>
      </c>
      <c r="K40">
        <v>1</v>
      </c>
      <c r="M40" t="s">
        <v>78</v>
      </c>
      <c r="N40" t="s">
        <v>78</v>
      </c>
      <c r="O40" t="s">
        <v>79</v>
      </c>
      <c r="P40">
        <v>1</v>
      </c>
      <c r="Q40" t="s">
        <v>80</v>
      </c>
      <c r="R40" t="s">
        <v>72</v>
      </c>
      <c r="S40" t="s">
        <v>81</v>
      </c>
      <c r="T40" t="s">
        <v>82</v>
      </c>
      <c r="X40">
        <v>1</v>
      </c>
      <c r="Y40">
        <v>6</v>
      </c>
      <c r="Z40">
        <v>5.76</v>
      </c>
      <c r="AA40" s="8">
        <v>0.54</v>
      </c>
      <c r="AB40">
        <v>1</v>
      </c>
      <c r="AC40">
        <v>0.95</v>
      </c>
      <c r="AD40">
        <v>0.95</v>
      </c>
      <c r="AE40">
        <v>1.1000000000000001</v>
      </c>
      <c r="AF40">
        <v>0.5</v>
      </c>
      <c r="AG40">
        <v>6</v>
      </c>
      <c r="AH40" t="s">
        <v>110</v>
      </c>
      <c r="AI40">
        <v>24</v>
      </c>
      <c r="AJ40" t="s">
        <v>201</v>
      </c>
      <c r="AK40">
        <v>20365</v>
      </c>
      <c r="AL40">
        <v>1840</v>
      </c>
      <c r="AM40" t="s">
        <v>202</v>
      </c>
      <c r="AN40">
        <v>14</v>
      </c>
      <c r="AO40" t="s">
        <v>120</v>
      </c>
      <c r="AP40">
        <v>80</v>
      </c>
      <c r="AT40">
        <v>0</v>
      </c>
      <c r="AU40">
        <v>0.5</v>
      </c>
      <c r="AW40">
        <v>8</v>
      </c>
      <c r="AX40" t="s">
        <v>86</v>
      </c>
      <c r="AY40">
        <v>1</v>
      </c>
      <c r="AZ40" t="s">
        <v>87</v>
      </c>
      <c r="BB40" t="s">
        <v>121</v>
      </c>
      <c r="BC40">
        <v>335</v>
      </c>
      <c r="BD40">
        <v>335</v>
      </c>
      <c r="BE40">
        <v>103</v>
      </c>
      <c r="BF40">
        <v>1.2E-2</v>
      </c>
      <c r="BG40">
        <v>7.4379999999999997</v>
      </c>
      <c r="BH40" t="s">
        <v>89</v>
      </c>
      <c r="BJ40" t="s">
        <v>90</v>
      </c>
      <c r="BK40" s="1">
        <v>45160</v>
      </c>
      <c r="BL40" t="s">
        <v>91</v>
      </c>
      <c r="BM40" t="s">
        <v>92</v>
      </c>
      <c r="BN40">
        <v>42678</v>
      </c>
      <c r="BO40" t="s">
        <v>93</v>
      </c>
      <c r="BP40">
        <v>1</v>
      </c>
      <c r="BQ40">
        <v>6</v>
      </c>
      <c r="BR40">
        <v>5.76</v>
      </c>
      <c r="BS40">
        <v>0.95</v>
      </c>
      <c r="BT40">
        <v>3</v>
      </c>
      <c r="BU40">
        <v>777</v>
      </c>
      <c r="BV40" t="s">
        <v>1935</v>
      </c>
      <c r="BW40">
        <f>VLOOKUP($J40,M_引当回収!$C$5:$AF$55,30,FALSE)+0.08</f>
        <v>0.09</v>
      </c>
      <c r="BX40" s="21">
        <v>0.24000000000000002</v>
      </c>
      <c r="BY40">
        <v>0.18</v>
      </c>
      <c r="BZ40">
        <v>0.03</v>
      </c>
      <c r="CA40" s="23">
        <f t="shared" si="5"/>
        <v>0.54</v>
      </c>
      <c r="CB40" t="str">
        <f t="shared" si="24"/>
        <v>○</v>
      </c>
      <c r="CC40">
        <v>0.08</v>
      </c>
      <c r="CD40">
        <v>0.43000000000000005</v>
      </c>
      <c r="CE40">
        <v>0.18</v>
      </c>
      <c r="CF40">
        <v>0.03</v>
      </c>
      <c r="CG40" t="s">
        <v>1954</v>
      </c>
      <c r="CH40">
        <f t="shared" si="6"/>
        <v>10</v>
      </c>
      <c r="CI40">
        <f t="shared" si="7"/>
        <v>11</v>
      </c>
      <c r="CJ40">
        <f t="shared" si="8"/>
        <v>24</v>
      </c>
      <c r="CK40">
        <f t="shared" si="9"/>
        <v>6</v>
      </c>
      <c r="CL40">
        <f t="shared" si="10"/>
        <v>11</v>
      </c>
      <c r="CM40">
        <f t="shared" si="11"/>
        <v>18</v>
      </c>
      <c r="CN40">
        <f t="shared" si="12"/>
        <v>6</v>
      </c>
      <c r="CO40">
        <f t="shared" si="13"/>
        <v>11</v>
      </c>
      <c r="CP40">
        <f t="shared" si="14"/>
        <v>18</v>
      </c>
      <c r="CQ40">
        <v>1.7928633594429939E-2</v>
      </c>
      <c r="CR40">
        <f t="shared" si="15"/>
        <v>0.77700000000000002</v>
      </c>
      <c r="CS40">
        <f t="shared" si="16"/>
        <v>4.1763750000000011</v>
      </c>
      <c r="CT40">
        <f t="shared" si="17"/>
        <v>1.7482500000000001</v>
      </c>
      <c r="CU40">
        <f t="shared" si="18"/>
        <v>0.291375</v>
      </c>
      <c r="CV40">
        <f t="shared" si="19"/>
        <v>3</v>
      </c>
      <c r="CW40">
        <f t="shared" si="20"/>
        <v>2.039625</v>
      </c>
      <c r="CX40">
        <f t="shared" si="21"/>
        <v>13</v>
      </c>
      <c r="CY40">
        <f t="shared" si="1"/>
        <v>0.87412500000000004</v>
      </c>
      <c r="CZ40">
        <f t="shared" si="2"/>
        <v>2.3310000000000004</v>
      </c>
      <c r="DA40">
        <f t="shared" si="3"/>
        <v>1.7482500000000001</v>
      </c>
      <c r="DB40">
        <f t="shared" si="4"/>
        <v>0.291375</v>
      </c>
      <c r="DC40">
        <f t="shared" si="22"/>
        <v>1</v>
      </c>
      <c r="DD40">
        <f t="shared" si="23"/>
        <v>7</v>
      </c>
    </row>
    <row r="41" spans="1:108" x14ac:dyDescent="0.7">
      <c r="A41" t="s">
        <v>203</v>
      </c>
      <c r="B41" t="s">
        <v>204</v>
      </c>
      <c r="D41" t="s">
        <v>197</v>
      </c>
      <c r="E41" t="s">
        <v>72</v>
      </c>
      <c r="F41" t="s">
        <v>73</v>
      </c>
      <c r="G41" t="s">
        <v>74</v>
      </c>
      <c r="H41" t="s">
        <v>75</v>
      </c>
      <c r="I41">
        <v>24</v>
      </c>
      <c r="J41" t="s">
        <v>110</v>
      </c>
      <c r="K41">
        <v>1</v>
      </c>
      <c r="M41" t="s">
        <v>78</v>
      </c>
      <c r="N41" t="s">
        <v>78</v>
      </c>
      <c r="O41" t="s">
        <v>79</v>
      </c>
      <c r="P41">
        <v>1</v>
      </c>
      <c r="Q41" t="s">
        <v>80</v>
      </c>
      <c r="R41" t="s">
        <v>72</v>
      </c>
      <c r="S41" t="s">
        <v>81</v>
      </c>
      <c r="T41" t="s">
        <v>82</v>
      </c>
      <c r="X41">
        <v>1</v>
      </c>
      <c r="Y41">
        <v>6</v>
      </c>
      <c r="Z41">
        <v>5.76</v>
      </c>
      <c r="AA41" s="8">
        <v>0.53</v>
      </c>
      <c r="AB41">
        <v>1</v>
      </c>
      <c r="AC41">
        <v>0.95</v>
      </c>
      <c r="AD41">
        <v>0.95</v>
      </c>
      <c r="AE41">
        <v>1.1000000000000001</v>
      </c>
      <c r="AF41">
        <v>0.5</v>
      </c>
      <c r="AG41">
        <v>6</v>
      </c>
      <c r="AH41" t="s">
        <v>110</v>
      </c>
      <c r="AI41">
        <v>25</v>
      </c>
      <c r="AJ41" t="s">
        <v>205</v>
      </c>
      <c r="AK41">
        <v>20372</v>
      </c>
      <c r="AL41">
        <v>1840</v>
      </c>
      <c r="AM41" t="s">
        <v>202</v>
      </c>
      <c r="AN41">
        <v>14</v>
      </c>
      <c r="AO41" t="s">
        <v>120</v>
      </c>
      <c r="AP41">
        <v>100</v>
      </c>
      <c r="AT41">
        <v>0</v>
      </c>
      <c r="AU41">
        <v>0.5</v>
      </c>
      <c r="AW41">
        <v>8</v>
      </c>
      <c r="AX41" t="s">
        <v>86</v>
      </c>
      <c r="AY41">
        <v>1</v>
      </c>
      <c r="AZ41" t="s">
        <v>87</v>
      </c>
      <c r="BB41" t="s">
        <v>121</v>
      </c>
      <c r="BC41">
        <v>335</v>
      </c>
      <c r="BD41">
        <v>335</v>
      </c>
      <c r="BE41">
        <v>103</v>
      </c>
      <c r="BF41">
        <v>1.2E-2</v>
      </c>
      <c r="BG41">
        <v>7.77</v>
      </c>
      <c r="BH41" t="s">
        <v>89</v>
      </c>
      <c r="BJ41" t="s">
        <v>90</v>
      </c>
      <c r="BK41" s="1">
        <v>45160</v>
      </c>
      <c r="BL41" t="s">
        <v>91</v>
      </c>
      <c r="BM41" t="s">
        <v>92</v>
      </c>
      <c r="BN41">
        <v>42678</v>
      </c>
      <c r="BO41" t="s">
        <v>93</v>
      </c>
      <c r="BP41">
        <v>1</v>
      </c>
      <c r="BQ41">
        <v>6</v>
      </c>
      <c r="BR41">
        <v>5.76</v>
      </c>
      <c r="BS41">
        <v>0.95</v>
      </c>
      <c r="BT41">
        <v>3</v>
      </c>
      <c r="BU41">
        <v>2367</v>
      </c>
      <c r="BV41" t="s">
        <v>1935</v>
      </c>
      <c r="BW41">
        <f>VLOOKUP($J41,M_引当回収!$C$5:$AF$55,30,FALSE)+0.08</f>
        <v>0.09</v>
      </c>
      <c r="BX41" s="21">
        <v>0.23</v>
      </c>
      <c r="BY41">
        <v>0.18</v>
      </c>
      <c r="BZ41">
        <v>0.03</v>
      </c>
      <c r="CA41" s="23">
        <f t="shared" si="5"/>
        <v>0.53</v>
      </c>
      <c r="CB41" t="str">
        <f t="shared" si="24"/>
        <v>○</v>
      </c>
      <c r="CC41">
        <v>0.08</v>
      </c>
      <c r="CD41">
        <v>0.43000000000000005</v>
      </c>
      <c r="CE41">
        <v>0.18</v>
      </c>
      <c r="CF41">
        <v>0.03</v>
      </c>
      <c r="CG41" t="s">
        <v>1954</v>
      </c>
      <c r="CH41">
        <f t="shared" si="6"/>
        <v>23</v>
      </c>
      <c r="CI41">
        <f t="shared" si="7"/>
        <v>27</v>
      </c>
      <c r="CJ41">
        <f t="shared" si="8"/>
        <v>53</v>
      </c>
      <c r="CK41">
        <f t="shared" si="9"/>
        <v>13</v>
      </c>
      <c r="CL41">
        <f t="shared" si="10"/>
        <v>27</v>
      </c>
      <c r="CM41">
        <f t="shared" si="11"/>
        <v>41</v>
      </c>
      <c r="CN41">
        <f t="shared" si="12"/>
        <v>13</v>
      </c>
      <c r="CO41">
        <f t="shared" si="13"/>
        <v>27</v>
      </c>
      <c r="CP41">
        <f t="shared" si="14"/>
        <v>41</v>
      </c>
      <c r="CQ41">
        <v>1.7928633594429939E-2</v>
      </c>
      <c r="CR41">
        <f t="shared" si="15"/>
        <v>1.8936000000000002</v>
      </c>
      <c r="CS41">
        <f t="shared" si="16"/>
        <v>10.178100000000002</v>
      </c>
      <c r="CT41">
        <f t="shared" si="17"/>
        <v>4.2606000000000002</v>
      </c>
      <c r="CU41">
        <f t="shared" si="18"/>
        <v>0.71010000000000006</v>
      </c>
      <c r="CV41">
        <f t="shared" si="19"/>
        <v>3</v>
      </c>
      <c r="CW41">
        <f t="shared" si="20"/>
        <v>4.9706999999999999</v>
      </c>
      <c r="CX41">
        <f t="shared" si="21"/>
        <v>26</v>
      </c>
      <c r="CY41">
        <f t="shared" si="1"/>
        <v>2.1303000000000001</v>
      </c>
      <c r="CZ41">
        <f t="shared" si="2"/>
        <v>5.4441000000000006</v>
      </c>
      <c r="DA41">
        <f t="shared" si="3"/>
        <v>4.2606000000000002</v>
      </c>
      <c r="DB41">
        <f t="shared" si="4"/>
        <v>0.71010000000000006</v>
      </c>
      <c r="DC41">
        <f t="shared" si="22"/>
        <v>1</v>
      </c>
      <c r="DD41">
        <f t="shared" si="23"/>
        <v>14</v>
      </c>
    </row>
    <row r="42" spans="1:108" x14ac:dyDescent="0.7">
      <c r="A42" t="s">
        <v>206</v>
      </c>
      <c r="B42" t="s">
        <v>207</v>
      </c>
      <c r="D42" t="s">
        <v>208</v>
      </c>
      <c r="E42" t="s">
        <v>72</v>
      </c>
      <c r="F42" t="s">
        <v>73</v>
      </c>
      <c r="G42" t="s">
        <v>74</v>
      </c>
      <c r="H42" t="s">
        <v>75</v>
      </c>
      <c r="I42">
        <v>30</v>
      </c>
      <c r="J42" t="s">
        <v>209</v>
      </c>
      <c r="K42">
        <v>1</v>
      </c>
      <c r="L42" t="s">
        <v>210</v>
      </c>
      <c r="M42" t="s">
        <v>78</v>
      </c>
      <c r="N42" t="s">
        <v>78</v>
      </c>
      <c r="O42" t="s">
        <v>79</v>
      </c>
      <c r="P42">
        <v>1</v>
      </c>
      <c r="Q42" t="s">
        <v>80</v>
      </c>
      <c r="R42" t="s">
        <v>72</v>
      </c>
      <c r="S42" t="s">
        <v>81</v>
      </c>
      <c r="T42" t="s">
        <v>82</v>
      </c>
      <c r="X42">
        <v>1</v>
      </c>
      <c r="Y42">
        <v>4</v>
      </c>
      <c r="Z42">
        <v>6.88</v>
      </c>
      <c r="AA42" s="8">
        <v>0.65</v>
      </c>
      <c r="AB42">
        <v>1</v>
      </c>
      <c r="AC42">
        <v>1.08</v>
      </c>
      <c r="AD42">
        <v>1.08</v>
      </c>
      <c r="AE42">
        <v>1.1000000000000001</v>
      </c>
      <c r="AF42">
        <v>0.5</v>
      </c>
      <c r="AG42">
        <v>98</v>
      </c>
      <c r="AH42" t="s">
        <v>209</v>
      </c>
      <c r="AI42">
        <v>101</v>
      </c>
      <c r="AJ42" t="s">
        <v>211</v>
      </c>
      <c r="AK42">
        <v>10494</v>
      </c>
      <c r="AL42">
        <v>9201</v>
      </c>
      <c r="AM42" t="s">
        <v>212</v>
      </c>
      <c r="AN42">
        <v>12</v>
      </c>
      <c r="AO42" t="s">
        <v>113</v>
      </c>
      <c r="AP42">
        <v>100</v>
      </c>
      <c r="AT42">
        <v>0</v>
      </c>
      <c r="AU42">
        <v>0.5</v>
      </c>
      <c r="AW42">
        <v>8</v>
      </c>
      <c r="AX42" t="s">
        <v>86</v>
      </c>
      <c r="AY42">
        <v>1</v>
      </c>
      <c r="AZ42" t="s">
        <v>87</v>
      </c>
      <c r="BB42" t="s">
        <v>121</v>
      </c>
      <c r="BC42">
        <v>335</v>
      </c>
      <c r="BD42">
        <v>335</v>
      </c>
      <c r="BE42">
        <v>103</v>
      </c>
      <c r="BF42">
        <v>1.2E-2</v>
      </c>
      <c r="BG42">
        <v>1.2</v>
      </c>
      <c r="BH42" t="s">
        <v>89</v>
      </c>
      <c r="BJ42" t="s">
        <v>90</v>
      </c>
      <c r="BK42" s="1">
        <v>45160</v>
      </c>
      <c r="BL42" t="s">
        <v>91</v>
      </c>
      <c r="BM42" t="s">
        <v>92</v>
      </c>
      <c r="BN42">
        <v>42678</v>
      </c>
      <c r="BO42" t="s">
        <v>93</v>
      </c>
      <c r="BP42">
        <v>1</v>
      </c>
      <c r="BQ42">
        <v>4</v>
      </c>
      <c r="BR42">
        <v>6.88</v>
      </c>
      <c r="BS42">
        <v>1.08</v>
      </c>
      <c r="BT42">
        <v>3</v>
      </c>
      <c r="BU42">
        <v>596</v>
      </c>
      <c r="BV42" t="s">
        <v>1935</v>
      </c>
      <c r="BW42">
        <f>VLOOKUP($J42,M_引当回収!$C$5:$AF$55,30,FALSE)+0.08</f>
        <v>0.09</v>
      </c>
      <c r="BX42" s="21">
        <v>0.22</v>
      </c>
      <c r="BY42">
        <v>0.33</v>
      </c>
      <c r="BZ42">
        <v>0.03</v>
      </c>
      <c r="CA42" s="23">
        <f t="shared" si="5"/>
        <v>0.67</v>
      </c>
      <c r="CB42" t="s">
        <v>1955</v>
      </c>
      <c r="CC42">
        <v>0.08</v>
      </c>
      <c r="CD42">
        <v>0.43000000000000005</v>
      </c>
      <c r="CE42">
        <v>0.33</v>
      </c>
      <c r="CF42">
        <v>0.03</v>
      </c>
      <c r="CG42" t="s">
        <v>1954</v>
      </c>
      <c r="CH42">
        <f t="shared" si="6"/>
        <v>7</v>
      </c>
      <c r="CI42">
        <f t="shared" si="7"/>
        <v>12</v>
      </c>
      <c r="CJ42">
        <f t="shared" si="8"/>
        <v>22</v>
      </c>
      <c r="CK42">
        <f t="shared" si="9"/>
        <v>4</v>
      </c>
      <c r="CL42">
        <f t="shared" si="10"/>
        <v>12</v>
      </c>
      <c r="CM42">
        <f t="shared" si="11"/>
        <v>17</v>
      </c>
      <c r="CN42">
        <f t="shared" si="12"/>
        <v>4</v>
      </c>
      <c r="CO42">
        <f t="shared" si="13"/>
        <v>12</v>
      </c>
      <c r="CP42">
        <f t="shared" si="14"/>
        <v>17</v>
      </c>
      <c r="CQ42">
        <v>1.7928633594429939E-2</v>
      </c>
      <c r="CR42">
        <f t="shared" si="15"/>
        <v>0.4768</v>
      </c>
      <c r="CS42">
        <f t="shared" si="16"/>
        <v>2.5628000000000002</v>
      </c>
      <c r="CT42">
        <f t="shared" si="17"/>
        <v>1.9668000000000001</v>
      </c>
      <c r="CU42">
        <f t="shared" si="18"/>
        <v>0.17879999999999999</v>
      </c>
      <c r="CV42">
        <f t="shared" si="19"/>
        <v>3</v>
      </c>
      <c r="CW42">
        <f t="shared" si="20"/>
        <v>1.2516</v>
      </c>
      <c r="CX42">
        <f t="shared" si="21"/>
        <v>10</v>
      </c>
      <c r="CY42">
        <f t="shared" si="1"/>
        <v>0.53639999999999999</v>
      </c>
      <c r="CZ42">
        <f t="shared" si="2"/>
        <v>1.3111999999999999</v>
      </c>
      <c r="DA42">
        <f t="shared" si="3"/>
        <v>1.9668000000000001</v>
      </c>
      <c r="DB42">
        <f t="shared" si="4"/>
        <v>0.17879999999999999</v>
      </c>
      <c r="DC42">
        <f t="shared" si="22"/>
        <v>1</v>
      </c>
      <c r="DD42">
        <f t="shared" si="23"/>
        <v>5</v>
      </c>
    </row>
    <row r="43" spans="1:108" hidden="1" x14ac:dyDescent="0.7">
      <c r="A43" t="s">
        <v>213</v>
      </c>
      <c r="B43" t="s">
        <v>214</v>
      </c>
      <c r="D43" t="s">
        <v>215</v>
      </c>
      <c r="E43" t="s">
        <v>72</v>
      </c>
      <c r="F43" t="s">
        <v>73</v>
      </c>
      <c r="G43" t="s">
        <v>74</v>
      </c>
      <c r="H43" t="s">
        <v>75</v>
      </c>
      <c r="I43">
        <v>30</v>
      </c>
      <c r="J43" t="s">
        <v>209</v>
      </c>
      <c r="K43">
        <v>1</v>
      </c>
      <c r="L43" t="s">
        <v>210</v>
      </c>
      <c r="M43" t="s">
        <v>78</v>
      </c>
      <c r="N43" t="s">
        <v>78</v>
      </c>
      <c r="O43" t="s">
        <v>79</v>
      </c>
      <c r="P43">
        <v>1</v>
      </c>
      <c r="Q43" t="s">
        <v>80</v>
      </c>
      <c r="R43" t="s">
        <v>72</v>
      </c>
      <c r="S43" t="s">
        <v>81</v>
      </c>
      <c r="T43" t="s">
        <v>82</v>
      </c>
      <c r="X43">
        <v>1</v>
      </c>
      <c r="Y43">
        <v>4</v>
      </c>
      <c r="Z43">
        <v>6.88</v>
      </c>
      <c r="AA43" s="8">
        <v>0.66</v>
      </c>
      <c r="AB43">
        <v>3</v>
      </c>
      <c r="AC43">
        <v>1.08</v>
      </c>
      <c r="AD43">
        <v>1.08</v>
      </c>
      <c r="AE43">
        <v>1.1000000000000001</v>
      </c>
      <c r="AF43">
        <v>0.5</v>
      </c>
      <c r="AG43">
        <v>98</v>
      </c>
      <c r="AH43" t="s">
        <v>209</v>
      </c>
      <c r="AI43">
        <v>5</v>
      </c>
      <c r="AL43">
        <v>596</v>
      </c>
      <c r="AM43" t="s">
        <v>216</v>
      </c>
      <c r="AN43">
        <v>16</v>
      </c>
      <c r="AO43" t="s">
        <v>217</v>
      </c>
      <c r="AP43">
        <v>60</v>
      </c>
      <c r="AT43">
        <v>0</v>
      </c>
      <c r="AU43">
        <v>0.5</v>
      </c>
      <c r="BB43" t="s">
        <v>218</v>
      </c>
      <c r="BC43">
        <v>335</v>
      </c>
      <c r="BD43">
        <v>335</v>
      </c>
      <c r="BE43">
        <v>195</v>
      </c>
      <c r="BF43">
        <v>2.1999999999999999E-2</v>
      </c>
      <c r="BG43">
        <v>3.65</v>
      </c>
      <c r="BH43" t="s">
        <v>89</v>
      </c>
      <c r="BJ43" t="s">
        <v>90</v>
      </c>
      <c r="BK43" s="1">
        <v>45160</v>
      </c>
      <c r="BL43" t="s">
        <v>91</v>
      </c>
      <c r="BM43" t="s">
        <v>92</v>
      </c>
      <c r="BN43" t="s">
        <v>219</v>
      </c>
      <c r="BO43" t="s">
        <v>220</v>
      </c>
      <c r="BP43">
        <v>1</v>
      </c>
      <c r="BQ43">
        <v>4</v>
      </c>
      <c r="BR43">
        <v>6.88</v>
      </c>
      <c r="BS43">
        <v>1.08</v>
      </c>
      <c r="BT43">
        <v>3</v>
      </c>
      <c r="BU43" t="e">
        <v>#N/A</v>
      </c>
      <c r="BV43" t="e">
        <v>#N/A</v>
      </c>
      <c r="BW43">
        <f>VLOOKUP($J43,M_引当回収!$C$5:$AF$55,30,FALSE)+0.08</f>
        <v>0.09</v>
      </c>
      <c r="BX43" s="21" t="e">
        <v>#N/A</v>
      </c>
      <c r="BY43" t="e">
        <v>#N/A</v>
      </c>
      <c r="BZ43" t="e">
        <v>#N/A</v>
      </c>
      <c r="CA43" s="8" t="e">
        <f t="shared" si="5"/>
        <v>#N/A</v>
      </c>
      <c r="CB43" t="e">
        <f t="shared" si="24"/>
        <v>#N/A</v>
      </c>
      <c r="CC43" t="e">
        <v>#N/A</v>
      </c>
      <c r="CD43" t="e">
        <v>#N/A</v>
      </c>
      <c r="CE43" t="e">
        <v>#N/A</v>
      </c>
      <c r="CF43" t="e">
        <v>#N/A</v>
      </c>
      <c r="CH43" t="e">
        <f t="shared" si="6"/>
        <v>#N/A</v>
      </c>
      <c r="CI43" t="e">
        <f t="shared" si="7"/>
        <v>#N/A</v>
      </c>
      <c r="CJ43" t="e">
        <f t="shared" si="8"/>
        <v>#N/A</v>
      </c>
      <c r="CK43" t="e">
        <f t="shared" si="9"/>
        <v>#N/A</v>
      </c>
      <c r="CL43" t="e">
        <f t="shared" si="10"/>
        <v>#N/A</v>
      </c>
      <c r="CM43" t="e">
        <f t="shared" si="11"/>
        <v>#N/A</v>
      </c>
      <c r="CN43" t="e">
        <f t="shared" si="12"/>
        <v>#N/A</v>
      </c>
      <c r="CO43" t="e">
        <f t="shared" si="13"/>
        <v>#N/A</v>
      </c>
      <c r="CP43" t="e">
        <f t="shared" si="14"/>
        <v>#N/A</v>
      </c>
      <c r="CQ43" t="e">
        <v>#N/A</v>
      </c>
      <c r="CR43" t="e">
        <f t="shared" si="15"/>
        <v>#N/A</v>
      </c>
      <c r="CS43" t="e">
        <f t="shared" si="16"/>
        <v>#N/A</v>
      </c>
      <c r="CT43" t="e">
        <f t="shared" si="17"/>
        <v>#N/A</v>
      </c>
      <c r="CU43" t="e">
        <f t="shared" si="18"/>
        <v>#N/A</v>
      </c>
      <c r="CV43">
        <f t="shared" si="19"/>
        <v>3</v>
      </c>
      <c r="CW43" t="e">
        <f t="shared" si="20"/>
        <v>#N/A</v>
      </c>
      <c r="CX43" t="e">
        <f t="shared" si="21"/>
        <v>#N/A</v>
      </c>
      <c r="CY43" t="e">
        <f t="shared" si="1"/>
        <v>#N/A</v>
      </c>
      <c r="CZ43" t="e">
        <f t="shared" si="2"/>
        <v>#N/A</v>
      </c>
      <c r="DA43" t="e">
        <f t="shared" si="3"/>
        <v>#N/A</v>
      </c>
      <c r="DB43" t="e">
        <f t="shared" si="4"/>
        <v>#N/A</v>
      </c>
      <c r="DC43">
        <f t="shared" si="22"/>
        <v>3</v>
      </c>
      <c r="DD43" t="e">
        <f t="shared" si="23"/>
        <v>#N/A</v>
      </c>
    </row>
    <row r="44" spans="1:108" x14ac:dyDescent="0.7">
      <c r="A44" t="s">
        <v>221</v>
      </c>
      <c r="B44" t="s">
        <v>222</v>
      </c>
      <c r="D44" t="s">
        <v>215</v>
      </c>
      <c r="E44" t="s">
        <v>72</v>
      </c>
      <c r="F44" t="s">
        <v>73</v>
      </c>
      <c r="G44" t="s">
        <v>74</v>
      </c>
      <c r="H44" t="s">
        <v>75</v>
      </c>
      <c r="I44">
        <v>30</v>
      </c>
      <c r="J44" t="s">
        <v>209</v>
      </c>
      <c r="K44">
        <v>1</v>
      </c>
      <c r="L44" t="s">
        <v>210</v>
      </c>
      <c r="M44" t="s">
        <v>78</v>
      </c>
      <c r="N44" t="s">
        <v>78</v>
      </c>
      <c r="O44" t="s">
        <v>79</v>
      </c>
      <c r="P44">
        <v>1</v>
      </c>
      <c r="Q44" t="s">
        <v>80</v>
      </c>
      <c r="R44" t="s">
        <v>72</v>
      </c>
      <c r="S44" t="s">
        <v>81</v>
      </c>
      <c r="T44" t="s">
        <v>82</v>
      </c>
      <c r="X44">
        <v>1</v>
      </c>
      <c r="Y44">
        <v>4</v>
      </c>
      <c r="Z44">
        <v>6.88</v>
      </c>
      <c r="AA44" s="8">
        <v>0.87</v>
      </c>
      <c r="AB44">
        <v>1</v>
      </c>
      <c r="AC44">
        <v>1.08</v>
      </c>
      <c r="AD44">
        <v>1.08</v>
      </c>
      <c r="AE44">
        <v>1.1000000000000001</v>
      </c>
      <c r="AF44">
        <v>0.5</v>
      </c>
      <c r="AG44">
        <v>98</v>
      </c>
      <c r="AH44" t="s">
        <v>209</v>
      </c>
      <c r="AI44">
        <v>1</v>
      </c>
      <c r="AJ44" t="s">
        <v>223</v>
      </c>
      <c r="AK44">
        <v>30391</v>
      </c>
      <c r="AL44">
        <v>596</v>
      </c>
      <c r="AM44" t="s">
        <v>224</v>
      </c>
      <c r="AN44">
        <v>16</v>
      </c>
      <c r="AO44" t="s">
        <v>217</v>
      </c>
      <c r="AP44">
        <v>20</v>
      </c>
      <c r="AT44">
        <v>0</v>
      </c>
      <c r="AU44">
        <v>0.5</v>
      </c>
      <c r="AW44">
        <v>8</v>
      </c>
      <c r="AX44" t="s">
        <v>86</v>
      </c>
      <c r="AY44">
        <v>1</v>
      </c>
      <c r="AZ44" t="s">
        <v>87</v>
      </c>
      <c r="BB44" t="s">
        <v>225</v>
      </c>
      <c r="BC44">
        <v>335</v>
      </c>
      <c r="BD44">
        <v>335</v>
      </c>
      <c r="BE44">
        <v>195</v>
      </c>
      <c r="BF44">
        <v>2.1999999999999999E-2</v>
      </c>
      <c r="BG44">
        <v>3.52</v>
      </c>
      <c r="BH44" t="s">
        <v>89</v>
      </c>
      <c r="BJ44" t="s">
        <v>90</v>
      </c>
      <c r="BK44" s="1">
        <v>45160</v>
      </c>
      <c r="BL44" t="s">
        <v>91</v>
      </c>
      <c r="BM44" t="s">
        <v>92</v>
      </c>
      <c r="BN44">
        <v>42678</v>
      </c>
      <c r="BO44" t="s">
        <v>93</v>
      </c>
      <c r="BP44">
        <v>1</v>
      </c>
      <c r="BQ44">
        <v>4</v>
      </c>
      <c r="BR44">
        <v>6.88</v>
      </c>
      <c r="BS44">
        <v>1.08</v>
      </c>
      <c r="BT44">
        <v>3</v>
      </c>
      <c r="BU44">
        <v>457</v>
      </c>
      <c r="BV44" t="s">
        <v>1935</v>
      </c>
      <c r="BW44">
        <f>VLOOKUP($J44,M_引当回収!$C$5:$AF$55,30,FALSE)+0.08</f>
        <v>0.09</v>
      </c>
      <c r="BX44" s="21">
        <v>0.2</v>
      </c>
      <c r="BY44">
        <v>0.33</v>
      </c>
      <c r="BZ44">
        <v>0.03</v>
      </c>
      <c r="CA44" s="23">
        <f t="shared" si="5"/>
        <v>0.65000000000000013</v>
      </c>
      <c r="CB44" t="s">
        <v>1981</v>
      </c>
      <c r="CC44">
        <v>0.08</v>
      </c>
      <c r="CD44">
        <v>0.43000000000000005</v>
      </c>
      <c r="CE44">
        <v>0.33</v>
      </c>
      <c r="CF44">
        <v>0.03</v>
      </c>
      <c r="CG44" t="s">
        <v>1954</v>
      </c>
      <c r="CH44">
        <f t="shared" si="6"/>
        <v>25</v>
      </c>
      <c r="CI44">
        <f t="shared" si="7"/>
        <v>46</v>
      </c>
      <c r="CJ44">
        <f t="shared" si="8"/>
        <v>74</v>
      </c>
      <c r="CK44">
        <f t="shared" si="9"/>
        <v>20</v>
      </c>
      <c r="CL44">
        <f t="shared" si="10"/>
        <v>46</v>
      </c>
      <c r="CM44">
        <f t="shared" si="11"/>
        <v>67</v>
      </c>
      <c r="CN44">
        <f t="shared" si="12"/>
        <v>15</v>
      </c>
      <c r="CO44">
        <f t="shared" si="13"/>
        <v>46</v>
      </c>
      <c r="CP44">
        <f t="shared" si="14"/>
        <v>62</v>
      </c>
      <c r="CQ44">
        <v>1.7928633594429939E-2</v>
      </c>
      <c r="CR44">
        <f t="shared" si="15"/>
        <v>1.8280000000000001</v>
      </c>
      <c r="CS44">
        <f t="shared" si="16"/>
        <v>9.8255000000000017</v>
      </c>
      <c r="CT44">
        <f t="shared" si="17"/>
        <v>7.5405000000000006</v>
      </c>
      <c r="CU44">
        <f t="shared" si="18"/>
        <v>0.6855</v>
      </c>
      <c r="CV44">
        <f t="shared" si="19"/>
        <v>3</v>
      </c>
      <c r="CW44">
        <f t="shared" si="20"/>
        <v>4.7984999999999998</v>
      </c>
      <c r="CX44">
        <f t="shared" si="21"/>
        <v>28</v>
      </c>
      <c r="CY44">
        <f t="shared" si="1"/>
        <v>2.0565000000000002</v>
      </c>
      <c r="CZ44">
        <f t="shared" si="2"/>
        <v>4.57</v>
      </c>
      <c r="DA44">
        <f t="shared" si="3"/>
        <v>7.5405000000000006</v>
      </c>
      <c r="DB44">
        <f t="shared" si="4"/>
        <v>0.6855</v>
      </c>
      <c r="DC44">
        <f t="shared" si="22"/>
        <v>1</v>
      </c>
      <c r="DD44">
        <f t="shared" si="23"/>
        <v>16</v>
      </c>
    </row>
    <row r="45" spans="1:108" x14ac:dyDescent="0.7">
      <c r="A45" t="s">
        <v>226</v>
      </c>
      <c r="B45" t="s">
        <v>227</v>
      </c>
      <c r="D45" t="s">
        <v>215</v>
      </c>
      <c r="E45" t="s">
        <v>72</v>
      </c>
      <c r="F45" t="s">
        <v>73</v>
      </c>
      <c r="G45" t="s">
        <v>74</v>
      </c>
      <c r="H45" t="s">
        <v>75</v>
      </c>
      <c r="I45">
        <v>30</v>
      </c>
      <c r="J45" t="s">
        <v>209</v>
      </c>
      <c r="K45">
        <v>1</v>
      </c>
      <c r="L45" t="s">
        <v>210</v>
      </c>
      <c r="M45" t="s">
        <v>78</v>
      </c>
      <c r="N45" t="s">
        <v>78</v>
      </c>
      <c r="O45" t="s">
        <v>79</v>
      </c>
      <c r="P45">
        <v>1</v>
      </c>
      <c r="Q45" t="s">
        <v>80</v>
      </c>
      <c r="R45" t="s">
        <v>72</v>
      </c>
      <c r="S45" t="s">
        <v>81</v>
      </c>
      <c r="T45" t="s">
        <v>82</v>
      </c>
      <c r="X45">
        <v>1</v>
      </c>
      <c r="Y45">
        <v>4</v>
      </c>
      <c r="Z45">
        <v>6.88</v>
      </c>
      <c r="AA45" s="8">
        <v>0.87</v>
      </c>
      <c r="AB45">
        <v>1</v>
      </c>
      <c r="AC45">
        <v>1.08</v>
      </c>
      <c r="AD45">
        <v>1.08</v>
      </c>
      <c r="AE45">
        <v>1.1000000000000001</v>
      </c>
      <c r="AF45">
        <v>0.5</v>
      </c>
      <c r="AG45">
        <v>98</v>
      </c>
      <c r="AH45" t="s">
        <v>209</v>
      </c>
      <c r="AI45">
        <v>3</v>
      </c>
      <c r="AJ45" t="s">
        <v>228</v>
      </c>
      <c r="AK45">
        <v>30392</v>
      </c>
      <c r="AL45">
        <v>596</v>
      </c>
      <c r="AM45" t="s">
        <v>224</v>
      </c>
      <c r="AN45">
        <v>16</v>
      </c>
      <c r="AO45" t="s">
        <v>217</v>
      </c>
      <c r="AP45">
        <v>40</v>
      </c>
      <c r="AT45">
        <v>0</v>
      </c>
      <c r="AU45">
        <v>0.5</v>
      </c>
      <c r="AW45">
        <v>8</v>
      </c>
      <c r="AX45" t="s">
        <v>86</v>
      </c>
      <c r="AY45">
        <v>1</v>
      </c>
      <c r="AZ45" t="s">
        <v>87</v>
      </c>
      <c r="BB45" t="s">
        <v>225</v>
      </c>
      <c r="BC45">
        <v>335</v>
      </c>
      <c r="BD45">
        <v>335</v>
      </c>
      <c r="BE45">
        <v>195</v>
      </c>
      <c r="BF45">
        <v>2.1999999999999999E-2</v>
      </c>
      <c r="BG45">
        <v>4.8499999999999996</v>
      </c>
      <c r="BH45" t="s">
        <v>89</v>
      </c>
      <c r="BJ45" t="s">
        <v>90</v>
      </c>
      <c r="BK45" s="1">
        <v>45160</v>
      </c>
      <c r="BL45" t="s">
        <v>91</v>
      </c>
      <c r="BM45" t="s">
        <v>92</v>
      </c>
      <c r="BN45">
        <v>42678</v>
      </c>
      <c r="BO45" t="s">
        <v>93</v>
      </c>
      <c r="BP45">
        <v>1</v>
      </c>
      <c r="BQ45">
        <v>4</v>
      </c>
      <c r="BR45">
        <v>6.88</v>
      </c>
      <c r="BS45">
        <v>1.08</v>
      </c>
      <c r="BT45">
        <v>3</v>
      </c>
      <c r="BU45">
        <v>596</v>
      </c>
      <c r="BV45" t="s">
        <v>1935</v>
      </c>
      <c r="BW45">
        <f>VLOOKUP($J45,M_引当回収!$C$5:$AF$55,30,FALSE)+0.08</f>
        <v>0.09</v>
      </c>
      <c r="BX45" s="21">
        <v>0.2</v>
      </c>
      <c r="BY45">
        <v>0.33</v>
      </c>
      <c r="BZ45">
        <v>0.03</v>
      </c>
      <c r="CA45" s="23">
        <f t="shared" si="5"/>
        <v>0.65000000000000013</v>
      </c>
      <c r="CB45" t="s">
        <v>1981</v>
      </c>
      <c r="CC45">
        <v>0.08</v>
      </c>
      <c r="CD45">
        <v>0.43000000000000005</v>
      </c>
      <c r="CE45">
        <v>0.33</v>
      </c>
      <c r="CF45">
        <v>0.03</v>
      </c>
      <c r="CG45" t="s">
        <v>1954</v>
      </c>
      <c r="CH45">
        <f t="shared" si="6"/>
        <v>17</v>
      </c>
      <c r="CI45">
        <f t="shared" si="7"/>
        <v>30</v>
      </c>
      <c r="CJ45">
        <f t="shared" si="8"/>
        <v>50</v>
      </c>
      <c r="CK45">
        <f t="shared" si="9"/>
        <v>13</v>
      </c>
      <c r="CL45">
        <f t="shared" si="10"/>
        <v>30</v>
      </c>
      <c r="CM45">
        <f t="shared" si="11"/>
        <v>44</v>
      </c>
      <c r="CN45">
        <f t="shared" si="12"/>
        <v>10</v>
      </c>
      <c r="CO45">
        <f t="shared" si="13"/>
        <v>30</v>
      </c>
      <c r="CP45">
        <f t="shared" si="14"/>
        <v>41</v>
      </c>
      <c r="CQ45">
        <v>1.7928633594429939E-2</v>
      </c>
      <c r="CR45">
        <f t="shared" si="15"/>
        <v>1.1919999999999999</v>
      </c>
      <c r="CS45">
        <f t="shared" si="16"/>
        <v>6.4070000000000009</v>
      </c>
      <c r="CT45">
        <f t="shared" si="17"/>
        <v>4.9170000000000007</v>
      </c>
      <c r="CU45">
        <f t="shared" si="18"/>
        <v>0.44700000000000001</v>
      </c>
      <c r="CV45">
        <f t="shared" si="19"/>
        <v>3</v>
      </c>
      <c r="CW45">
        <f t="shared" si="20"/>
        <v>3.129</v>
      </c>
      <c r="CX45">
        <f t="shared" si="21"/>
        <v>20</v>
      </c>
      <c r="CY45">
        <f t="shared" si="1"/>
        <v>1.341</v>
      </c>
      <c r="CZ45">
        <f t="shared" si="2"/>
        <v>2.9800000000000004</v>
      </c>
      <c r="DA45">
        <f t="shared" si="3"/>
        <v>4.9170000000000007</v>
      </c>
      <c r="DB45">
        <f t="shared" si="4"/>
        <v>0.44700000000000001</v>
      </c>
      <c r="DC45">
        <f t="shared" si="22"/>
        <v>1</v>
      </c>
      <c r="DD45">
        <f t="shared" si="23"/>
        <v>11</v>
      </c>
    </row>
    <row r="46" spans="1:108" x14ac:dyDescent="0.7">
      <c r="A46" t="s">
        <v>229</v>
      </c>
      <c r="B46" t="s">
        <v>230</v>
      </c>
      <c r="D46" t="s">
        <v>215</v>
      </c>
      <c r="E46" t="s">
        <v>72</v>
      </c>
      <c r="F46" t="s">
        <v>73</v>
      </c>
      <c r="G46" t="s">
        <v>74</v>
      </c>
      <c r="H46" t="s">
        <v>75</v>
      </c>
      <c r="I46">
        <v>30</v>
      </c>
      <c r="J46" t="s">
        <v>209</v>
      </c>
      <c r="K46">
        <v>1</v>
      </c>
      <c r="L46" t="s">
        <v>210</v>
      </c>
      <c r="M46" t="s">
        <v>78</v>
      </c>
      <c r="N46" t="s">
        <v>78</v>
      </c>
      <c r="O46" t="s">
        <v>79</v>
      </c>
      <c r="P46">
        <v>1</v>
      </c>
      <c r="Q46" t="s">
        <v>80</v>
      </c>
      <c r="R46" t="s">
        <v>72</v>
      </c>
      <c r="S46" t="s">
        <v>81</v>
      </c>
      <c r="T46" t="s">
        <v>82</v>
      </c>
      <c r="X46">
        <v>1</v>
      </c>
      <c r="Y46">
        <v>4</v>
      </c>
      <c r="Z46">
        <v>6.88</v>
      </c>
      <c r="AA46" s="8">
        <v>0.63</v>
      </c>
      <c r="AB46">
        <v>3</v>
      </c>
      <c r="AC46">
        <v>1.08</v>
      </c>
      <c r="AD46">
        <v>1.08</v>
      </c>
      <c r="AE46">
        <v>1.1000000000000001</v>
      </c>
      <c r="AF46">
        <v>0.5</v>
      </c>
      <c r="AG46">
        <v>98</v>
      </c>
      <c r="AH46" t="s">
        <v>209</v>
      </c>
      <c r="AI46">
        <v>4</v>
      </c>
      <c r="AJ46" t="s">
        <v>231</v>
      </c>
      <c r="AK46">
        <v>20393</v>
      </c>
      <c r="AL46">
        <v>596</v>
      </c>
      <c r="AM46" t="s">
        <v>224</v>
      </c>
      <c r="AN46">
        <v>14</v>
      </c>
      <c r="AO46" t="s">
        <v>120</v>
      </c>
      <c r="AP46">
        <v>90</v>
      </c>
      <c r="AT46">
        <v>0</v>
      </c>
      <c r="AU46">
        <v>0.5</v>
      </c>
      <c r="AW46">
        <v>8</v>
      </c>
      <c r="AX46" t="s">
        <v>86</v>
      </c>
      <c r="AY46">
        <v>1</v>
      </c>
      <c r="AZ46" t="s">
        <v>87</v>
      </c>
      <c r="BB46" t="s">
        <v>121</v>
      </c>
      <c r="BC46">
        <v>335</v>
      </c>
      <c r="BD46">
        <v>335</v>
      </c>
      <c r="BE46">
        <v>103</v>
      </c>
      <c r="BF46">
        <v>1.2E-2</v>
      </c>
      <c r="BG46">
        <v>1.7949999999999999</v>
      </c>
      <c r="BH46" t="s">
        <v>89</v>
      </c>
      <c r="BJ46" t="s">
        <v>90</v>
      </c>
      <c r="BK46" s="1">
        <v>45096</v>
      </c>
      <c r="BL46" t="s">
        <v>91</v>
      </c>
      <c r="BM46" t="s">
        <v>92</v>
      </c>
      <c r="BN46">
        <v>42678</v>
      </c>
      <c r="BO46" t="s">
        <v>93</v>
      </c>
      <c r="BP46">
        <v>1</v>
      </c>
      <c r="BQ46">
        <v>4</v>
      </c>
      <c r="BR46">
        <v>6.88</v>
      </c>
      <c r="BS46">
        <v>1.08</v>
      </c>
      <c r="BT46">
        <v>3</v>
      </c>
      <c r="BU46">
        <v>596</v>
      </c>
      <c r="BV46" t="s">
        <v>1935</v>
      </c>
      <c r="BW46">
        <f>VLOOKUP($J46,M_引当回収!$C$5:$AF$55,30,FALSE)+0.08</f>
        <v>0.09</v>
      </c>
      <c r="BX46" s="21">
        <v>0.2</v>
      </c>
      <c r="BY46">
        <v>0.33</v>
      </c>
      <c r="BZ46">
        <v>0.03</v>
      </c>
      <c r="CA46" s="23">
        <f t="shared" si="5"/>
        <v>0.65000000000000013</v>
      </c>
      <c r="CB46" t="s">
        <v>1955</v>
      </c>
      <c r="CC46">
        <v>0.08</v>
      </c>
      <c r="CD46">
        <v>0.43000000000000005</v>
      </c>
      <c r="CE46">
        <v>0.33</v>
      </c>
      <c r="CF46">
        <v>0.03</v>
      </c>
      <c r="CG46" t="s">
        <v>1954</v>
      </c>
      <c r="CH46">
        <f t="shared" si="6"/>
        <v>8</v>
      </c>
      <c r="CI46">
        <f t="shared" si="7"/>
        <v>14</v>
      </c>
      <c r="CJ46">
        <f t="shared" si="8"/>
        <v>25</v>
      </c>
      <c r="CK46">
        <f t="shared" si="9"/>
        <v>5</v>
      </c>
      <c r="CL46">
        <f t="shared" si="10"/>
        <v>14</v>
      </c>
      <c r="CM46">
        <f t="shared" si="11"/>
        <v>22</v>
      </c>
      <c r="CN46">
        <f t="shared" si="12"/>
        <v>5</v>
      </c>
      <c r="CO46">
        <f t="shared" si="13"/>
        <v>14</v>
      </c>
      <c r="CP46">
        <f t="shared" si="14"/>
        <v>22</v>
      </c>
      <c r="CQ46">
        <v>1.7928633594429939E-2</v>
      </c>
      <c r="CR46">
        <f t="shared" si="15"/>
        <v>0.52977777777777779</v>
      </c>
      <c r="CS46">
        <f t="shared" si="16"/>
        <v>2.8475555555555556</v>
      </c>
      <c r="CT46">
        <f t="shared" si="17"/>
        <v>2.1853333333333333</v>
      </c>
      <c r="CU46">
        <f t="shared" si="18"/>
        <v>0.19866666666666666</v>
      </c>
      <c r="CV46">
        <f t="shared" si="19"/>
        <v>3</v>
      </c>
      <c r="CW46">
        <f t="shared" si="20"/>
        <v>1.3906666666666665</v>
      </c>
      <c r="CX46">
        <f t="shared" si="21"/>
        <v>11</v>
      </c>
      <c r="CY46">
        <f t="shared" si="1"/>
        <v>0.59599999999999997</v>
      </c>
      <c r="CZ46">
        <f t="shared" si="2"/>
        <v>1.3244444444444445</v>
      </c>
      <c r="DA46">
        <f t="shared" si="3"/>
        <v>2.1853333333333333</v>
      </c>
      <c r="DB46">
        <f t="shared" si="4"/>
        <v>0.19866666666666666</v>
      </c>
      <c r="DC46">
        <f t="shared" si="22"/>
        <v>3</v>
      </c>
      <c r="DD46">
        <f t="shared" si="23"/>
        <v>8</v>
      </c>
    </row>
    <row r="47" spans="1:108" x14ac:dyDescent="0.7">
      <c r="A47" t="s">
        <v>232</v>
      </c>
      <c r="B47" t="s">
        <v>233</v>
      </c>
      <c r="D47" t="s">
        <v>234</v>
      </c>
      <c r="E47" t="s">
        <v>72</v>
      </c>
      <c r="F47" t="s">
        <v>73</v>
      </c>
      <c r="G47" t="s">
        <v>74</v>
      </c>
      <c r="H47" t="s">
        <v>75</v>
      </c>
      <c r="I47">
        <v>38</v>
      </c>
      <c r="J47" t="s">
        <v>235</v>
      </c>
      <c r="K47">
        <v>1</v>
      </c>
      <c r="L47" t="s">
        <v>236</v>
      </c>
      <c r="M47" t="s">
        <v>78</v>
      </c>
      <c r="N47" t="s">
        <v>78</v>
      </c>
      <c r="O47" t="s">
        <v>79</v>
      </c>
      <c r="P47">
        <v>1</v>
      </c>
      <c r="Q47" t="s">
        <v>80</v>
      </c>
      <c r="R47" t="s">
        <v>72</v>
      </c>
      <c r="S47" t="s">
        <v>81</v>
      </c>
      <c r="T47" t="s">
        <v>82</v>
      </c>
      <c r="X47">
        <v>1</v>
      </c>
      <c r="Y47">
        <v>1</v>
      </c>
      <c r="Z47">
        <v>1.9</v>
      </c>
      <c r="AA47" s="8">
        <v>0.59</v>
      </c>
      <c r="AB47">
        <v>1</v>
      </c>
      <c r="AC47">
        <v>1.04</v>
      </c>
      <c r="AD47">
        <v>1.04</v>
      </c>
      <c r="AE47">
        <v>1.1000000000000001</v>
      </c>
      <c r="AF47">
        <v>0.5</v>
      </c>
      <c r="AG47">
        <v>7</v>
      </c>
      <c r="AH47" t="s">
        <v>235</v>
      </c>
      <c r="AI47">
        <v>1</v>
      </c>
      <c r="AJ47" t="s">
        <v>237</v>
      </c>
      <c r="AK47">
        <v>20359</v>
      </c>
      <c r="AL47">
        <v>374</v>
      </c>
      <c r="AM47" t="s">
        <v>238</v>
      </c>
      <c r="AN47">
        <v>14</v>
      </c>
      <c r="AO47" t="s">
        <v>120</v>
      </c>
      <c r="AP47">
        <v>63</v>
      </c>
      <c r="AT47">
        <v>0</v>
      </c>
      <c r="AU47">
        <v>0.5</v>
      </c>
      <c r="AW47">
        <v>8</v>
      </c>
      <c r="AX47" t="s">
        <v>86</v>
      </c>
      <c r="AY47">
        <v>1</v>
      </c>
      <c r="AZ47" t="s">
        <v>87</v>
      </c>
      <c r="BB47" t="s">
        <v>239</v>
      </c>
      <c r="BC47">
        <v>335</v>
      </c>
      <c r="BD47">
        <v>335</v>
      </c>
      <c r="BE47">
        <v>124</v>
      </c>
      <c r="BF47">
        <v>1.4E-2</v>
      </c>
      <c r="BG47">
        <v>4.718</v>
      </c>
      <c r="BH47" t="s">
        <v>89</v>
      </c>
      <c r="BJ47" t="s">
        <v>90</v>
      </c>
      <c r="BK47" s="1">
        <v>45160</v>
      </c>
      <c r="BL47" t="s">
        <v>91</v>
      </c>
      <c r="BM47" t="s">
        <v>92</v>
      </c>
      <c r="BN47">
        <v>42678</v>
      </c>
      <c r="BO47" t="s">
        <v>93</v>
      </c>
      <c r="BP47">
        <v>1</v>
      </c>
      <c r="BQ47">
        <v>1</v>
      </c>
      <c r="BR47">
        <v>1.9</v>
      </c>
      <c r="BS47">
        <v>1.04</v>
      </c>
      <c r="BT47">
        <v>3</v>
      </c>
      <c r="BU47">
        <v>457</v>
      </c>
      <c r="BV47" t="s">
        <v>1935</v>
      </c>
      <c r="BW47">
        <f>VLOOKUP($J47,M_引当回収!$C$5:$AF$55,30,FALSE)+0.08</f>
        <v>0.08</v>
      </c>
      <c r="BX47" s="21">
        <v>0.2</v>
      </c>
      <c r="BY47">
        <v>0.28999999999999998</v>
      </c>
      <c r="BZ47">
        <v>0.03</v>
      </c>
      <c r="CA47" s="23">
        <f t="shared" si="5"/>
        <v>0.60000000000000009</v>
      </c>
      <c r="CB47" t="s">
        <v>1955</v>
      </c>
      <c r="CC47">
        <v>0.08</v>
      </c>
      <c r="CD47">
        <v>0.43000000000000005</v>
      </c>
      <c r="CE47">
        <v>0.28999999999999998</v>
      </c>
      <c r="CF47">
        <v>0.03</v>
      </c>
      <c r="CG47" t="s">
        <v>1954</v>
      </c>
      <c r="CH47">
        <f t="shared" si="6"/>
        <v>8</v>
      </c>
      <c r="CI47">
        <f t="shared" si="7"/>
        <v>22</v>
      </c>
      <c r="CJ47">
        <f t="shared" si="8"/>
        <v>33</v>
      </c>
      <c r="CK47">
        <f t="shared" si="9"/>
        <v>5</v>
      </c>
      <c r="CL47">
        <f t="shared" si="10"/>
        <v>22</v>
      </c>
      <c r="CM47">
        <f t="shared" si="11"/>
        <v>28</v>
      </c>
      <c r="CN47">
        <f t="shared" si="12"/>
        <v>5</v>
      </c>
      <c r="CO47">
        <f t="shared" si="13"/>
        <v>22</v>
      </c>
      <c r="CP47">
        <f t="shared" si="14"/>
        <v>28</v>
      </c>
      <c r="CQ47">
        <v>1.7928633594429939E-2</v>
      </c>
      <c r="CR47">
        <f t="shared" si="15"/>
        <v>0.58031746031746034</v>
      </c>
      <c r="CS47">
        <f t="shared" si="16"/>
        <v>3.1192063492063498</v>
      </c>
      <c r="CT47">
        <f t="shared" si="17"/>
        <v>2.1036507936507935</v>
      </c>
      <c r="CU47">
        <f t="shared" si="18"/>
        <v>0.2176190476190476</v>
      </c>
      <c r="CV47">
        <f t="shared" si="19"/>
        <v>3</v>
      </c>
      <c r="CW47">
        <f t="shared" si="20"/>
        <v>1.5233333333333332</v>
      </c>
      <c r="CX47">
        <f t="shared" si="21"/>
        <v>11</v>
      </c>
      <c r="CY47">
        <f t="shared" si="1"/>
        <v>0.58031746031746034</v>
      </c>
      <c r="CZ47">
        <f t="shared" si="2"/>
        <v>1.450793650793651</v>
      </c>
      <c r="DA47">
        <f t="shared" si="3"/>
        <v>2.1036507936507935</v>
      </c>
      <c r="DB47">
        <f t="shared" si="4"/>
        <v>0.2176190476190476</v>
      </c>
      <c r="DC47">
        <f t="shared" si="22"/>
        <v>1</v>
      </c>
      <c r="DD47">
        <f t="shared" si="23"/>
        <v>6</v>
      </c>
    </row>
    <row r="48" spans="1:108" x14ac:dyDescent="0.7">
      <c r="A48" t="s">
        <v>240</v>
      </c>
      <c r="B48" t="s">
        <v>241</v>
      </c>
      <c r="D48" t="s">
        <v>242</v>
      </c>
      <c r="E48" t="s">
        <v>72</v>
      </c>
      <c r="F48" t="s">
        <v>73</v>
      </c>
      <c r="G48" t="s">
        <v>74</v>
      </c>
      <c r="H48" t="s">
        <v>75</v>
      </c>
      <c r="I48">
        <v>155</v>
      </c>
      <c r="J48" t="s">
        <v>243</v>
      </c>
      <c r="K48">
        <v>1</v>
      </c>
      <c r="L48" t="s">
        <v>236</v>
      </c>
      <c r="M48" t="s">
        <v>78</v>
      </c>
      <c r="N48" t="s">
        <v>78</v>
      </c>
      <c r="O48" t="s">
        <v>79</v>
      </c>
      <c r="P48">
        <v>1</v>
      </c>
      <c r="Q48" t="s">
        <v>80</v>
      </c>
      <c r="R48" t="s">
        <v>72</v>
      </c>
      <c r="S48" t="s">
        <v>81</v>
      </c>
      <c r="T48" t="s">
        <v>82</v>
      </c>
      <c r="X48">
        <v>1</v>
      </c>
      <c r="Y48">
        <v>1</v>
      </c>
      <c r="Z48">
        <v>2.12</v>
      </c>
      <c r="AA48" s="8">
        <v>0.25</v>
      </c>
      <c r="AB48">
        <v>1</v>
      </c>
      <c r="AC48">
        <v>0.88</v>
      </c>
      <c r="AD48">
        <v>0.88</v>
      </c>
      <c r="AE48">
        <v>1.1000000000000001</v>
      </c>
      <c r="AF48">
        <v>0.5</v>
      </c>
      <c r="AG48">
        <v>920</v>
      </c>
      <c r="AH48" t="s">
        <v>243</v>
      </c>
      <c r="AI48">
        <v>901</v>
      </c>
      <c r="AJ48" t="s">
        <v>244</v>
      </c>
      <c r="AK48">
        <v>50491</v>
      </c>
      <c r="AL48">
        <v>9998</v>
      </c>
      <c r="AM48" t="s">
        <v>245</v>
      </c>
      <c r="AN48">
        <v>18</v>
      </c>
      <c r="AO48" t="s">
        <v>246</v>
      </c>
      <c r="AP48">
        <v>50</v>
      </c>
      <c r="AT48">
        <v>0</v>
      </c>
      <c r="AU48">
        <v>0.5</v>
      </c>
      <c r="AW48">
        <v>8</v>
      </c>
      <c r="AX48" t="s">
        <v>86</v>
      </c>
      <c r="AY48">
        <v>1</v>
      </c>
      <c r="AZ48" t="s">
        <v>87</v>
      </c>
      <c r="BB48" t="s">
        <v>247</v>
      </c>
      <c r="BC48">
        <v>335</v>
      </c>
      <c r="BD48">
        <v>503</v>
      </c>
      <c r="BE48">
        <v>195</v>
      </c>
      <c r="BF48">
        <v>3.3000000000000002E-2</v>
      </c>
      <c r="BG48">
        <v>3.44</v>
      </c>
      <c r="BH48" t="s">
        <v>89</v>
      </c>
      <c r="BJ48" t="s">
        <v>90</v>
      </c>
      <c r="BK48" s="1">
        <v>45160</v>
      </c>
      <c r="BL48" t="s">
        <v>91</v>
      </c>
      <c r="BM48" t="s">
        <v>92</v>
      </c>
      <c r="BN48">
        <v>42678</v>
      </c>
      <c r="BO48" t="s">
        <v>93</v>
      </c>
      <c r="BP48">
        <v>1</v>
      </c>
      <c r="BQ48">
        <v>1</v>
      </c>
      <c r="BR48">
        <v>2.12</v>
      </c>
      <c r="BS48" s="8">
        <v>0.88</v>
      </c>
      <c r="BT48">
        <v>3</v>
      </c>
      <c r="BU48">
        <v>1029</v>
      </c>
      <c r="BV48" t="s">
        <v>1934</v>
      </c>
      <c r="BW48">
        <f>VLOOKUP($J48,M_引当回収!$C$5:$AF$55,30,FALSE)+0.08</f>
        <v>0.08</v>
      </c>
      <c r="BX48" s="21">
        <v>0.02</v>
      </c>
      <c r="BY48">
        <v>0.32</v>
      </c>
      <c r="BZ48">
        <v>0.03</v>
      </c>
      <c r="CA48" s="23">
        <f t="shared" si="5"/>
        <v>0.45000000000000007</v>
      </c>
      <c r="CB48" t="s">
        <v>1984</v>
      </c>
      <c r="CC48">
        <v>0.08</v>
      </c>
      <c r="CD48">
        <v>0.24000000000000002</v>
      </c>
      <c r="CE48">
        <v>0.32</v>
      </c>
      <c r="CF48">
        <v>0.03</v>
      </c>
      <c r="CG48" t="s">
        <v>1954</v>
      </c>
      <c r="CH48">
        <f t="shared" si="6"/>
        <v>19</v>
      </c>
      <c r="CI48">
        <f t="shared" si="7"/>
        <v>65</v>
      </c>
      <c r="CJ48">
        <f t="shared" si="8"/>
        <v>87</v>
      </c>
      <c r="CK48">
        <f t="shared" si="9"/>
        <v>6</v>
      </c>
      <c r="CL48">
        <f t="shared" si="10"/>
        <v>65</v>
      </c>
      <c r="CM48">
        <f t="shared" si="11"/>
        <v>72</v>
      </c>
      <c r="CN48">
        <f t="shared" si="12"/>
        <v>10</v>
      </c>
      <c r="CO48">
        <f t="shared" si="13"/>
        <v>65</v>
      </c>
      <c r="CP48">
        <f t="shared" si="14"/>
        <v>76</v>
      </c>
      <c r="CQ48">
        <v>1.7928633594429939E-2</v>
      </c>
      <c r="CR48">
        <f t="shared" si="15"/>
        <v>1.6463999999999999</v>
      </c>
      <c r="CS48">
        <f t="shared" si="16"/>
        <v>4.9391999999999996</v>
      </c>
      <c r="CT48">
        <f t="shared" si="17"/>
        <v>6.5855999999999995</v>
      </c>
      <c r="CU48">
        <f t="shared" si="18"/>
        <v>0.61739999999999995</v>
      </c>
      <c r="CV48">
        <f t="shared" si="19"/>
        <v>3</v>
      </c>
      <c r="CW48">
        <f t="shared" si="20"/>
        <v>4.3217999999999996</v>
      </c>
      <c r="CX48">
        <f t="shared" si="21"/>
        <v>22</v>
      </c>
      <c r="CY48">
        <f t="shared" si="1"/>
        <v>1.6463999999999999</v>
      </c>
      <c r="CZ48">
        <f t="shared" si="2"/>
        <v>0.41159999999999997</v>
      </c>
      <c r="DA48">
        <f t="shared" si="3"/>
        <v>6.5855999999999995</v>
      </c>
      <c r="DB48">
        <f t="shared" si="4"/>
        <v>0.61739999999999995</v>
      </c>
      <c r="DC48">
        <f t="shared" si="22"/>
        <v>1</v>
      </c>
      <c r="DD48">
        <f t="shared" si="23"/>
        <v>11</v>
      </c>
    </row>
    <row r="49" spans="1:108" x14ac:dyDescent="0.7">
      <c r="A49" t="s">
        <v>248</v>
      </c>
      <c r="B49" t="s">
        <v>249</v>
      </c>
      <c r="D49" t="s">
        <v>242</v>
      </c>
      <c r="E49" t="s">
        <v>72</v>
      </c>
      <c r="F49" t="s">
        <v>73</v>
      </c>
      <c r="G49" t="s">
        <v>74</v>
      </c>
      <c r="H49" t="s">
        <v>75</v>
      </c>
      <c r="I49">
        <v>208</v>
      </c>
      <c r="J49" t="s">
        <v>250</v>
      </c>
      <c r="K49">
        <v>1</v>
      </c>
      <c r="M49" t="s">
        <v>78</v>
      </c>
      <c r="N49" t="s">
        <v>78</v>
      </c>
      <c r="O49" t="s">
        <v>79</v>
      </c>
      <c r="P49">
        <v>1</v>
      </c>
      <c r="Q49" t="s">
        <v>80</v>
      </c>
      <c r="R49" t="s">
        <v>72</v>
      </c>
      <c r="S49" t="s">
        <v>81</v>
      </c>
      <c r="T49" t="s">
        <v>82</v>
      </c>
      <c r="X49">
        <v>1</v>
      </c>
      <c r="Y49">
        <v>2</v>
      </c>
      <c r="Z49">
        <v>3.64</v>
      </c>
      <c r="AA49" s="8">
        <v>1.07</v>
      </c>
      <c r="AB49">
        <v>1</v>
      </c>
      <c r="AC49">
        <v>1.28</v>
      </c>
      <c r="AD49">
        <v>1.28</v>
      </c>
      <c r="AE49">
        <v>1.1000000000000001</v>
      </c>
      <c r="AF49">
        <v>0.5</v>
      </c>
      <c r="AG49">
        <v>10</v>
      </c>
      <c r="AH49" t="s">
        <v>250</v>
      </c>
      <c r="AI49">
        <v>1</v>
      </c>
      <c r="AJ49" t="s">
        <v>251</v>
      </c>
      <c r="AK49">
        <v>50460</v>
      </c>
      <c r="AL49">
        <v>274</v>
      </c>
      <c r="AM49" t="s">
        <v>252</v>
      </c>
      <c r="AN49">
        <v>18</v>
      </c>
      <c r="AO49" t="s">
        <v>246</v>
      </c>
      <c r="AP49">
        <v>50</v>
      </c>
      <c r="AT49">
        <v>0</v>
      </c>
      <c r="AU49">
        <v>0.5</v>
      </c>
      <c r="AW49">
        <v>8</v>
      </c>
      <c r="AX49" t="s">
        <v>86</v>
      </c>
      <c r="AY49">
        <v>1</v>
      </c>
      <c r="AZ49" t="s">
        <v>87</v>
      </c>
      <c r="BB49" t="s">
        <v>247</v>
      </c>
      <c r="BC49">
        <v>503</v>
      </c>
      <c r="BD49">
        <v>335</v>
      </c>
      <c r="BE49">
        <v>195</v>
      </c>
      <c r="BF49">
        <v>3.3000000000000002E-2</v>
      </c>
      <c r="BG49">
        <v>2.11</v>
      </c>
      <c r="BH49" t="s">
        <v>89</v>
      </c>
      <c r="BJ49" t="s">
        <v>90</v>
      </c>
      <c r="BK49" s="1">
        <v>45160</v>
      </c>
      <c r="BL49" t="s">
        <v>91</v>
      </c>
      <c r="BM49" t="s">
        <v>92</v>
      </c>
      <c r="BN49">
        <v>42678</v>
      </c>
      <c r="BO49" t="s">
        <v>93</v>
      </c>
      <c r="BP49">
        <v>1</v>
      </c>
      <c r="BQ49">
        <v>2</v>
      </c>
      <c r="BR49">
        <v>3.64</v>
      </c>
      <c r="BS49">
        <v>1.28</v>
      </c>
      <c r="BT49">
        <v>3</v>
      </c>
      <c r="BU49">
        <v>1029</v>
      </c>
      <c r="BV49" t="s">
        <v>1934</v>
      </c>
      <c r="BW49">
        <f>VLOOKUP($J49,M_引当回収!$C$5:$AF$55,30,FALSE)+0.08</f>
        <v>0.09</v>
      </c>
      <c r="BX49" s="21">
        <v>0.21000000000000002</v>
      </c>
      <c r="BY49">
        <v>0.53</v>
      </c>
      <c r="BZ49">
        <v>0.03</v>
      </c>
      <c r="CA49" s="23">
        <f t="shared" si="5"/>
        <v>0.8600000000000001</v>
      </c>
      <c r="CB49" t="s">
        <v>1981</v>
      </c>
      <c r="CC49">
        <v>0.08</v>
      </c>
      <c r="CD49">
        <v>0.43000000000000005</v>
      </c>
      <c r="CE49">
        <v>0.53</v>
      </c>
      <c r="CF49">
        <v>0.03</v>
      </c>
      <c r="CG49" t="s">
        <v>1954</v>
      </c>
      <c r="CH49">
        <f t="shared" si="6"/>
        <v>27</v>
      </c>
      <c r="CI49">
        <f t="shared" si="7"/>
        <v>48</v>
      </c>
      <c r="CJ49">
        <f t="shared" si="8"/>
        <v>78</v>
      </c>
      <c r="CK49">
        <f t="shared" si="9"/>
        <v>23</v>
      </c>
      <c r="CL49">
        <f t="shared" si="10"/>
        <v>48</v>
      </c>
      <c r="CM49">
        <f t="shared" si="11"/>
        <v>72</v>
      </c>
      <c r="CN49">
        <f t="shared" si="12"/>
        <v>18</v>
      </c>
      <c r="CO49">
        <f t="shared" si="13"/>
        <v>48</v>
      </c>
      <c r="CP49">
        <f t="shared" si="14"/>
        <v>67</v>
      </c>
      <c r="CQ49">
        <v>1.7928633594429939E-2</v>
      </c>
      <c r="CR49">
        <f t="shared" si="15"/>
        <v>1.6463999999999999</v>
      </c>
      <c r="CS49">
        <f t="shared" si="16"/>
        <v>8.849400000000001</v>
      </c>
      <c r="CT49">
        <f t="shared" si="17"/>
        <v>10.907399999999999</v>
      </c>
      <c r="CU49">
        <f t="shared" si="18"/>
        <v>0.61739999999999995</v>
      </c>
      <c r="CV49">
        <f t="shared" si="19"/>
        <v>3</v>
      </c>
      <c r="CW49">
        <f t="shared" si="20"/>
        <v>4.3217999999999996</v>
      </c>
      <c r="CX49">
        <f t="shared" si="21"/>
        <v>30</v>
      </c>
      <c r="CY49">
        <f t="shared" si="1"/>
        <v>1.8521999999999998</v>
      </c>
      <c r="CZ49">
        <f t="shared" si="2"/>
        <v>4.3217999999999996</v>
      </c>
      <c r="DA49">
        <f t="shared" si="3"/>
        <v>10.907399999999999</v>
      </c>
      <c r="DB49">
        <f t="shared" si="4"/>
        <v>0.61739999999999995</v>
      </c>
      <c r="DC49">
        <f t="shared" si="22"/>
        <v>1</v>
      </c>
      <c r="DD49">
        <f t="shared" si="23"/>
        <v>19</v>
      </c>
    </row>
    <row r="50" spans="1:108" x14ac:dyDescent="0.7">
      <c r="A50" t="s">
        <v>253</v>
      </c>
      <c r="B50" t="s">
        <v>254</v>
      </c>
      <c r="D50" t="s">
        <v>242</v>
      </c>
      <c r="E50" t="s">
        <v>72</v>
      </c>
      <c r="F50" t="s">
        <v>73</v>
      </c>
      <c r="G50" t="s">
        <v>74</v>
      </c>
      <c r="H50" t="s">
        <v>75</v>
      </c>
      <c r="I50">
        <v>208</v>
      </c>
      <c r="J50" t="s">
        <v>250</v>
      </c>
      <c r="K50">
        <v>1</v>
      </c>
      <c r="M50" t="s">
        <v>78</v>
      </c>
      <c r="N50" t="s">
        <v>78</v>
      </c>
      <c r="O50" t="s">
        <v>79</v>
      </c>
      <c r="P50">
        <v>1</v>
      </c>
      <c r="Q50" t="s">
        <v>80</v>
      </c>
      <c r="R50" t="s">
        <v>72</v>
      </c>
      <c r="S50" t="s">
        <v>81</v>
      </c>
      <c r="T50" t="s">
        <v>82</v>
      </c>
      <c r="X50">
        <v>1</v>
      </c>
      <c r="Y50">
        <v>2</v>
      </c>
      <c r="Z50">
        <v>3.64</v>
      </c>
      <c r="AA50" s="8">
        <v>0.85</v>
      </c>
      <c r="AB50">
        <v>1</v>
      </c>
      <c r="AC50">
        <v>1.28</v>
      </c>
      <c r="AD50">
        <v>1.28</v>
      </c>
      <c r="AE50">
        <v>1.1000000000000001</v>
      </c>
      <c r="AF50">
        <v>0.5</v>
      </c>
      <c r="AG50">
        <v>10</v>
      </c>
      <c r="AH50" t="s">
        <v>250</v>
      </c>
      <c r="AI50">
        <v>2</v>
      </c>
      <c r="AJ50" t="s">
        <v>255</v>
      </c>
      <c r="AK50">
        <v>30464</v>
      </c>
      <c r="AL50">
        <v>9998</v>
      </c>
      <c r="AM50" t="s">
        <v>245</v>
      </c>
      <c r="AN50">
        <v>16</v>
      </c>
      <c r="AO50" t="s">
        <v>217</v>
      </c>
      <c r="AP50">
        <v>300</v>
      </c>
      <c r="AT50">
        <v>0</v>
      </c>
      <c r="AU50">
        <v>0.5</v>
      </c>
      <c r="AW50">
        <v>8</v>
      </c>
      <c r="AX50" t="s">
        <v>86</v>
      </c>
      <c r="AY50">
        <v>1</v>
      </c>
      <c r="AZ50" t="s">
        <v>87</v>
      </c>
      <c r="BB50" t="s">
        <v>225</v>
      </c>
      <c r="BC50">
        <v>335</v>
      </c>
      <c r="BD50">
        <v>335</v>
      </c>
      <c r="BE50">
        <v>195</v>
      </c>
      <c r="BF50">
        <v>2.1999999999999999E-2</v>
      </c>
      <c r="BG50">
        <v>3.21</v>
      </c>
      <c r="BH50" t="s">
        <v>89</v>
      </c>
      <c r="BJ50" t="s">
        <v>90</v>
      </c>
      <c r="BK50" s="1">
        <v>45160</v>
      </c>
      <c r="BL50" t="s">
        <v>91</v>
      </c>
      <c r="BM50" t="s">
        <v>92</v>
      </c>
      <c r="BN50">
        <v>42678</v>
      </c>
      <c r="BO50" t="s">
        <v>93</v>
      </c>
      <c r="BP50">
        <v>1</v>
      </c>
      <c r="BQ50">
        <v>2</v>
      </c>
      <c r="BR50">
        <v>3.64</v>
      </c>
      <c r="BS50">
        <v>1.28</v>
      </c>
      <c r="BT50">
        <v>3</v>
      </c>
      <c r="BU50">
        <v>2058</v>
      </c>
      <c r="BV50" t="s">
        <v>1934</v>
      </c>
      <c r="BW50">
        <f>VLOOKUP($J50,M_引当回収!$C$5:$AF$55,30,FALSE)+0.08</f>
        <v>0.09</v>
      </c>
      <c r="BX50" s="21">
        <v>0.22</v>
      </c>
      <c r="BY50">
        <v>0.53</v>
      </c>
      <c r="BZ50">
        <v>0.03</v>
      </c>
      <c r="CA50" s="23">
        <f t="shared" si="5"/>
        <v>0.87000000000000011</v>
      </c>
      <c r="CB50" t="s">
        <v>1955</v>
      </c>
      <c r="CC50">
        <v>0.08</v>
      </c>
      <c r="CD50">
        <v>0.43000000000000005</v>
      </c>
      <c r="CE50">
        <v>0.53</v>
      </c>
      <c r="CF50">
        <v>0.03</v>
      </c>
      <c r="CG50" t="s">
        <v>1954</v>
      </c>
      <c r="CH50">
        <f t="shared" si="6"/>
        <v>9</v>
      </c>
      <c r="CI50">
        <f t="shared" si="7"/>
        <v>16</v>
      </c>
      <c r="CJ50">
        <f t="shared" si="8"/>
        <v>28</v>
      </c>
      <c r="CK50">
        <f t="shared" si="9"/>
        <v>6</v>
      </c>
      <c r="CL50">
        <f t="shared" si="10"/>
        <v>16</v>
      </c>
      <c r="CM50">
        <f t="shared" si="11"/>
        <v>23</v>
      </c>
      <c r="CN50">
        <f t="shared" si="12"/>
        <v>6</v>
      </c>
      <c r="CO50">
        <f t="shared" si="13"/>
        <v>16</v>
      </c>
      <c r="CP50">
        <f t="shared" si="14"/>
        <v>23</v>
      </c>
      <c r="CQ50">
        <v>1.7928633594429939E-2</v>
      </c>
      <c r="CR50">
        <f t="shared" si="15"/>
        <v>0.54880000000000007</v>
      </c>
      <c r="CS50">
        <f t="shared" si="16"/>
        <v>2.9498000000000006</v>
      </c>
      <c r="CT50">
        <f t="shared" si="17"/>
        <v>3.6358000000000001</v>
      </c>
      <c r="CU50">
        <f t="shared" si="18"/>
        <v>0.20580000000000001</v>
      </c>
      <c r="CV50">
        <f t="shared" si="19"/>
        <v>3</v>
      </c>
      <c r="CW50">
        <f t="shared" si="20"/>
        <v>1.4406000000000001</v>
      </c>
      <c r="CX50">
        <f t="shared" si="21"/>
        <v>12</v>
      </c>
      <c r="CY50">
        <f t="shared" si="1"/>
        <v>0.61740000000000006</v>
      </c>
      <c r="CZ50">
        <f t="shared" si="2"/>
        <v>1.5092000000000001</v>
      </c>
      <c r="DA50">
        <f t="shared" si="3"/>
        <v>3.6358000000000001</v>
      </c>
      <c r="DB50">
        <f t="shared" si="4"/>
        <v>0.20580000000000001</v>
      </c>
      <c r="DC50">
        <f t="shared" si="22"/>
        <v>1</v>
      </c>
      <c r="DD50">
        <f t="shared" si="23"/>
        <v>7</v>
      </c>
    </row>
    <row r="51" spans="1:108" x14ac:dyDescent="0.7">
      <c r="A51" t="s">
        <v>256</v>
      </c>
      <c r="B51" t="s">
        <v>257</v>
      </c>
      <c r="D51" t="s">
        <v>258</v>
      </c>
      <c r="E51" t="s">
        <v>72</v>
      </c>
      <c r="F51" t="s">
        <v>73</v>
      </c>
      <c r="G51" t="s">
        <v>74</v>
      </c>
      <c r="H51" t="s">
        <v>75</v>
      </c>
      <c r="I51">
        <v>208</v>
      </c>
      <c r="J51" t="s">
        <v>250</v>
      </c>
      <c r="K51">
        <v>1</v>
      </c>
      <c r="M51" t="s">
        <v>78</v>
      </c>
      <c r="N51" t="s">
        <v>78</v>
      </c>
      <c r="O51" t="s">
        <v>79</v>
      </c>
      <c r="P51">
        <v>1</v>
      </c>
      <c r="Q51" t="s">
        <v>80</v>
      </c>
      <c r="R51" t="s">
        <v>72</v>
      </c>
      <c r="S51" t="s">
        <v>81</v>
      </c>
      <c r="T51" t="s">
        <v>82</v>
      </c>
      <c r="X51">
        <v>1</v>
      </c>
      <c r="Y51">
        <v>2</v>
      </c>
      <c r="Z51">
        <v>3.64</v>
      </c>
      <c r="AA51" s="8">
        <v>0.83</v>
      </c>
      <c r="AB51">
        <v>1</v>
      </c>
      <c r="AC51">
        <v>1.28</v>
      </c>
      <c r="AD51">
        <v>1.28</v>
      </c>
      <c r="AE51">
        <v>1.1000000000000001</v>
      </c>
      <c r="AF51">
        <v>0.5</v>
      </c>
      <c r="AG51">
        <v>10</v>
      </c>
      <c r="AH51" t="s">
        <v>250</v>
      </c>
      <c r="AI51">
        <v>3</v>
      </c>
      <c r="AJ51" t="s">
        <v>259</v>
      </c>
      <c r="AK51">
        <v>30462</v>
      </c>
      <c r="AL51">
        <v>383</v>
      </c>
      <c r="AM51" t="s">
        <v>260</v>
      </c>
      <c r="AN51">
        <v>16</v>
      </c>
      <c r="AO51" t="s">
        <v>217</v>
      </c>
      <c r="AP51">
        <v>200</v>
      </c>
      <c r="AT51">
        <v>0</v>
      </c>
      <c r="AU51">
        <v>0.5</v>
      </c>
      <c r="AW51">
        <v>8</v>
      </c>
      <c r="AX51" t="s">
        <v>86</v>
      </c>
      <c r="AY51">
        <v>1</v>
      </c>
      <c r="AZ51" t="s">
        <v>87</v>
      </c>
      <c r="BB51" t="s">
        <v>225</v>
      </c>
      <c r="BC51">
        <v>335</v>
      </c>
      <c r="BD51">
        <v>335</v>
      </c>
      <c r="BE51">
        <v>195</v>
      </c>
      <c r="BF51">
        <v>2.1999999999999999E-2</v>
      </c>
      <c r="BG51">
        <v>1.42</v>
      </c>
      <c r="BH51" t="s">
        <v>89</v>
      </c>
      <c r="BJ51" t="s">
        <v>90</v>
      </c>
      <c r="BK51" s="1">
        <v>45160</v>
      </c>
      <c r="BL51" t="s">
        <v>91</v>
      </c>
      <c r="BM51" t="s">
        <v>92</v>
      </c>
      <c r="BN51">
        <v>42678</v>
      </c>
      <c r="BO51" t="s">
        <v>93</v>
      </c>
      <c r="BP51">
        <v>1</v>
      </c>
      <c r="BQ51">
        <v>2</v>
      </c>
      <c r="BR51">
        <v>3.64</v>
      </c>
      <c r="BS51">
        <v>1.28</v>
      </c>
      <c r="BT51">
        <v>3</v>
      </c>
      <c r="BU51">
        <v>1029</v>
      </c>
      <c r="BV51" t="s">
        <v>1934</v>
      </c>
      <c r="BW51">
        <f>VLOOKUP($J51,M_引当回収!$C$5:$AF$55,30,FALSE)+0.08</f>
        <v>0.09</v>
      </c>
      <c r="BX51" s="21">
        <v>0.2</v>
      </c>
      <c r="BY51">
        <v>0.53</v>
      </c>
      <c r="BZ51">
        <v>0.03</v>
      </c>
      <c r="CA51" s="23">
        <f t="shared" si="5"/>
        <v>0.85000000000000009</v>
      </c>
      <c r="CB51" t="s">
        <v>1955</v>
      </c>
      <c r="CC51">
        <v>0.08</v>
      </c>
      <c r="CD51">
        <v>0.43000000000000005</v>
      </c>
      <c r="CE51">
        <v>0.53</v>
      </c>
      <c r="CF51">
        <v>0.03</v>
      </c>
      <c r="CG51" t="s">
        <v>1954</v>
      </c>
      <c r="CH51">
        <f t="shared" si="6"/>
        <v>7</v>
      </c>
      <c r="CI51">
        <f t="shared" si="7"/>
        <v>12</v>
      </c>
      <c r="CJ51">
        <f t="shared" si="8"/>
        <v>22</v>
      </c>
      <c r="CK51">
        <f t="shared" si="9"/>
        <v>5</v>
      </c>
      <c r="CL51">
        <f t="shared" si="10"/>
        <v>12</v>
      </c>
      <c r="CM51">
        <f t="shared" si="11"/>
        <v>18</v>
      </c>
      <c r="CN51">
        <f t="shared" si="12"/>
        <v>5</v>
      </c>
      <c r="CO51">
        <f t="shared" si="13"/>
        <v>12</v>
      </c>
      <c r="CP51">
        <f t="shared" si="14"/>
        <v>18</v>
      </c>
      <c r="CQ51">
        <v>1.7928633594429939E-2</v>
      </c>
      <c r="CR51">
        <f t="shared" si="15"/>
        <v>0.41159999999999997</v>
      </c>
      <c r="CS51">
        <f t="shared" si="16"/>
        <v>2.2123500000000003</v>
      </c>
      <c r="CT51">
        <f t="shared" si="17"/>
        <v>2.7268499999999998</v>
      </c>
      <c r="CU51">
        <f t="shared" si="18"/>
        <v>0.15434999999999999</v>
      </c>
      <c r="CV51">
        <f t="shared" si="19"/>
        <v>3</v>
      </c>
      <c r="CW51">
        <f t="shared" si="20"/>
        <v>1.0804499999999999</v>
      </c>
      <c r="CX51">
        <f t="shared" si="21"/>
        <v>10</v>
      </c>
      <c r="CY51">
        <f t="shared" si="1"/>
        <v>0.46304999999999996</v>
      </c>
      <c r="CZ51">
        <f t="shared" si="2"/>
        <v>1.0289999999999999</v>
      </c>
      <c r="DA51">
        <f t="shared" si="3"/>
        <v>2.7268499999999998</v>
      </c>
      <c r="DB51">
        <f t="shared" si="4"/>
        <v>0.15434999999999999</v>
      </c>
      <c r="DC51">
        <f t="shared" si="22"/>
        <v>1</v>
      </c>
      <c r="DD51">
        <f t="shared" si="23"/>
        <v>6</v>
      </c>
    </row>
    <row r="52" spans="1:108" x14ac:dyDescent="0.7">
      <c r="A52" t="s">
        <v>261</v>
      </c>
      <c r="B52" t="s">
        <v>262</v>
      </c>
      <c r="D52" t="s">
        <v>258</v>
      </c>
      <c r="E52" t="s">
        <v>72</v>
      </c>
      <c r="F52" t="s">
        <v>73</v>
      </c>
      <c r="G52" t="s">
        <v>74</v>
      </c>
      <c r="H52" t="s">
        <v>75</v>
      </c>
      <c r="I52">
        <v>208</v>
      </c>
      <c r="J52" t="s">
        <v>250</v>
      </c>
      <c r="K52">
        <v>1</v>
      </c>
      <c r="M52" t="s">
        <v>78</v>
      </c>
      <c r="N52" t="s">
        <v>78</v>
      </c>
      <c r="O52" t="s">
        <v>79</v>
      </c>
      <c r="P52">
        <v>1</v>
      </c>
      <c r="Q52" t="s">
        <v>80</v>
      </c>
      <c r="R52" t="s">
        <v>72</v>
      </c>
      <c r="S52" t="s">
        <v>81</v>
      </c>
      <c r="T52" t="s">
        <v>82</v>
      </c>
      <c r="X52">
        <v>1</v>
      </c>
      <c r="Y52">
        <v>2</v>
      </c>
      <c r="Z52">
        <v>3.64</v>
      </c>
      <c r="AA52" s="8">
        <v>0.83</v>
      </c>
      <c r="AB52">
        <v>1</v>
      </c>
      <c r="AC52">
        <v>1.28</v>
      </c>
      <c r="AD52">
        <v>1.28</v>
      </c>
      <c r="AE52">
        <v>1.1000000000000001</v>
      </c>
      <c r="AF52">
        <v>0.5</v>
      </c>
      <c r="AG52">
        <v>10</v>
      </c>
      <c r="AH52" t="s">
        <v>250</v>
      </c>
      <c r="AI52">
        <v>4</v>
      </c>
      <c r="AJ52" t="s">
        <v>263</v>
      </c>
      <c r="AK52">
        <v>30463</v>
      </c>
      <c r="AL52">
        <v>383</v>
      </c>
      <c r="AM52" t="s">
        <v>260</v>
      </c>
      <c r="AN52">
        <v>17</v>
      </c>
      <c r="AO52" t="s">
        <v>264</v>
      </c>
      <c r="AP52">
        <v>400</v>
      </c>
      <c r="AT52">
        <v>0</v>
      </c>
      <c r="AU52">
        <v>0.5</v>
      </c>
      <c r="AW52">
        <v>8</v>
      </c>
      <c r="AX52" t="s">
        <v>86</v>
      </c>
      <c r="AY52">
        <v>1</v>
      </c>
      <c r="AZ52" t="s">
        <v>87</v>
      </c>
      <c r="BB52" t="s">
        <v>225</v>
      </c>
      <c r="BC52">
        <v>335</v>
      </c>
      <c r="BD52">
        <v>335</v>
      </c>
      <c r="BE52">
        <v>195</v>
      </c>
      <c r="BF52">
        <v>2.1999999999999999E-2</v>
      </c>
      <c r="BG52">
        <v>3.01</v>
      </c>
      <c r="BH52" t="s">
        <v>89</v>
      </c>
      <c r="BJ52" t="s">
        <v>90</v>
      </c>
      <c r="BK52" s="1">
        <v>45160</v>
      </c>
      <c r="BL52" t="s">
        <v>91</v>
      </c>
      <c r="BM52" t="s">
        <v>92</v>
      </c>
      <c r="BN52">
        <v>42678</v>
      </c>
      <c r="BO52" t="s">
        <v>93</v>
      </c>
      <c r="BP52">
        <v>1</v>
      </c>
      <c r="BQ52">
        <v>2</v>
      </c>
      <c r="BR52">
        <v>3.64</v>
      </c>
      <c r="BS52">
        <v>1.28</v>
      </c>
      <c r="BT52">
        <v>3</v>
      </c>
      <c r="BU52">
        <v>1029</v>
      </c>
      <c r="BV52" t="s">
        <v>1934</v>
      </c>
      <c r="BW52">
        <f>VLOOKUP($J52,M_引当回収!$C$5:$AF$55,30,FALSE)+0.08</f>
        <v>0.09</v>
      </c>
      <c r="BX52" s="21">
        <v>0.2</v>
      </c>
      <c r="BY52">
        <v>0.53</v>
      </c>
      <c r="BZ52">
        <v>0.03</v>
      </c>
      <c r="CA52" s="23">
        <f t="shared" si="5"/>
        <v>0.85000000000000009</v>
      </c>
      <c r="CB52" t="s">
        <v>1955</v>
      </c>
      <c r="CC52">
        <v>0.08</v>
      </c>
      <c r="CD52">
        <v>0.43000000000000005</v>
      </c>
      <c r="CE52">
        <v>0.53</v>
      </c>
      <c r="CF52">
        <v>0.03</v>
      </c>
      <c r="CG52" t="s">
        <v>1954</v>
      </c>
      <c r="CH52">
        <f t="shared" si="6"/>
        <v>4</v>
      </c>
      <c r="CI52">
        <f t="shared" si="7"/>
        <v>6</v>
      </c>
      <c r="CJ52">
        <f t="shared" si="8"/>
        <v>13</v>
      </c>
      <c r="CK52">
        <f t="shared" si="9"/>
        <v>3</v>
      </c>
      <c r="CL52">
        <f t="shared" si="10"/>
        <v>6</v>
      </c>
      <c r="CM52">
        <f t="shared" si="11"/>
        <v>10</v>
      </c>
      <c r="CN52">
        <f t="shared" si="12"/>
        <v>3</v>
      </c>
      <c r="CO52">
        <f t="shared" si="13"/>
        <v>6</v>
      </c>
      <c r="CP52">
        <f t="shared" si="14"/>
        <v>10</v>
      </c>
      <c r="CQ52">
        <v>1.7928633594429939E-2</v>
      </c>
      <c r="CR52">
        <f t="shared" si="15"/>
        <v>0.20579999999999998</v>
      </c>
      <c r="CS52">
        <f t="shared" si="16"/>
        <v>1.1061750000000001</v>
      </c>
      <c r="CT52">
        <f t="shared" si="17"/>
        <v>1.3634249999999999</v>
      </c>
      <c r="CU52">
        <f t="shared" si="18"/>
        <v>7.7174999999999994E-2</v>
      </c>
      <c r="CV52">
        <f t="shared" si="19"/>
        <v>3</v>
      </c>
      <c r="CW52">
        <f t="shared" si="20"/>
        <v>0.54022499999999996</v>
      </c>
      <c r="CX52">
        <f t="shared" si="21"/>
        <v>7</v>
      </c>
      <c r="CY52">
        <f t="shared" si="1"/>
        <v>0.23152499999999998</v>
      </c>
      <c r="CZ52">
        <f t="shared" si="2"/>
        <v>0.51449999999999996</v>
      </c>
      <c r="DA52">
        <f t="shared" si="3"/>
        <v>1.3634249999999999</v>
      </c>
      <c r="DB52">
        <f t="shared" si="4"/>
        <v>7.7174999999999994E-2</v>
      </c>
      <c r="DC52">
        <f t="shared" si="22"/>
        <v>1</v>
      </c>
      <c r="DD52">
        <f t="shared" si="23"/>
        <v>4</v>
      </c>
    </row>
    <row r="53" spans="1:108" x14ac:dyDescent="0.7">
      <c r="A53" t="s">
        <v>265</v>
      </c>
      <c r="B53" t="s">
        <v>266</v>
      </c>
      <c r="D53" t="s">
        <v>258</v>
      </c>
      <c r="E53" t="s">
        <v>72</v>
      </c>
      <c r="F53" t="s">
        <v>73</v>
      </c>
      <c r="G53" t="s">
        <v>74</v>
      </c>
      <c r="H53" t="s">
        <v>75</v>
      </c>
      <c r="I53">
        <v>208</v>
      </c>
      <c r="J53" t="s">
        <v>250</v>
      </c>
      <c r="K53">
        <v>1</v>
      </c>
      <c r="M53" t="s">
        <v>78</v>
      </c>
      <c r="N53" t="s">
        <v>78</v>
      </c>
      <c r="O53" t="s">
        <v>79</v>
      </c>
      <c r="P53">
        <v>1</v>
      </c>
      <c r="Q53" t="s">
        <v>80</v>
      </c>
      <c r="R53" t="s">
        <v>72</v>
      </c>
      <c r="S53" t="s">
        <v>81</v>
      </c>
      <c r="T53" t="s">
        <v>82</v>
      </c>
      <c r="X53">
        <v>1</v>
      </c>
      <c r="Y53">
        <v>2</v>
      </c>
      <c r="Z53">
        <v>3.64</v>
      </c>
      <c r="AA53" s="8">
        <v>0.87</v>
      </c>
      <c r="AB53">
        <v>1</v>
      </c>
      <c r="AC53">
        <v>1.28</v>
      </c>
      <c r="AD53">
        <v>1.28</v>
      </c>
      <c r="AE53">
        <v>1.1000000000000001</v>
      </c>
      <c r="AF53">
        <v>0.5</v>
      </c>
      <c r="AG53">
        <v>10</v>
      </c>
      <c r="AH53" t="s">
        <v>250</v>
      </c>
      <c r="AI53">
        <v>5</v>
      </c>
      <c r="AJ53" t="s">
        <v>267</v>
      </c>
      <c r="AK53">
        <v>10458</v>
      </c>
      <c r="AL53">
        <v>383</v>
      </c>
      <c r="AM53" t="s">
        <v>260</v>
      </c>
      <c r="AN53">
        <v>12</v>
      </c>
      <c r="AO53" t="s">
        <v>113</v>
      </c>
      <c r="AP53">
        <v>200</v>
      </c>
      <c r="AT53">
        <v>0</v>
      </c>
      <c r="AU53">
        <v>0.5</v>
      </c>
      <c r="AW53">
        <v>8</v>
      </c>
      <c r="AX53" t="s">
        <v>86</v>
      </c>
      <c r="AY53">
        <v>1</v>
      </c>
      <c r="AZ53" t="s">
        <v>87</v>
      </c>
      <c r="BB53" t="s">
        <v>114</v>
      </c>
      <c r="BC53">
        <v>335</v>
      </c>
      <c r="BD53">
        <v>168</v>
      </c>
      <c r="BE53">
        <v>103</v>
      </c>
      <c r="BF53">
        <v>6.0000000000000001E-3</v>
      </c>
      <c r="BG53">
        <v>3.01</v>
      </c>
      <c r="BH53" t="s">
        <v>89</v>
      </c>
      <c r="BJ53" t="s">
        <v>90</v>
      </c>
      <c r="BK53" s="1">
        <v>45160</v>
      </c>
      <c r="BL53" t="s">
        <v>91</v>
      </c>
      <c r="BM53" t="s">
        <v>92</v>
      </c>
      <c r="BN53">
        <v>42678</v>
      </c>
      <c r="BO53" t="s">
        <v>93</v>
      </c>
      <c r="BP53">
        <v>1</v>
      </c>
      <c r="BQ53">
        <v>2</v>
      </c>
      <c r="BR53">
        <v>3.64</v>
      </c>
      <c r="BS53">
        <v>1.28</v>
      </c>
      <c r="BT53">
        <v>3</v>
      </c>
      <c r="BU53">
        <v>1029</v>
      </c>
      <c r="BV53" t="s">
        <v>1934</v>
      </c>
      <c r="BW53">
        <f>VLOOKUP($J53,M_引当回収!$C$5:$AF$55,30,FALSE)+0.08</f>
        <v>0.09</v>
      </c>
      <c r="BX53" s="21">
        <v>0.24000000000000002</v>
      </c>
      <c r="BY53">
        <v>0.53</v>
      </c>
      <c r="BZ53">
        <v>0.03</v>
      </c>
      <c r="CA53" s="23">
        <f t="shared" si="5"/>
        <v>0.89000000000000012</v>
      </c>
      <c r="CB53" t="s">
        <v>1955</v>
      </c>
      <c r="CC53">
        <v>0.08</v>
      </c>
      <c r="CD53">
        <v>0.43000000000000005</v>
      </c>
      <c r="CE53">
        <v>0.53</v>
      </c>
      <c r="CF53">
        <v>0.03</v>
      </c>
      <c r="CG53" t="s">
        <v>1954</v>
      </c>
      <c r="CH53">
        <f t="shared" si="6"/>
        <v>7</v>
      </c>
      <c r="CI53">
        <f t="shared" si="7"/>
        <v>12</v>
      </c>
      <c r="CJ53">
        <f t="shared" si="8"/>
        <v>22</v>
      </c>
      <c r="CK53">
        <f t="shared" si="9"/>
        <v>5</v>
      </c>
      <c r="CL53">
        <f t="shared" si="10"/>
        <v>12</v>
      </c>
      <c r="CM53">
        <f t="shared" si="11"/>
        <v>18</v>
      </c>
      <c r="CN53">
        <f t="shared" si="12"/>
        <v>5</v>
      </c>
      <c r="CO53">
        <f t="shared" si="13"/>
        <v>12</v>
      </c>
      <c r="CP53">
        <f t="shared" si="14"/>
        <v>18</v>
      </c>
      <c r="CQ53">
        <v>1.7928633594429939E-2</v>
      </c>
      <c r="CR53">
        <f t="shared" si="15"/>
        <v>0.41159999999999997</v>
      </c>
      <c r="CS53">
        <f t="shared" si="16"/>
        <v>2.2123500000000003</v>
      </c>
      <c r="CT53">
        <f t="shared" si="17"/>
        <v>2.7268499999999998</v>
      </c>
      <c r="CU53">
        <f t="shared" si="18"/>
        <v>0.15434999999999999</v>
      </c>
      <c r="CV53">
        <f t="shared" si="19"/>
        <v>3</v>
      </c>
      <c r="CW53">
        <f t="shared" si="20"/>
        <v>1.0804499999999999</v>
      </c>
      <c r="CX53">
        <f t="shared" si="21"/>
        <v>10</v>
      </c>
      <c r="CY53">
        <f t="shared" si="1"/>
        <v>0.46304999999999996</v>
      </c>
      <c r="CZ53">
        <f t="shared" si="2"/>
        <v>1.2347999999999999</v>
      </c>
      <c r="DA53">
        <f t="shared" si="3"/>
        <v>2.7268499999999998</v>
      </c>
      <c r="DB53">
        <f t="shared" si="4"/>
        <v>0.15434999999999999</v>
      </c>
      <c r="DC53">
        <f t="shared" si="22"/>
        <v>1</v>
      </c>
      <c r="DD53">
        <f t="shared" si="23"/>
        <v>6</v>
      </c>
    </row>
    <row r="54" spans="1:108" x14ac:dyDescent="0.7">
      <c r="A54" t="s">
        <v>268</v>
      </c>
      <c r="B54" t="s">
        <v>269</v>
      </c>
      <c r="D54" t="s">
        <v>258</v>
      </c>
      <c r="E54" t="s">
        <v>72</v>
      </c>
      <c r="F54" t="s">
        <v>73</v>
      </c>
      <c r="G54" t="s">
        <v>74</v>
      </c>
      <c r="H54" t="s">
        <v>75</v>
      </c>
      <c r="I54">
        <v>208</v>
      </c>
      <c r="J54" t="s">
        <v>250</v>
      </c>
      <c r="K54">
        <v>1</v>
      </c>
      <c r="M54" t="s">
        <v>78</v>
      </c>
      <c r="N54" t="s">
        <v>78</v>
      </c>
      <c r="O54" t="s">
        <v>79</v>
      </c>
      <c r="P54">
        <v>1</v>
      </c>
      <c r="Q54" t="s">
        <v>80</v>
      </c>
      <c r="R54" t="s">
        <v>72</v>
      </c>
      <c r="S54" t="s">
        <v>81</v>
      </c>
      <c r="T54" t="s">
        <v>82</v>
      </c>
      <c r="X54">
        <v>1</v>
      </c>
      <c r="Y54">
        <v>2</v>
      </c>
      <c r="Z54">
        <v>3.64</v>
      </c>
      <c r="AA54" s="8">
        <v>0.83</v>
      </c>
      <c r="AB54">
        <v>1</v>
      </c>
      <c r="AC54">
        <v>1.28</v>
      </c>
      <c r="AD54">
        <v>1.28</v>
      </c>
      <c r="AE54">
        <v>1.1000000000000001</v>
      </c>
      <c r="AF54">
        <v>0.5</v>
      </c>
      <c r="AG54">
        <v>10</v>
      </c>
      <c r="AH54" t="s">
        <v>250</v>
      </c>
      <c r="AI54">
        <v>6</v>
      </c>
      <c r="AJ54" t="s">
        <v>270</v>
      </c>
      <c r="AK54">
        <v>50465</v>
      </c>
      <c r="AL54">
        <v>383</v>
      </c>
      <c r="AM54" t="s">
        <v>260</v>
      </c>
      <c r="AN54">
        <v>19</v>
      </c>
      <c r="AO54" t="s">
        <v>97</v>
      </c>
      <c r="AP54">
        <v>100</v>
      </c>
      <c r="AT54">
        <v>0</v>
      </c>
      <c r="AU54">
        <v>0.5</v>
      </c>
      <c r="AW54">
        <v>8</v>
      </c>
      <c r="AX54" t="s">
        <v>86</v>
      </c>
      <c r="AY54">
        <v>1</v>
      </c>
      <c r="AZ54" t="s">
        <v>87</v>
      </c>
      <c r="BB54" t="s">
        <v>247</v>
      </c>
      <c r="BC54">
        <v>503</v>
      </c>
      <c r="BD54">
        <v>335</v>
      </c>
      <c r="BE54">
        <v>195</v>
      </c>
      <c r="BF54">
        <v>3.3000000000000002E-2</v>
      </c>
      <c r="BG54">
        <v>3.3</v>
      </c>
      <c r="BH54" t="s">
        <v>89</v>
      </c>
      <c r="BJ54" t="s">
        <v>90</v>
      </c>
      <c r="BK54" s="1">
        <v>45160</v>
      </c>
      <c r="BL54" t="s">
        <v>91</v>
      </c>
      <c r="BM54" t="s">
        <v>92</v>
      </c>
      <c r="BN54">
        <v>42678</v>
      </c>
      <c r="BO54" t="s">
        <v>93</v>
      </c>
      <c r="BP54">
        <v>1</v>
      </c>
      <c r="BQ54">
        <v>2</v>
      </c>
      <c r="BR54">
        <v>3.64</v>
      </c>
      <c r="BS54">
        <v>1.28</v>
      </c>
      <c r="BT54">
        <v>3</v>
      </c>
      <c r="BU54">
        <v>457</v>
      </c>
      <c r="BV54" t="s">
        <v>1934</v>
      </c>
      <c r="BW54">
        <f>VLOOKUP($J54,M_引当回収!$C$5:$AF$55,30,FALSE)+0.08</f>
        <v>0.09</v>
      </c>
      <c r="BX54" s="21">
        <v>0.2</v>
      </c>
      <c r="BY54">
        <v>0.53</v>
      </c>
      <c r="BZ54">
        <v>0.03</v>
      </c>
      <c r="CA54" s="23">
        <f t="shared" si="5"/>
        <v>0.85000000000000009</v>
      </c>
      <c r="CB54" t="s">
        <v>1955</v>
      </c>
      <c r="CC54">
        <v>0.08</v>
      </c>
      <c r="CD54">
        <v>0.43000000000000005</v>
      </c>
      <c r="CE54">
        <v>0.53</v>
      </c>
      <c r="CF54">
        <v>0.03</v>
      </c>
      <c r="CG54" t="s">
        <v>1954</v>
      </c>
      <c r="CH54">
        <f t="shared" si="6"/>
        <v>6</v>
      </c>
      <c r="CI54">
        <f t="shared" si="7"/>
        <v>11</v>
      </c>
      <c r="CJ54">
        <f t="shared" si="8"/>
        <v>20</v>
      </c>
      <c r="CK54">
        <f t="shared" si="9"/>
        <v>4</v>
      </c>
      <c r="CL54">
        <f t="shared" si="10"/>
        <v>11</v>
      </c>
      <c r="CM54">
        <f t="shared" si="11"/>
        <v>16</v>
      </c>
      <c r="CN54">
        <f t="shared" si="12"/>
        <v>4</v>
      </c>
      <c r="CO54">
        <f t="shared" si="13"/>
        <v>11</v>
      </c>
      <c r="CP54">
        <f t="shared" si="14"/>
        <v>16</v>
      </c>
      <c r="CQ54">
        <v>1.7928633594429939E-2</v>
      </c>
      <c r="CR54">
        <f t="shared" si="15"/>
        <v>0.36560000000000004</v>
      </c>
      <c r="CS54">
        <f t="shared" si="16"/>
        <v>1.9651000000000003</v>
      </c>
      <c r="CT54">
        <f t="shared" si="17"/>
        <v>2.4221000000000004</v>
      </c>
      <c r="CU54">
        <f t="shared" si="18"/>
        <v>0.1371</v>
      </c>
      <c r="CV54">
        <f t="shared" si="19"/>
        <v>3</v>
      </c>
      <c r="CW54">
        <f t="shared" si="20"/>
        <v>0.9597</v>
      </c>
      <c r="CX54">
        <f t="shared" si="21"/>
        <v>9</v>
      </c>
      <c r="CY54">
        <f t="shared" si="1"/>
        <v>0.4113</v>
      </c>
      <c r="CZ54">
        <f t="shared" si="2"/>
        <v>0.91400000000000015</v>
      </c>
      <c r="DA54">
        <f t="shared" si="3"/>
        <v>2.4221000000000004</v>
      </c>
      <c r="DB54">
        <f t="shared" si="4"/>
        <v>0.1371</v>
      </c>
      <c r="DC54">
        <f t="shared" si="22"/>
        <v>1</v>
      </c>
      <c r="DD54">
        <f t="shared" si="23"/>
        <v>5</v>
      </c>
    </row>
    <row r="55" spans="1:108" x14ac:dyDescent="0.7">
      <c r="A55" t="s">
        <v>271</v>
      </c>
      <c r="B55" t="s">
        <v>272</v>
      </c>
      <c r="D55" t="s">
        <v>258</v>
      </c>
      <c r="E55" t="s">
        <v>72</v>
      </c>
      <c r="F55" t="s">
        <v>73</v>
      </c>
      <c r="G55" t="s">
        <v>74</v>
      </c>
      <c r="H55" t="s">
        <v>75</v>
      </c>
      <c r="I55">
        <v>208</v>
      </c>
      <c r="J55" t="s">
        <v>250</v>
      </c>
      <c r="K55">
        <v>1</v>
      </c>
      <c r="M55" t="s">
        <v>78</v>
      </c>
      <c r="N55" t="s">
        <v>78</v>
      </c>
      <c r="O55" t="s">
        <v>79</v>
      </c>
      <c r="P55">
        <v>1</v>
      </c>
      <c r="Q55" t="s">
        <v>80</v>
      </c>
      <c r="R55" t="s">
        <v>72</v>
      </c>
      <c r="S55" t="s">
        <v>81</v>
      </c>
      <c r="T55" t="s">
        <v>82</v>
      </c>
      <c r="X55">
        <v>1</v>
      </c>
      <c r="Y55">
        <v>2</v>
      </c>
      <c r="Z55">
        <v>3.64</v>
      </c>
      <c r="AA55" s="8">
        <v>0.83</v>
      </c>
      <c r="AB55">
        <v>1</v>
      </c>
      <c r="AC55">
        <v>1.28</v>
      </c>
      <c r="AD55">
        <v>1.28</v>
      </c>
      <c r="AE55">
        <v>1.1000000000000001</v>
      </c>
      <c r="AF55">
        <v>0.5</v>
      </c>
      <c r="AG55">
        <v>10</v>
      </c>
      <c r="AH55" t="s">
        <v>250</v>
      </c>
      <c r="AI55">
        <v>7</v>
      </c>
      <c r="AJ55" t="s">
        <v>273</v>
      </c>
      <c r="AK55">
        <v>30466</v>
      </c>
      <c r="AL55">
        <v>383</v>
      </c>
      <c r="AM55" t="s">
        <v>260</v>
      </c>
      <c r="AN55">
        <v>16</v>
      </c>
      <c r="AO55" t="s">
        <v>217</v>
      </c>
      <c r="AP55">
        <v>100</v>
      </c>
      <c r="AT55">
        <v>0</v>
      </c>
      <c r="AU55">
        <v>0.5</v>
      </c>
      <c r="AW55">
        <v>8</v>
      </c>
      <c r="AX55" t="s">
        <v>86</v>
      </c>
      <c r="AY55">
        <v>1</v>
      </c>
      <c r="AZ55" t="s">
        <v>87</v>
      </c>
      <c r="BB55" t="s">
        <v>225</v>
      </c>
      <c r="BC55">
        <v>335</v>
      </c>
      <c r="BD55">
        <v>335</v>
      </c>
      <c r="BE55">
        <v>195</v>
      </c>
      <c r="BF55">
        <v>2.1999999999999999E-2</v>
      </c>
      <c r="BG55">
        <v>3.1</v>
      </c>
      <c r="BH55" t="s">
        <v>89</v>
      </c>
      <c r="BJ55" t="s">
        <v>90</v>
      </c>
      <c r="BK55" s="1">
        <v>45160</v>
      </c>
      <c r="BL55" t="s">
        <v>91</v>
      </c>
      <c r="BM55" t="s">
        <v>92</v>
      </c>
      <c r="BN55">
        <v>42678</v>
      </c>
      <c r="BO55" t="s">
        <v>93</v>
      </c>
      <c r="BP55">
        <v>1</v>
      </c>
      <c r="BQ55">
        <v>2</v>
      </c>
      <c r="BR55">
        <v>3.64</v>
      </c>
      <c r="BS55">
        <v>1.28</v>
      </c>
      <c r="BT55">
        <v>3</v>
      </c>
      <c r="BU55">
        <v>1029</v>
      </c>
      <c r="BV55" t="s">
        <v>1934</v>
      </c>
      <c r="BW55">
        <f>VLOOKUP($J55,M_引当回収!$C$5:$AF$55,30,FALSE)+0.08</f>
        <v>0.09</v>
      </c>
      <c r="BX55" s="21">
        <v>0.2</v>
      </c>
      <c r="BY55">
        <v>0.53</v>
      </c>
      <c r="BZ55">
        <v>0.03</v>
      </c>
      <c r="CA55" s="23">
        <f t="shared" si="5"/>
        <v>0.85000000000000009</v>
      </c>
      <c r="CB55" t="s">
        <v>1955</v>
      </c>
      <c r="CC55">
        <v>0.08</v>
      </c>
      <c r="CD55">
        <v>0.43000000000000005</v>
      </c>
      <c r="CE55">
        <v>0.53</v>
      </c>
      <c r="CF55">
        <v>0.03</v>
      </c>
      <c r="CG55" t="s">
        <v>1954</v>
      </c>
      <c r="CH55">
        <f t="shared" si="6"/>
        <v>14</v>
      </c>
      <c r="CI55">
        <f t="shared" si="7"/>
        <v>24</v>
      </c>
      <c r="CJ55">
        <f t="shared" si="8"/>
        <v>41</v>
      </c>
      <c r="CK55">
        <f t="shared" si="9"/>
        <v>9</v>
      </c>
      <c r="CL55">
        <f t="shared" si="10"/>
        <v>24</v>
      </c>
      <c r="CM55">
        <f t="shared" si="11"/>
        <v>34</v>
      </c>
      <c r="CN55">
        <f t="shared" si="12"/>
        <v>9</v>
      </c>
      <c r="CO55">
        <f t="shared" si="13"/>
        <v>24</v>
      </c>
      <c r="CP55">
        <f t="shared" si="14"/>
        <v>34</v>
      </c>
      <c r="CQ55">
        <v>1.7928633594429939E-2</v>
      </c>
      <c r="CR55">
        <f t="shared" si="15"/>
        <v>0.82319999999999993</v>
      </c>
      <c r="CS55">
        <f t="shared" si="16"/>
        <v>4.4247000000000005</v>
      </c>
      <c r="CT55">
        <f t="shared" si="17"/>
        <v>5.4536999999999995</v>
      </c>
      <c r="CU55">
        <f t="shared" si="18"/>
        <v>0.30869999999999997</v>
      </c>
      <c r="CV55">
        <f t="shared" si="19"/>
        <v>3</v>
      </c>
      <c r="CW55">
        <f t="shared" si="20"/>
        <v>2.1608999999999998</v>
      </c>
      <c r="CX55">
        <f t="shared" si="21"/>
        <v>17</v>
      </c>
      <c r="CY55">
        <f t="shared" si="1"/>
        <v>0.92609999999999992</v>
      </c>
      <c r="CZ55">
        <f t="shared" si="2"/>
        <v>2.0579999999999998</v>
      </c>
      <c r="DA55">
        <f t="shared" si="3"/>
        <v>5.4536999999999995</v>
      </c>
      <c r="DB55">
        <f t="shared" si="4"/>
        <v>0.30869999999999997</v>
      </c>
      <c r="DC55">
        <f t="shared" si="22"/>
        <v>1</v>
      </c>
      <c r="DD55">
        <f t="shared" si="23"/>
        <v>10</v>
      </c>
    </row>
    <row r="56" spans="1:108" x14ac:dyDescent="0.7">
      <c r="A56" t="s">
        <v>274</v>
      </c>
      <c r="B56" t="s">
        <v>275</v>
      </c>
      <c r="D56" t="s">
        <v>258</v>
      </c>
      <c r="E56" t="s">
        <v>72</v>
      </c>
      <c r="F56" t="s">
        <v>73</v>
      </c>
      <c r="G56" t="s">
        <v>74</v>
      </c>
      <c r="H56" t="s">
        <v>75</v>
      </c>
      <c r="I56">
        <v>208</v>
      </c>
      <c r="J56" t="s">
        <v>250</v>
      </c>
      <c r="K56">
        <v>1</v>
      </c>
      <c r="M56" t="s">
        <v>78</v>
      </c>
      <c r="N56" t="s">
        <v>78</v>
      </c>
      <c r="O56" t="s">
        <v>79</v>
      </c>
      <c r="P56">
        <v>1</v>
      </c>
      <c r="Q56" t="s">
        <v>80</v>
      </c>
      <c r="R56" t="s">
        <v>72</v>
      </c>
      <c r="S56" t="s">
        <v>81</v>
      </c>
      <c r="T56" t="s">
        <v>82</v>
      </c>
      <c r="X56">
        <v>1</v>
      </c>
      <c r="Y56">
        <v>2</v>
      </c>
      <c r="Z56">
        <v>3.64</v>
      </c>
      <c r="AA56" s="8">
        <v>1.07</v>
      </c>
      <c r="AB56">
        <v>1</v>
      </c>
      <c r="AC56">
        <v>1.28</v>
      </c>
      <c r="AD56">
        <v>1.28</v>
      </c>
      <c r="AE56">
        <v>1.1000000000000001</v>
      </c>
      <c r="AF56">
        <v>0.5</v>
      </c>
      <c r="AG56">
        <v>10</v>
      </c>
      <c r="AH56" t="s">
        <v>250</v>
      </c>
      <c r="AI56">
        <v>10</v>
      </c>
      <c r="AJ56" t="s">
        <v>276</v>
      </c>
      <c r="AK56">
        <v>30467</v>
      </c>
      <c r="AL56">
        <v>383</v>
      </c>
      <c r="AM56" t="s">
        <v>260</v>
      </c>
      <c r="AN56">
        <v>16</v>
      </c>
      <c r="AO56" t="s">
        <v>217</v>
      </c>
      <c r="AP56">
        <v>50</v>
      </c>
      <c r="AT56">
        <v>0</v>
      </c>
      <c r="AU56">
        <v>0.5</v>
      </c>
      <c r="AW56">
        <v>8</v>
      </c>
      <c r="AX56" t="s">
        <v>86</v>
      </c>
      <c r="AY56">
        <v>1</v>
      </c>
      <c r="AZ56" t="s">
        <v>87</v>
      </c>
      <c r="BB56" t="s">
        <v>225</v>
      </c>
      <c r="BC56">
        <v>335</v>
      </c>
      <c r="BD56">
        <v>335</v>
      </c>
      <c r="BE56">
        <v>195</v>
      </c>
      <c r="BF56">
        <v>2.1999999999999999E-2</v>
      </c>
      <c r="BG56">
        <v>3.1</v>
      </c>
      <c r="BH56" t="s">
        <v>89</v>
      </c>
      <c r="BJ56" t="s">
        <v>90</v>
      </c>
      <c r="BK56" s="1">
        <v>45160</v>
      </c>
      <c r="BL56" t="s">
        <v>91</v>
      </c>
      <c r="BM56" t="s">
        <v>92</v>
      </c>
      <c r="BN56">
        <v>42678</v>
      </c>
      <c r="BO56" t="s">
        <v>93</v>
      </c>
      <c r="BP56">
        <v>1</v>
      </c>
      <c r="BQ56">
        <v>2</v>
      </c>
      <c r="BR56">
        <v>3.64</v>
      </c>
      <c r="BS56">
        <v>1.28</v>
      </c>
      <c r="BT56">
        <v>3</v>
      </c>
      <c r="BU56">
        <v>596</v>
      </c>
      <c r="BV56" t="s">
        <v>1934</v>
      </c>
      <c r="BW56">
        <f>VLOOKUP($J56,M_引当回収!$C$5:$AF$55,30,FALSE)+0.08</f>
        <v>0.09</v>
      </c>
      <c r="BX56" s="21">
        <v>0.21000000000000002</v>
      </c>
      <c r="BY56">
        <v>0.53</v>
      </c>
      <c r="BZ56">
        <v>0.03</v>
      </c>
      <c r="CA56" s="23">
        <f t="shared" si="5"/>
        <v>0.8600000000000001</v>
      </c>
      <c r="CB56" t="s">
        <v>1981</v>
      </c>
      <c r="CC56">
        <v>0.08</v>
      </c>
      <c r="CD56">
        <v>0.43000000000000005</v>
      </c>
      <c r="CE56">
        <v>0.53</v>
      </c>
      <c r="CF56">
        <v>0.03</v>
      </c>
      <c r="CG56" t="s">
        <v>1954</v>
      </c>
      <c r="CH56">
        <f t="shared" si="6"/>
        <v>16</v>
      </c>
      <c r="CI56">
        <f t="shared" si="7"/>
        <v>28</v>
      </c>
      <c r="CJ56">
        <f t="shared" si="8"/>
        <v>47</v>
      </c>
      <c r="CK56">
        <f t="shared" si="9"/>
        <v>13</v>
      </c>
      <c r="CL56">
        <f t="shared" si="10"/>
        <v>28</v>
      </c>
      <c r="CM56">
        <f t="shared" si="11"/>
        <v>42</v>
      </c>
      <c r="CN56">
        <f t="shared" si="12"/>
        <v>11</v>
      </c>
      <c r="CO56">
        <f t="shared" si="13"/>
        <v>28</v>
      </c>
      <c r="CP56">
        <f t="shared" si="14"/>
        <v>40</v>
      </c>
      <c r="CQ56">
        <v>1.7928633594429939E-2</v>
      </c>
      <c r="CR56">
        <f t="shared" si="15"/>
        <v>0.9536</v>
      </c>
      <c r="CS56">
        <f t="shared" si="16"/>
        <v>5.1256000000000004</v>
      </c>
      <c r="CT56">
        <f t="shared" si="17"/>
        <v>6.3176000000000005</v>
      </c>
      <c r="CU56">
        <f t="shared" si="18"/>
        <v>0.35759999999999997</v>
      </c>
      <c r="CV56">
        <f t="shared" si="19"/>
        <v>3</v>
      </c>
      <c r="CW56">
        <f t="shared" si="20"/>
        <v>2.5032000000000001</v>
      </c>
      <c r="CX56">
        <f t="shared" si="21"/>
        <v>19</v>
      </c>
      <c r="CY56">
        <f t="shared" si="1"/>
        <v>1.0728</v>
      </c>
      <c r="CZ56">
        <f t="shared" si="2"/>
        <v>2.5032000000000001</v>
      </c>
      <c r="DA56">
        <f t="shared" si="3"/>
        <v>6.3176000000000005</v>
      </c>
      <c r="DB56">
        <f t="shared" si="4"/>
        <v>0.35759999999999997</v>
      </c>
      <c r="DC56">
        <f t="shared" si="22"/>
        <v>1</v>
      </c>
      <c r="DD56">
        <f t="shared" si="23"/>
        <v>12</v>
      </c>
    </row>
    <row r="57" spans="1:108" x14ac:dyDescent="0.7">
      <c r="A57" t="s">
        <v>277</v>
      </c>
      <c r="B57" t="s">
        <v>278</v>
      </c>
      <c r="D57" t="s">
        <v>258</v>
      </c>
      <c r="E57" t="s">
        <v>72</v>
      </c>
      <c r="F57" t="s">
        <v>73</v>
      </c>
      <c r="G57" t="s">
        <v>74</v>
      </c>
      <c r="H57" t="s">
        <v>75</v>
      </c>
      <c r="I57">
        <v>208</v>
      </c>
      <c r="J57" t="s">
        <v>250</v>
      </c>
      <c r="K57">
        <v>1</v>
      </c>
      <c r="M57" t="s">
        <v>78</v>
      </c>
      <c r="N57" t="s">
        <v>78</v>
      </c>
      <c r="O57" t="s">
        <v>79</v>
      </c>
      <c r="P57">
        <v>1</v>
      </c>
      <c r="Q57" t="s">
        <v>80</v>
      </c>
      <c r="R57" t="s">
        <v>72</v>
      </c>
      <c r="S57" t="s">
        <v>81</v>
      </c>
      <c r="T57" t="s">
        <v>82</v>
      </c>
      <c r="X57">
        <v>1</v>
      </c>
      <c r="Y57">
        <v>2</v>
      </c>
      <c r="Z57">
        <v>3.64</v>
      </c>
      <c r="AA57" s="8">
        <v>0.87</v>
      </c>
      <c r="AB57">
        <v>1</v>
      </c>
      <c r="AC57">
        <v>1.28</v>
      </c>
      <c r="AD57">
        <v>1.28</v>
      </c>
      <c r="AE57">
        <v>1.1000000000000001</v>
      </c>
      <c r="AF57">
        <v>0.5</v>
      </c>
      <c r="AG57">
        <v>10</v>
      </c>
      <c r="AH57" t="s">
        <v>250</v>
      </c>
      <c r="AI57">
        <v>8</v>
      </c>
      <c r="AJ57" t="s">
        <v>279</v>
      </c>
      <c r="AK57">
        <v>10461</v>
      </c>
      <c r="AL57">
        <v>383</v>
      </c>
      <c r="AM57" t="s">
        <v>260</v>
      </c>
      <c r="AN57">
        <v>12</v>
      </c>
      <c r="AO57" t="s">
        <v>113</v>
      </c>
      <c r="AP57">
        <v>100</v>
      </c>
      <c r="AT57">
        <v>0</v>
      </c>
      <c r="AU57">
        <v>0.5</v>
      </c>
      <c r="AW57">
        <v>8</v>
      </c>
      <c r="AX57" t="s">
        <v>86</v>
      </c>
      <c r="AY57">
        <v>1</v>
      </c>
      <c r="AZ57" t="s">
        <v>87</v>
      </c>
      <c r="BB57" t="s">
        <v>114</v>
      </c>
      <c r="BC57">
        <v>335</v>
      </c>
      <c r="BD57">
        <v>168</v>
      </c>
      <c r="BE57">
        <v>103</v>
      </c>
      <c r="BF57">
        <v>6.0000000000000001E-3</v>
      </c>
      <c r="BG57">
        <v>0.37</v>
      </c>
      <c r="BH57" t="s">
        <v>89</v>
      </c>
      <c r="BJ57" t="s">
        <v>90</v>
      </c>
      <c r="BK57" s="1">
        <v>45160</v>
      </c>
      <c r="BL57" t="s">
        <v>91</v>
      </c>
      <c r="BM57" t="s">
        <v>92</v>
      </c>
      <c r="BN57">
        <v>42678</v>
      </c>
      <c r="BO57" t="s">
        <v>93</v>
      </c>
      <c r="BP57">
        <v>1</v>
      </c>
      <c r="BQ57">
        <v>2</v>
      </c>
      <c r="BR57">
        <v>3.64</v>
      </c>
      <c r="BS57">
        <v>1.28</v>
      </c>
      <c r="BT57">
        <v>3</v>
      </c>
      <c r="BU57">
        <v>1029</v>
      </c>
      <c r="BV57" t="s">
        <v>1934</v>
      </c>
      <c r="BW57">
        <f>VLOOKUP($J57,M_引当回収!$C$5:$AF$55,30,FALSE)+0.08</f>
        <v>0.09</v>
      </c>
      <c r="BX57" s="21">
        <v>0.24000000000000002</v>
      </c>
      <c r="BY57">
        <v>0.53</v>
      </c>
      <c r="BZ57">
        <v>0.03</v>
      </c>
      <c r="CA57" s="23">
        <f t="shared" si="5"/>
        <v>0.89000000000000012</v>
      </c>
      <c r="CB57" t="s">
        <v>1955</v>
      </c>
      <c r="CC57">
        <v>0.08</v>
      </c>
      <c r="CD57">
        <v>0.43000000000000005</v>
      </c>
      <c r="CE57">
        <v>0.53</v>
      </c>
      <c r="CF57">
        <v>0.03</v>
      </c>
      <c r="CG57" t="s">
        <v>1954</v>
      </c>
      <c r="CH57">
        <f t="shared" si="6"/>
        <v>14</v>
      </c>
      <c r="CI57">
        <f t="shared" si="7"/>
        <v>24</v>
      </c>
      <c r="CJ57">
        <f t="shared" si="8"/>
        <v>41</v>
      </c>
      <c r="CK57">
        <f t="shared" si="9"/>
        <v>9</v>
      </c>
      <c r="CL57">
        <f t="shared" si="10"/>
        <v>24</v>
      </c>
      <c r="CM57">
        <f t="shared" si="11"/>
        <v>34</v>
      </c>
      <c r="CN57">
        <f t="shared" si="12"/>
        <v>10</v>
      </c>
      <c r="CO57">
        <f t="shared" si="13"/>
        <v>24</v>
      </c>
      <c r="CP57">
        <f t="shared" si="14"/>
        <v>35</v>
      </c>
      <c r="CQ57">
        <v>1.7928633594429939E-2</v>
      </c>
      <c r="CR57">
        <f t="shared" si="15"/>
        <v>0.82319999999999993</v>
      </c>
      <c r="CS57">
        <f t="shared" si="16"/>
        <v>4.4247000000000005</v>
      </c>
      <c r="CT57">
        <f t="shared" si="17"/>
        <v>5.4536999999999995</v>
      </c>
      <c r="CU57">
        <f t="shared" si="18"/>
        <v>0.30869999999999997</v>
      </c>
      <c r="CV57">
        <f t="shared" si="19"/>
        <v>3</v>
      </c>
      <c r="CW57">
        <f t="shared" si="20"/>
        <v>2.1608999999999998</v>
      </c>
      <c r="CX57">
        <f t="shared" si="21"/>
        <v>17</v>
      </c>
      <c r="CY57">
        <f t="shared" si="1"/>
        <v>0.92609999999999992</v>
      </c>
      <c r="CZ57">
        <f t="shared" si="2"/>
        <v>2.4695999999999998</v>
      </c>
      <c r="DA57">
        <f t="shared" si="3"/>
        <v>5.4536999999999995</v>
      </c>
      <c r="DB57">
        <f t="shared" si="4"/>
        <v>0.30869999999999997</v>
      </c>
      <c r="DC57">
        <f t="shared" si="22"/>
        <v>1</v>
      </c>
      <c r="DD57">
        <f t="shared" si="23"/>
        <v>11</v>
      </c>
    </row>
    <row r="58" spans="1:108" x14ac:dyDescent="0.7">
      <c r="A58" t="s">
        <v>280</v>
      </c>
      <c r="B58" t="s">
        <v>281</v>
      </c>
      <c r="D58" t="s">
        <v>258</v>
      </c>
      <c r="E58" t="s">
        <v>72</v>
      </c>
      <c r="F58" t="s">
        <v>73</v>
      </c>
      <c r="G58" t="s">
        <v>74</v>
      </c>
      <c r="H58" t="s">
        <v>75</v>
      </c>
      <c r="I58">
        <v>208</v>
      </c>
      <c r="J58" t="s">
        <v>250</v>
      </c>
      <c r="K58">
        <v>1</v>
      </c>
      <c r="M58" t="s">
        <v>78</v>
      </c>
      <c r="N58" t="s">
        <v>78</v>
      </c>
      <c r="O58" t="s">
        <v>79</v>
      </c>
      <c r="P58">
        <v>1</v>
      </c>
      <c r="Q58" t="s">
        <v>80</v>
      </c>
      <c r="R58" t="s">
        <v>72</v>
      </c>
      <c r="S58" t="s">
        <v>81</v>
      </c>
      <c r="T58" t="s">
        <v>82</v>
      </c>
      <c r="X58">
        <v>1</v>
      </c>
      <c r="Y58">
        <v>2</v>
      </c>
      <c r="Z58">
        <v>3.64</v>
      </c>
      <c r="AA58" s="8">
        <v>0.81</v>
      </c>
      <c r="AB58">
        <v>1</v>
      </c>
      <c r="AC58">
        <v>1.28</v>
      </c>
      <c r="AD58">
        <v>1.28</v>
      </c>
      <c r="AE58">
        <v>1.1000000000000001</v>
      </c>
      <c r="AF58">
        <v>0.5</v>
      </c>
      <c r="AG58">
        <v>10</v>
      </c>
      <c r="AH58" t="s">
        <v>250</v>
      </c>
      <c r="AI58">
        <v>9</v>
      </c>
      <c r="AJ58" t="s">
        <v>270</v>
      </c>
      <c r="AK58">
        <v>30457</v>
      </c>
      <c r="AL58">
        <v>383</v>
      </c>
      <c r="AM58" t="s">
        <v>260</v>
      </c>
      <c r="AN58">
        <v>16</v>
      </c>
      <c r="AO58" t="s">
        <v>217</v>
      </c>
      <c r="AP58">
        <v>400</v>
      </c>
      <c r="AT58">
        <v>0</v>
      </c>
      <c r="AU58">
        <v>0.5</v>
      </c>
      <c r="AW58">
        <v>8</v>
      </c>
      <c r="AX58" t="s">
        <v>86</v>
      </c>
      <c r="AY58">
        <v>1</v>
      </c>
      <c r="AZ58" t="s">
        <v>87</v>
      </c>
      <c r="BB58" t="s">
        <v>225</v>
      </c>
      <c r="BC58">
        <v>335</v>
      </c>
      <c r="BD58">
        <v>335</v>
      </c>
      <c r="BE58">
        <v>195</v>
      </c>
      <c r="BF58">
        <v>2.1999999999999999E-2</v>
      </c>
      <c r="BG58">
        <v>1.42</v>
      </c>
      <c r="BH58" t="s">
        <v>89</v>
      </c>
      <c r="BJ58" t="s">
        <v>90</v>
      </c>
      <c r="BK58" s="1">
        <v>45160</v>
      </c>
      <c r="BL58" t="s">
        <v>91</v>
      </c>
      <c r="BM58" t="s">
        <v>92</v>
      </c>
      <c r="BN58">
        <v>42678</v>
      </c>
      <c r="BO58" t="s">
        <v>93</v>
      </c>
      <c r="BP58">
        <v>1</v>
      </c>
      <c r="BQ58">
        <v>2</v>
      </c>
      <c r="BR58">
        <v>3.64</v>
      </c>
      <c r="BS58">
        <v>1.28</v>
      </c>
      <c r="BT58">
        <v>3</v>
      </c>
      <c r="BU58">
        <v>457</v>
      </c>
      <c r="BV58" t="s">
        <v>1934</v>
      </c>
      <c r="BW58">
        <f>VLOOKUP($J58,M_引当回収!$C$5:$AF$55,30,FALSE)+0.08</f>
        <v>0.09</v>
      </c>
      <c r="BX58" s="21">
        <v>0.18000000000000002</v>
      </c>
      <c r="BY58">
        <v>0.53</v>
      </c>
      <c r="BZ58">
        <v>0.03</v>
      </c>
      <c r="CA58" s="23">
        <f t="shared" si="5"/>
        <v>0.83000000000000007</v>
      </c>
      <c r="CB58" t="s">
        <v>1955</v>
      </c>
      <c r="CC58">
        <v>0.08</v>
      </c>
      <c r="CD58">
        <v>0.43000000000000005</v>
      </c>
      <c r="CE58">
        <v>0.53</v>
      </c>
      <c r="CF58">
        <v>0.03</v>
      </c>
      <c r="CG58" t="s">
        <v>1954</v>
      </c>
      <c r="CH58">
        <f t="shared" si="6"/>
        <v>2</v>
      </c>
      <c r="CI58">
        <f t="shared" si="7"/>
        <v>3</v>
      </c>
      <c r="CJ58">
        <f t="shared" si="8"/>
        <v>8</v>
      </c>
      <c r="CK58">
        <f t="shared" si="9"/>
        <v>1</v>
      </c>
      <c r="CL58">
        <f t="shared" si="10"/>
        <v>3</v>
      </c>
      <c r="CM58">
        <f t="shared" si="11"/>
        <v>5</v>
      </c>
      <c r="CN58">
        <f t="shared" si="12"/>
        <v>1</v>
      </c>
      <c r="CO58">
        <f t="shared" si="13"/>
        <v>3</v>
      </c>
      <c r="CP58">
        <f t="shared" si="14"/>
        <v>5</v>
      </c>
      <c r="CQ58">
        <v>1.7928633594429939E-2</v>
      </c>
      <c r="CR58">
        <f t="shared" si="15"/>
        <v>9.1400000000000009E-2</v>
      </c>
      <c r="CS58">
        <f t="shared" si="16"/>
        <v>0.49127500000000007</v>
      </c>
      <c r="CT58">
        <f t="shared" si="17"/>
        <v>0.60552500000000009</v>
      </c>
      <c r="CU58">
        <f t="shared" si="18"/>
        <v>3.4275E-2</v>
      </c>
      <c r="CV58">
        <f t="shared" si="19"/>
        <v>3</v>
      </c>
      <c r="CW58">
        <f t="shared" si="20"/>
        <v>0.239925</v>
      </c>
      <c r="CX58">
        <f t="shared" si="21"/>
        <v>5</v>
      </c>
      <c r="CY58">
        <f t="shared" si="1"/>
        <v>0.102825</v>
      </c>
      <c r="CZ58">
        <f t="shared" si="2"/>
        <v>0.20565000000000003</v>
      </c>
      <c r="DA58">
        <f t="shared" si="3"/>
        <v>0.60552500000000009</v>
      </c>
      <c r="DB58">
        <f t="shared" si="4"/>
        <v>3.4275E-2</v>
      </c>
      <c r="DC58">
        <f t="shared" si="22"/>
        <v>1</v>
      </c>
      <c r="DD58">
        <f t="shared" si="23"/>
        <v>2</v>
      </c>
    </row>
    <row r="59" spans="1:108" x14ac:dyDescent="0.7">
      <c r="A59" t="s">
        <v>282</v>
      </c>
      <c r="B59" t="s">
        <v>283</v>
      </c>
      <c r="D59" t="s">
        <v>284</v>
      </c>
      <c r="E59" t="s">
        <v>72</v>
      </c>
      <c r="F59" t="s">
        <v>73</v>
      </c>
      <c r="G59" t="s">
        <v>74</v>
      </c>
      <c r="H59" t="s">
        <v>75</v>
      </c>
      <c r="I59">
        <v>226</v>
      </c>
      <c r="J59" t="s">
        <v>285</v>
      </c>
      <c r="K59">
        <v>1</v>
      </c>
      <c r="M59" t="s">
        <v>78</v>
      </c>
      <c r="N59" t="s">
        <v>78</v>
      </c>
      <c r="O59" t="s">
        <v>79</v>
      </c>
      <c r="P59">
        <v>1</v>
      </c>
      <c r="Q59" t="s">
        <v>80</v>
      </c>
      <c r="R59" t="s">
        <v>72</v>
      </c>
      <c r="S59" t="s">
        <v>81</v>
      </c>
      <c r="T59" t="s">
        <v>82</v>
      </c>
      <c r="X59">
        <v>1</v>
      </c>
      <c r="Y59">
        <v>1</v>
      </c>
      <c r="Z59">
        <v>1.96</v>
      </c>
      <c r="AA59" s="8">
        <v>0.53</v>
      </c>
      <c r="AB59">
        <v>3</v>
      </c>
      <c r="AC59">
        <v>1.05</v>
      </c>
      <c r="AD59">
        <v>1.05</v>
      </c>
      <c r="AE59">
        <v>1.1000000000000001</v>
      </c>
      <c r="AF59">
        <v>0.5</v>
      </c>
      <c r="AG59">
        <v>2</v>
      </c>
      <c r="AH59" t="s">
        <v>285</v>
      </c>
      <c r="AI59">
        <v>1</v>
      </c>
      <c r="AJ59" t="s">
        <v>286</v>
      </c>
      <c r="AK59">
        <v>20442</v>
      </c>
      <c r="AL59">
        <v>450</v>
      </c>
      <c r="AM59" t="s">
        <v>287</v>
      </c>
      <c r="AN59">
        <v>14</v>
      </c>
      <c r="AO59" t="s">
        <v>120</v>
      </c>
      <c r="AP59">
        <v>2000</v>
      </c>
      <c r="AT59">
        <v>0</v>
      </c>
      <c r="AU59">
        <v>0.5</v>
      </c>
      <c r="AW59">
        <v>8</v>
      </c>
      <c r="AX59" t="s">
        <v>86</v>
      </c>
      <c r="AY59">
        <v>1</v>
      </c>
      <c r="AZ59" t="s">
        <v>87</v>
      </c>
      <c r="BB59" t="s">
        <v>121</v>
      </c>
      <c r="BC59">
        <v>335</v>
      </c>
      <c r="BD59">
        <v>335</v>
      </c>
      <c r="BE59">
        <v>103</v>
      </c>
      <c r="BF59">
        <v>1.2E-2</v>
      </c>
      <c r="BG59">
        <v>4.7</v>
      </c>
      <c r="BH59" t="s">
        <v>89</v>
      </c>
      <c r="BJ59" t="s">
        <v>90</v>
      </c>
      <c r="BK59" s="1">
        <v>45096</v>
      </c>
      <c r="BL59" t="s">
        <v>91</v>
      </c>
      <c r="BM59" t="s">
        <v>92</v>
      </c>
      <c r="BN59">
        <v>42678</v>
      </c>
      <c r="BO59" t="s">
        <v>93</v>
      </c>
      <c r="BP59">
        <v>1</v>
      </c>
      <c r="BQ59">
        <v>1</v>
      </c>
      <c r="BR59">
        <v>1.96</v>
      </c>
      <c r="BS59">
        <v>1.05</v>
      </c>
      <c r="BT59">
        <v>3</v>
      </c>
      <c r="BU59">
        <v>2652</v>
      </c>
      <c r="BV59" t="s">
        <v>1933</v>
      </c>
      <c r="BW59">
        <f>VLOOKUP($J59,M_引当回収!$C$5:$AF$55,30,FALSE)+0.08</f>
        <v>0.08</v>
      </c>
      <c r="BX59" s="21">
        <v>0.13</v>
      </c>
      <c r="BY59">
        <v>0.3</v>
      </c>
      <c r="BZ59">
        <v>0.05</v>
      </c>
      <c r="CA59" s="23">
        <f t="shared" si="5"/>
        <v>0.56000000000000005</v>
      </c>
      <c r="CB59" t="s">
        <v>1955</v>
      </c>
      <c r="CC59">
        <v>0.08</v>
      </c>
      <c r="CD59">
        <v>0.43000000000000005</v>
      </c>
      <c r="CE59">
        <v>0.3</v>
      </c>
      <c r="CF59">
        <v>0.03</v>
      </c>
      <c r="CG59" t="s">
        <v>1954</v>
      </c>
      <c r="CH59">
        <f t="shared" si="6"/>
        <v>2</v>
      </c>
      <c r="CI59">
        <f t="shared" si="7"/>
        <v>4</v>
      </c>
      <c r="CJ59">
        <f t="shared" si="8"/>
        <v>9</v>
      </c>
      <c r="CK59">
        <f t="shared" si="9"/>
        <v>1</v>
      </c>
      <c r="CL59">
        <f t="shared" si="10"/>
        <v>4</v>
      </c>
      <c r="CM59">
        <f t="shared" si="11"/>
        <v>8</v>
      </c>
      <c r="CN59">
        <f t="shared" si="12"/>
        <v>1</v>
      </c>
      <c r="CO59">
        <f t="shared" si="13"/>
        <v>4</v>
      </c>
      <c r="CP59">
        <f t="shared" si="14"/>
        <v>8</v>
      </c>
      <c r="CQ59">
        <v>2.689295039164491E-2</v>
      </c>
      <c r="CR59">
        <f t="shared" si="15"/>
        <v>0.10608000000000001</v>
      </c>
      <c r="CS59">
        <f t="shared" si="16"/>
        <v>0.57018000000000013</v>
      </c>
      <c r="CT59">
        <f t="shared" si="17"/>
        <v>0.39779999999999999</v>
      </c>
      <c r="CU59">
        <f t="shared" si="18"/>
        <v>3.9780000000000003E-2</v>
      </c>
      <c r="CV59">
        <f t="shared" si="19"/>
        <v>3</v>
      </c>
      <c r="CW59">
        <f t="shared" si="20"/>
        <v>0.27845999999999999</v>
      </c>
      <c r="CX59">
        <f t="shared" si="21"/>
        <v>5</v>
      </c>
      <c r="CY59">
        <f t="shared" si="1"/>
        <v>0.10608000000000001</v>
      </c>
      <c r="CZ59">
        <f t="shared" si="2"/>
        <v>0.17238000000000001</v>
      </c>
      <c r="DA59">
        <f t="shared" si="3"/>
        <v>0.39779999999999999</v>
      </c>
      <c r="DB59">
        <f t="shared" si="4"/>
        <v>6.6300000000000012E-2</v>
      </c>
      <c r="DC59">
        <f t="shared" si="22"/>
        <v>3</v>
      </c>
      <c r="DD59">
        <f t="shared" si="23"/>
        <v>4</v>
      </c>
    </row>
    <row r="60" spans="1:108" x14ac:dyDescent="0.7">
      <c r="A60" t="s">
        <v>288</v>
      </c>
      <c r="B60" t="s">
        <v>289</v>
      </c>
      <c r="D60" t="s">
        <v>290</v>
      </c>
      <c r="E60" t="s">
        <v>72</v>
      </c>
      <c r="F60" t="s">
        <v>73</v>
      </c>
      <c r="G60" t="s">
        <v>74</v>
      </c>
      <c r="H60" t="s">
        <v>75</v>
      </c>
      <c r="I60">
        <v>810</v>
      </c>
      <c r="J60" t="s">
        <v>291</v>
      </c>
      <c r="K60">
        <v>1</v>
      </c>
      <c r="M60" t="s">
        <v>78</v>
      </c>
      <c r="N60" t="s">
        <v>78</v>
      </c>
      <c r="O60" t="s">
        <v>79</v>
      </c>
      <c r="P60">
        <v>1</v>
      </c>
      <c r="Q60" t="s">
        <v>80</v>
      </c>
      <c r="R60" t="s">
        <v>72</v>
      </c>
      <c r="S60" t="s">
        <v>81</v>
      </c>
      <c r="T60" t="s">
        <v>82</v>
      </c>
      <c r="X60">
        <v>1</v>
      </c>
      <c r="Y60">
        <v>1</v>
      </c>
      <c r="Z60">
        <v>1.97</v>
      </c>
      <c r="AA60" s="8">
        <v>0.64</v>
      </c>
      <c r="AB60">
        <v>1</v>
      </c>
      <c r="AC60">
        <v>1.05</v>
      </c>
      <c r="AD60">
        <v>1.05</v>
      </c>
      <c r="AE60">
        <v>1.1000000000000001</v>
      </c>
      <c r="AF60">
        <v>0.5</v>
      </c>
      <c r="AG60">
        <v>91</v>
      </c>
      <c r="AH60" t="s">
        <v>291</v>
      </c>
      <c r="AI60">
        <v>1</v>
      </c>
      <c r="AJ60" t="s">
        <v>292</v>
      </c>
      <c r="AK60">
        <v>30122</v>
      </c>
      <c r="AL60">
        <v>941</v>
      </c>
      <c r="AM60" t="s">
        <v>293</v>
      </c>
      <c r="AN60">
        <v>56</v>
      </c>
      <c r="AO60" t="s">
        <v>294</v>
      </c>
      <c r="AP60">
        <v>150</v>
      </c>
      <c r="AT60">
        <v>0</v>
      </c>
      <c r="AU60">
        <v>0.5</v>
      </c>
      <c r="AW60">
        <v>8</v>
      </c>
      <c r="AX60" t="s">
        <v>86</v>
      </c>
      <c r="AY60">
        <v>1</v>
      </c>
      <c r="AZ60" t="s">
        <v>87</v>
      </c>
      <c r="BB60" t="s">
        <v>295</v>
      </c>
      <c r="BC60">
        <v>335</v>
      </c>
      <c r="BD60">
        <v>335</v>
      </c>
      <c r="BE60">
        <v>149</v>
      </c>
      <c r="BF60">
        <v>1.7000000000000001E-2</v>
      </c>
      <c r="BG60">
        <v>6.85</v>
      </c>
      <c r="BH60" t="s">
        <v>89</v>
      </c>
      <c r="BJ60" t="s">
        <v>90</v>
      </c>
      <c r="BK60" s="1">
        <v>45160</v>
      </c>
      <c r="BL60" t="s">
        <v>91</v>
      </c>
      <c r="BM60" t="s">
        <v>92</v>
      </c>
      <c r="BN60">
        <v>42678</v>
      </c>
      <c r="BO60" t="s">
        <v>93</v>
      </c>
      <c r="BP60">
        <v>1</v>
      </c>
      <c r="BQ60">
        <v>1</v>
      </c>
      <c r="BR60">
        <v>1.97</v>
      </c>
      <c r="BS60">
        <v>1.05</v>
      </c>
      <c r="BT60">
        <v>3</v>
      </c>
      <c r="BU60">
        <v>457</v>
      </c>
      <c r="BV60" t="s">
        <v>1935</v>
      </c>
      <c r="BW60">
        <f>VLOOKUP($J60,M_引当回収!$C$5:$AF$55,30,FALSE)+0.08</f>
        <v>0.08</v>
      </c>
      <c r="BX60" s="21">
        <v>0.24000000000000002</v>
      </c>
      <c r="BY60">
        <v>0.3</v>
      </c>
      <c r="BZ60">
        <v>0.03</v>
      </c>
      <c r="CA60" s="23">
        <f t="shared" si="5"/>
        <v>0.65</v>
      </c>
      <c r="CB60" t="s">
        <v>1955</v>
      </c>
      <c r="CC60">
        <v>0.08</v>
      </c>
      <c r="CD60">
        <v>0.43000000000000005</v>
      </c>
      <c r="CE60">
        <v>0.3</v>
      </c>
      <c r="CF60">
        <v>0.03</v>
      </c>
      <c r="CG60" t="s">
        <v>1954</v>
      </c>
      <c r="CH60">
        <f t="shared" si="6"/>
        <v>4</v>
      </c>
      <c r="CI60">
        <f t="shared" si="7"/>
        <v>10</v>
      </c>
      <c r="CJ60">
        <f t="shared" si="8"/>
        <v>17</v>
      </c>
      <c r="CK60">
        <f t="shared" si="9"/>
        <v>2</v>
      </c>
      <c r="CL60">
        <f t="shared" si="10"/>
        <v>10</v>
      </c>
      <c r="CM60">
        <f t="shared" si="11"/>
        <v>13</v>
      </c>
      <c r="CN60">
        <f t="shared" si="12"/>
        <v>2</v>
      </c>
      <c r="CO60">
        <f t="shared" si="13"/>
        <v>10</v>
      </c>
      <c r="CP60">
        <f t="shared" si="14"/>
        <v>13</v>
      </c>
      <c r="CQ60">
        <v>1.7928633594429939E-2</v>
      </c>
      <c r="CR60">
        <f t="shared" si="15"/>
        <v>0.24373333333333336</v>
      </c>
      <c r="CS60">
        <f t="shared" si="16"/>
        <v>1.3100666666666669</v>
      </c>
      <c r="CT60">
        <f t="shared" si="17"/>
        <v>0.91400000000000003</v>
      </c>
      <c r="CU60">
        <f t="shared" si="18"/>
        <v>9.1400000000000009E-2</v>
      </c>
      <c r="CV60">
        <f t="shared" si="19"/>
        <v>3</v>
      </c>
      <c r="CW60">
        <f t="shared" si="20"/>
        <v>0.63980000000000004</v>
      </c>
      <c r="CX60">
        <f t="shared" si="21"/>
        <v>7</v>
      </c>
      <c r="CY60">
        <f t="shared" si="1"/>
        <v>0.24373333333333336</v>
      </c>
      <c r="CZ60">
        <f t="shared" si="2"/>
        <v>0.73120000000000007</v>
      </c>
      <c r="DA60">
        <f t="shared" si="3"/>
        <v>0.91400000000000003</v>
      </c>
      <c r="DB60">
        <f t="shared" si="4"/>
        <v>9.1400000000000009E-2</v>
      </c>
      <c r="DC60">
        <f t="shared" si="22"/>
        <v>1</v>
      </c>
      <c r="DD60">
        <f t="shared" si="23"/>
        <v>3</v>
      </c>
    </row>
    <row r="61" spans="1:108" hidden="1" x14ac:dyDescent="0.7">
      <c r="A61" t="s">
        <v>296</v>
      </c>
      <c r="B61" t="s">
        <v>297</v>
      </c>
      <c r="D61" t="s">
        <v>298</v>
      </c>
      <c r="E61" t="s">
        <v>72</v>
      </c>
      <c r="F61" t="s">
        <v>73</v>
      </c>
      <c r="G61" t="s">
        <v>74</v>
      </c>
      <c r="H61" t="s">
        <v>75</v>
      </c>
      <c r="I61">
        <v>816</v>
      </c>
      <c r="J61" t="s">
        <v>299</v>
      </c>
      <c r="K61">
        <v>1</v>
      </c>
      <c r="M61" t="s">
        <v>78</v>
      </c>
      <c r="N61" t="s">
        <v>78</v>
      </c>
      <c r="O61" t="s">
        <v>79</v>
      </c>
      <c r="P61">
        <v>1</v>
      </c>
      <c r="Q61" t="s">
        <v>80</v>
      </c>
      <c r="R61" t="s">
        <v>72</v>
      </c>
      <c r="S61" t="s">
        <v>81</v>
      </c>
      <c r="T61" t="s">
        <v>82</v>
      </c>
      <c r="X61">
        <v>1</v>
      </c>
      <c r="Y61">
        <v>1</v>
      </c>
      <c r="Z61">
        <v>1.38</v>
      </c>
      <c r="AA61" s="8">
        <v>0.78</v>
      </c>
      <c r="AB61">
        <v>3</v>
      </c>
      <c r="AC61">
        <v>0.99</v>
      </c>
      <c r="AD61">
        <v>0.99</v>
      </c>
      <c r="AE61">
        <v>1.1000000000000001</v>
      </c>
      <c r="AF61">
        <v>0.5</v>
      </c>
      <c r="AG61">
        <v>12</v>
      </c>
      <c r="AH61" t="s">
        <v>299</v>
      </c>
      <c r="AI61">
        <v>3</v>
      </c>
      <c r="AL61">
        <v>1905</v>
      </c>
      <c r="AM61" t="s">
        <v>300</v>
      </c>
      <c r="AN61">
        <v>14</v>
      </c>
      <c r="AO61" t="s">
        <v>120</v>
      </c>
      <c r="AP61">
        <v>100</v>
      </c>
      <c r="AT61">
        <v>0</v>
      </c>
      <c r="AU61">
        <v>0.5</v>
      </c>
      <c r="BB61" t="s">
        <v>166</v>
      </c>
      <c r="BC61">
        <v>335</v>
      </c>
      <c r="BD61">
        <v>335</v>
      </c>
      <c r="BE61">
        <v>100</v>
      </c>
      <c r="BF61">
        <v>1.0999999999999999E-2</v>
      </c>
      <c r="BG61">
        <v>7.01</v>
      </c>
      <c r="BH61" t="s">
        <v>89</v>
      </c>
      <c r="BJ61" t="s">
        <v>90</v>
      </c>
      <c r="BK61" s="1">
        <v>45041</v>
      </c>
      <c r="BL61" t="s">
        <v>91</v>
      </c>
      <c r="BM61" t="s">
        <v>92</v>
      </c>
      <c r="BN61">
        <v>42678</v>
      </c>
      <c r="BO61" t="s">
        <v>93</v>
      </c>
      <c r="BP61">
        <v>1</v>
      </c>
      <c r="BQ61">
        <v>1</v>
      </c>
      <c r="BR61">
        <v>1.39</v>
      </c>
      <c r="BS61">
        <v>0.99</v>
      </c>
      <c r="BT61">
        <v>3</v>
      </c>
      <c r="BU61" t="e">
        <v>#N/A</v>
      </c>
      <c r="BV61" t="e">
        <v>#N/A</v>
      </c>
      <c r="BW61">
        <f>VLOOKUP($J61,M_引当回収!$C$5:$AF$55,30,FALSE)+0.08</f>
        <v>0.08</v>
      </c>
      <c r="BX61" s="21" t="e">
        <v>#N/A</v>
      </c>
      <c r="BY61" t="e">
        <v>#N/A</v>
      </c>
      <c r="BZ61" t="e">
        <v>#N/A</v>
      </c>
      <c r="CA61" s="8" t="e">
        <f t="shared" si="5"/>
        <v>#N/A</v>
      </c>
      <c r="CB61" t="e">
        <f t="shared" si="24"/>
        <v>#N/A</v>
      </c>
      <c r="CC61" t="e">
        <v>#N/A</v>
      </c>
      <c r="CD61" t="e">
        <v>#N/A</v>
      </c>
      <c r="CE61" t="e">
        <v>#N/A</v>
      </c>
      <c r="CF61" t="e">
        <v>#N/A</v>
      </c>
      <c r="CH61" t="e">
        <f t="shared" si="6"/>
        <v>#N/A</v>
      </c>
      <c r="CI61" t="e">
        <f t="shared" si="7"/>
        <v>#N/A</v>
      </c>
      <c r="CJ61" t="e">
        <f t="shared" si="8"/>
        <v>#N/A</v>
      </c>
      <c r="CK61" t="e">
        <f t="shared" si="9"/>
        <v>#N/A</v>
      </c>
      <c r="CL61" t="e">
        <f t="shared" si="10"/>
        <v>#N/A</v>
      </c>
      <c r="CM61" t="e">
        <f t="shared" si="11"/>
        <v>#N/A</v>
      </c>
      <c r="CN61" t="e">
        <f t="shared" si="12"/>
        <v>#N/A</v>
      </c>
      <c r="CO61" t="e">
        <f t="shared" si="13"/>
        <v>#N/A</v>
      </c>
      <c r="CP61" t="e">
        <f t="shared" si="14"/>
        <v>#N/A</v>
      </c>
      <c r="CQ61" t="e">
        <v>#N/A</v>
      </c>
      <c r="CR61" t="e">
        <f t="shared" si="15"/>
        <v>#N/A</v>
      </c>
      <c r="CS61" t="e">
        <f t="shared" si="16"/>
        <v>#N/A</v>
      </c>
      <c r="CT61" t="e">
        <f t="shared" si="17"/>
        <v>#N/A</v>
      </c>
      <c r="CU61" t="e">
        <f t="shared" si="18"/>
        <v>#N/A</v>
      </c>
      <c r="CV61">
        <f t="shared" si="19"/>
        <v>3</v>
      </c>
      <c r="CW61" t="e">
        <f t="shared" si="20"/>
        <v>#N/A</v>
      </c>
      <c r="CX61" t="e">
        <f t="shared" si="21"/>
        <v>#N/A</v>
      </c>
      <c r="CY61" t="e">
        <f t="shared" si="1"/>
        <v>#N/A</v>
      </c>
      <c r="CZ61" t="e">
        <f t="shared" si="2"/>
        <v>#N/A</v>
      </c>
      <c r="DA61" t="e">
        <f t="shared" si="3"/>
        <v>#N/A</v>
      </c>
      <c r="DB61" t="e">
        <f t="shared" si="4"/>
        <v>#N/A</v>
      </c>
      <c r="DC61">
        <f t="shared" si="22"/>
        <v>3</v>
      </c>
      <c r="DD61" t="e">
        <f t="shared" si="23"/>
        <v>#N/A</v>
      </c>
    </row>
    <row r="62" spans="1:108" hidden="1" x14ac:dyDescent="0.7">
      <c r="A62" t="s">
        <v>301</v>
      </c>
      <c r="B62" t="s">
        <v>302</v>
      </c>
      <c r="D62" t="s">
        <v>298</v>
      </c>
      <c r="E62" t="s">
        <v>72</v>
      </c>
      <c r="F62" t="s">
        <v>73</v>
      </c>
      <c r="G62" t="s">
        <v>74</v>
      </c>
      <c r="H62" t="s">
        <v>75</v>
      </c>
      <c r="I62">
        <v>816</v>
      </c>
      <c r="J62" t="s">
        <v>299</v>
      </c>
      <c r="K62">
        <v>1</v>
      </c>
      <c r="M62" t="s">
        <v>78</v>
      </c>
      <c r="N62" t="s">
        <v>78</v>
      </c>
      <c r="O62" t="s">
        <v>79</v>
      </c>
      <c r="P62">
        <v>1</v>
      </c>
      <c r="Q62" t="s">
        <v>80</v>
      </c>
      <c r="R62" t="s">
        <v>72</v>
      </c>
      <c r="S62" t="s">
        <v>81</v>
      </c>
      <c r="T62" t="s">
        <v>82</v>
      </c>
      <c r="X62">
        <v>1</v>
      </c>
      <c r="Y62">
        <v>1</v>
      </c>
      <c r="Z62">
        <v>1.38</v>
      </c>
      <c r="AA62" s="8">
        <v>0.78</v>
      </c>
      <c r="AB62">
        <v>3</v>
      </c>
      <c r="AC62">
        <v>0.99</v>
      </c>
      <c r="AD62">
        <v>0.99</v>
      </c>
      <c r="AE62">
        <v>1.1000000000000001</v>
      </c>
      <c r="AF62">
        <v>0.5</v>
      </c>
      <c r="AG62">
        <v>12</v>
      </c>
      <c r="AH62" t="s">
        <v>299</v>
      </c>
      <c r="AI62">
        <v>4</v>
      </c>
      <c r="AL62">
        <v>1905</v>
      </c>
      <c r="AM62" t="s">
        <v>300</v>
      </c>
      <c r="AN62">
        <v>14</v>
      </c>
      <c r="AO62" t="s">
        <v>120</v>
      </c>
      <c r="AP62">
        <v>150</v>
      </c>
      <c r="AT62">
        <v>0</v>
      </c>
      <c r="AU62">
        <v>0.5</v>
      </c>
      <c r="BB62" t="s">
        <v>166</v>
      </c>
      <c r="BC62">
        <v>335</v>
      </c>
      <c r="BD62">
        <v>335</v>
      </c>
      <c r="BE62">
        <v>103</v>
      </c>
      <c r="BF62">
        <v>1.2E-2</v>
      </c>
      <c r="BG62">
        <v>9.8000000000000007</v>
      </c>
      <c r="BH62" t="s">
        <v>89</v>
      </c>
      <c r="BJ62" t="s">
        <v>90</v>
      </c>
      <c r="BK62" s="1">
        <v>45160</v>
      </c>
      <c r="BL62" t="s">
        <v>91</v>
      </c>
      <c r="BM62" t="s">
        <v>92</v>
      </c>
      <c r="BN62" t="s">
        <v>219</v>
      </c>
      <c r="BO62" t="s">
        <v>220</v>
      </c>
      <c r="BP62" t="e">
        <v>#N/A</v>
      </c>
      <c r="BQ62" t="e">
        <v>#N/A</v>
      </c>
      <c r="BR62" t="e">
        <v>#N/A</v>
      </c>
      <c r="BS62" t="e">
        <v>#N/A</v>
      </c>
      <c r="BT62" t="e">
        <v>#N/A</v>
      </c>
      <c r="BU62" t="e">
        <v>#N/A</v>
      </c>
      <c r="BV62" t="e">
        <v>#N/A</v>
      </c>
      <c r="BW62">
        <f>VLOOKUP($J62,M_引当回収!$C$5:$AF$55,30,FALSE)+0.08</f>
        <v>0.08</v>
      </c>
      <c r="BX62" s="21" t="e">
        <v>#N/A</v>
      </c>
      <c r="BY62" t="e">
        <v>#N/A</v>
      </c>
      <c r="BZ62" t="e">
        <v>#N/A</v>
      </c>
      <c r="CA62" s="8" t="e">
        <f t="shared" si="5"/>
        <v>#N/A</v>
      </c>
      <c r="CB62" t="e">
        <f t="shared" si="24"/>
        <v>#N/A</v>
      </c>
      <c r="CC62" t="e">
        <v>#N/A</v>
      </c>
      <c r="CD62" t="e">
        <v>#N/A</v>
      </c>
      <c r="CE62" t="e">
        <v>#N/A</v>
      </c>
      <c r="CF62" t="e">
        <v>#N/A</v>
      </c>
      <c r="CH62" t="e">
        <f t="shared" si="6"/>
        <v>#N/A</v>
      </c>
      <c r="CI62" t="e">
        <f t="shared" si="7"/>
        <v>#N/A</v>
      </c>
      <c r="CJ62" t="e">
        <f t="shared" si="8"/>
        <v>#N/A</v>
      </c>
      <c r="CK62" t="e">
        <f t="shared" si="9"/>
        <v>#N/A</v>
      </c>
      <c r="CL62" t="e">
        <f t="shared" si="10"/>
        <v>#N/A</v>
      </c>
      <c r="CM62" t="e">
        <f t="shared" si="11"/>
        <v>#N/A</v>
      </c>
      <c r="CN62" t="e">
        <f t="shared" si="12"/>
        <v>#N/A</v>
      </c>
      <c r="CO62" t="e">
        <f t="shared" si="13"/>
        <v>#N/A</v>
      </c>
      <c r="CP62" t="e">
        <f t="shared" si="14"/>
        <v>#N/A</v>
      </c>
      <c r="CQ62" t="e">
        <v>#N/A</v>
      </c>
      <c r="CR62" t="e">
        <f t="shared" si="15"/>
        <v>#N/A</v>
      </c>
      <c r="CS62" t="e">
        <f t="shared" si="16"/>
        <v>#N/A</v>
      </c>
      <c r="CT62" t="e">
        <f t="shared" si="17"/>
        <v>#N/A</v>
      </c>
      <c r="CU62" t="e">
        <f t="shared" si="18"/>
        <v>#N/A</v>
      </c>
      <c r="CV62" t="e">
        <f t="shared" si="19"/>
        <v>#N/A</v>
      </c>
      <c r="CW62" t="e">
        <f t="shared" si="20"/>
        <v>#N/A</v>
      </c>
      <c r="CX62" t="e">
        <f t="shared" si="21"/>
        <v>#N/A</v>
      </c>
      <c r="CY62" t="e">
        <f t="shared" si="1"/>
        <v>#N/A</v>
      </c>
      <c r="CZ62" t="e">
        <f t="shared" si="2"/>
        <v>#N/A</v>
      </c>
      <c r="DA62" t="e">
        <f t="shared" si="3"/>
        <v>#N/A</v>
      </c>
      <c r="DB62" t="e">
        <f t="shared" si="4"/>
        <v>#N/A</v>
      </c>
      <c r="DC62">
        <f t="shared" si="22"/>
        <v>3</v>
      </c>
      <c r="DD62" t="e">
        <f t="shared" si="23"/>
        <v>#N/A</v>
      </c>
    </row>
    <row r="63" spans="1:108" x14ac:dyDescent="0.7">
      <c r="A63" t="s">
        <v>303</v>
      </c>
      <c r="B63" t="s">
        <v>304</v>
      </c>
      <c r="D63" t="s">
        <v>298</v>
      </c>
      <c r="E63" t="s">
        <v>72</v>
      </c>
      <c r="F63" t="s">
        <v>73</v>
      </c>
      <c r="G63" t="s">
        <v>74</v>
      </c>
      <c r="H63" t="s">
        <v>75</v>
      </c>
      <c r="I63">
        <v>816</v>
      </c>
      <c r="J63" t="s">
        <v>299</v>
      </c>
      <c r="K63">
        <v>1</v>
      </c>
      <c r="M63" t="s">
        <v>78</v>
      </c>
      <c r="N63" t="s">
        <v>78</v>
      </c>
      <c r="O63" t="s">
        <v>79</v>
      </c>
      <c r="P63">
        <v>1</v>
      </c>
      <c r="Q63" t="s">
        <v>80</v>
      </c>
      <c r="R63" t="s">
        <v>72</v>
      </c>
      <c r="S63" t="s">
        <v>81</v>
      </c>
      <c r="T63" t="s">
        <v>82</v>
      </c>
      <c r="X63">
        <v>1</v>
      </c>
      <c r="Y63">
        <v>1</v>
      </c>
      <c r="Z63">
        <v>1.38</v>
      </c>
      <c r="AA63" s="8">
        <v>0.6</v>
      </c>
      <c r="AB63">
        <v>1</v>
      </c>
      <c r="AC63">
        <v>0.99</v>
      </c>
      <c r="AD63">
        <v>0.99</v>
      </c>
      <c r="AE63">
        <v>1.1000000000000001</v>
      </c>
      <c r="AF63">
        <v>0.5</v>
      </c>
      <c r="AG63">
        <v>12</v>
      </c>
      <c r="AH63" t="s">
        <v>299</v>
      </c>
      <c r="AI63">
        <v>1</v>
      </c>
      <c r="AJ63" t="s">
        <v>305</v>
      </c>
      <c r="AK63">
        <v>20469</v>
      </c>
      <c r="AL63">
        <v>1905</v>
      </c>
      <c r="AM63" t="s">
        <v>306</v>
      </c>
      <c r="AN63">
        <v>14</v>
      </c>
      <c r="AO63" t="s">
        <v>120</v>
      </c>
      <c r="AP63">
        <v>100</v>
      </c>
      <c r="AT63">
        <v>0</v>
      </c>
      <c r="AU63">
        <v>0.5</v>
      </c>
      <c r="AW63">
        <v>8</v>
      </c>
      <c r="AX63" t="s">
        <v>86</v>
      </c>
      <c r="AY63">
        <v>1</v>
      </c>
      <c r="AZ63" t="s">
        <v>87</v>
      </c>
      <c r="BB63" t="s">
        <v>121</v>
      </c>
      <c r="BC63">
        <v>335</v>
      </c>
      <c r="BD63">
        <v>335</v>
      </c>
      <c r="BE63">
        <v>100</v>
      </c>
      <c r="BF63">
        <v>1.0999999999999999E-2</v>
      </c>
      <c r="BG63">
        <v>5.8369999999999997</v>
      </c>
      <c r="BH63" t="s">
        <v>89</v>
      </c>
      <c r="BJ63" t="s">
        <v>90</v>
      </c>
      <c r="BK63" s="1">
        <v>45160</v>
      </c>
      <c r="BL63" t="s">
        <v>91</v>
      </c>
      <c r="BM63" t="s">
        <v>92</v>
      </c>
      <c r="BN63">
        <v>42678</v>
      </c>
      <c r="BO63" t="s">
        <v>93</v>
      </c>
      <c r="BP63">
        <v>1</v>
      </c>
      <c r="BQ63">
        <v>1</v>
      </c>
      <c r="BR63">
        <v>1.39</v>
      </c>
      <c r="BS63">
        <v>0.99</v>
      </c>
      <c r="BT63">
        <v>3</v>
      </c>
      <c r="BU63">
        <v>457</v>
      </c>
      <c r="BV63" t="s">
        <v>1936</v>
      </c>
      <c r="BW63">
        <f>VLOOKUP($J63,M_引当回収!$C$5:$AF$55,30,FALSE)+0.08</f>
        <v>0.08</v>
      </c>
      <c r="BX63" s="21">
        <v>0.26</v>
      </c>
      <c r="BY63">
        <v>0.24000000000000002</v>
      </c>
      <c r="BZ63">
        <v>0.03</v>
      </c>
      <c r="CA63" s="23">
        <f t="shared" si="5"/>
        <v>0.6100000000000001</v>
      </c>
      <c r="CB63" t="s">
        <v>1955</v>
      </c>
      <c r="CC63">
        <v>0.08</v>
      </c>
      <c r="CD63">
        <v>0.43000000000000005</v>
      </c>
      <c r="CE63">
        <v>0.24000000000000002</v>
      </c>
      <c r="CF63">
        <v>0.03</v>
      </c>
      <c r="CG63" t="s">
        <v>1954</v>
      </c>
      <c r="CH63">
        <f t="shared" si="6"/>
        <v>5</v>
      </c>
      <c r="CI63">
        <f t="shared" si="7"/>
        <v>11</v>
      </c>
      <c r="CJ63">
        <f t="shared" si="8"/>
        <v>19</v>
      </c>
      <c r="CK63">
        <f t="shared" si="9"/>
        <v>3</v>
      </c>
      <c r="CL63">
        <f t="shared" si="10"/>
        <v>11</v>
      </c>
      <c r="CM63">
        <f t="shared" si="11"/>
        <v>15</v>
      </c>
      <c r="CN63">
        <f t="shared" si="12"/>
        <v>3</v>
      </c>
      <c r="CO63">
        <f t="shared" si="13"/>
        <v>11</v>
      </c>
      <c r="CP63">
        <f t="shared" si="14"/>
        <v>15</v>
      </c>
      <c r="CQ63">
        <v>1.3446475195822455E-2</v>
      </c>
      <c r="CR63">
        <f t="shared" si="15"/>
        <v>0.36560000000000004</v>
      </c>
      <c r="CS63">
        <f t="shared" si="16"/>
        <v>1.9651000000000003</v>
      </c>
      <c r="CT63">
        <f t="shared" si="17"/>
        <v>1.0968000000000002</v>
      </c>
      <c r="CU63">
        <f t="shared" si="18"/>
        <v>0.1371</v>
      </c>
      <c r="CV63">
        <f t="shared" si="19"/>
        <v>3</v>
      </c>
      <c r="CW63">
        <f t="shared" si="20"/>
        <v>0.9597</v>
      </c>
      <c r="CX63">
        <f t="shared" si="21"/>
        <v>8</v>
      </c>
      <c r="CY63">
        <f t="shared" si="1"/>
        <v>0.36560000000000004</v>
      </c>
      <c r="CZ63">
        <f t="shared" si="2"/>
        <v>1.1882000000000001</v>
      </c>
      <c r="DA63">
        <f t="shared" si="3"/>
        <v>1.0968000000000002</v>
      </c>
      <c r="DB63">
        <f t="shared" si="4"/>
        <v>0.1371</v>
      </c>
      <c r="DC63">
        <f t="shared" si="22"/>
        <v>1</v>
      </c>
      <c r="DD63">
        <f t="shared" si="23"/>
        <v>4</v>
      </c>
    </row>
    <row r="64" spans="1:108" hidden="1" x14ac:dyDescent="0.7">
      <c r="A64" t="s">
        <v>307</v>
      </c>
      <c r="B64" t="s">
        <v>308</v>
      </c>
      <c r="D64" t="s">
        <v>109</v>
      </c>
      <c r="E64" t="s">
        <v>72</v>
      </c>
      <c r="F64" t="s">
        <v>73</v>
      </c>
      <c r="G64" t="s">
        <v>74</v>
      </c>
      <c r="H64" t="s">
        <v>75</v>
      </c>
      <c r="I64">
        <v>816</v>
      </c>
      <c r="J64" t="s">
        <v>299</v>
      </c>
      <c r="K64">
        <v>1</v>
      </c>
      <c r="M64" t="s">
        <v>78</v>
      </c>
      <c r="N64" t="s">
        <v>78</v>
      </c>
      <c r="O64" t="s">
        <v>79</v>
      </c>
      <c r="P64">
        <v>1</v>
      </c>
      <c r="Q64" t="s">
        <v>80</v>
      </c>
      <c r="R64" t="s">
        <v>72</v>
      </c>
      <c r="S64" t="s">
        <v>81</v>
      </c>
      <c r="T64" t="s">
        <v>82</v>
      </c>
      <c r="X64">
        <v>1</v>
      </c>
      <c r="Y64">
        <v>1</v>
      </c>
      <c r="Z64">
        <v>1.38</v>
      </c>
      <c r="AA64" s="8">
        <v>0.78</v>
      </c>
      <c r="AB64">
        <v>3</v>
      </c>
      <c r="AC64">
        <v>0.99</v>
      </c>
      <c r="AD64">
        <v>0.99</v>
      </c>
      <c r="AE64">
        <v>1.1000000000000001</v>
      </c>
      <c r="AF64">
        <v>0.5</v>
      </c>
      <c r="AG64">
        <v>12</v>
      </c>
      <c r="AH64" t="s">
        <v>299</v>
      </c>
      <c r="AI64">
        <v>2</v>
      </c>
      <c r="AL64">
        <v>521</v>
      </c>
      <c r="AM64" t="s">
        <v>112</v>
      </c>
      <c r="AN64">
        <v>14</v>
      </c>
      <c r="AO64" t="s">
        <v>120</v>
      </c>
      <c r="AP64">
        <v>100</v>
      </c>
      <c r="AT64">
        <v>0</v>
      </c>
      <c r="AU64">
        <v>0.5</v>
      </c>
      <c r="BB64" t="s">
        <v>166</v>
      </c>
      <c r="BC64">
        <v>335</v>
      </c>
      <c r="BD64">
        <v>335</v>
      </c>
      <c r="BE64">
        <v>100</v>
      </c>
      <c r="BF64">
        <v>1.0999999999999999E-2</v>
      </c>
      <c r="BG64">
        <v>6.81</v>
      </c>
      <c r="BH64" t="s">
        <v>89</v>
      </c>
      <c r="BJ64" t="s">
        <v>90</v>
      </c>
      <c r="BK64" s="1">
        <v>45041</v>
      </c>
      <c r="BL64" t="s">
        <v>91</v>
      </c>
      <c r="BM64" t="s">
        <v>92</v>
      </c>
      <c r="BN64">
        <v>42678</v>
      </c>
      <c r="BO64" t="s">
        <v>93</v>
      </c>
      <c r="BP64">
        <v>1</v>
      </c>
      <c r="BQ64">
        <v>1</v>
      </c>
      <c r="BR64">
        <v>1.39</v>
      </c>
      <c r="BS64">
        <v>0.99</v>
      </c>
      <c r="BT64">
        <v>3</v>
      </c>
      <c r="BU64" t="e">
        <v>#N/A</v>
      </c>
      <c r="BV64" t="e">
        <v>#N/A</v>
      </c>
      <c r="BW64">
        <f>VLOOKUP($J64,M_引当回収!$C$5:$AF$55,30,FALSE)+0.08</f>
        <v>0.08</v>
      </c>
      <c r="BX64" s="21" t="e">
        <v>#N/A</v>
      </c>
      <c r="BY64" t="e">
        <v>#N/A</v>
      </c>
      <c r="BZ64" t="e">
        <v>#N/A</v>
      </c>
      <c r="CA64" s="8" t="e">
        <f t="shared" si="5"/>
        <v>#N/A</v>
      </c>
      <c r="CB64" t="e">
        <f t="shared" si="24"/>
        <v>#N/A</v>
      </c>
      <c r="CC64" t="e">
        <v>#N/A</v>
      </c>
      <c r="CD64" t="e">
        <v>#N/A</v>
      </c>
      <c r="CE64" t="e">
        <v>#N/A</v>
      </c>
      <c r="CF64" t="e">
        <v>#N/A</v>
      </c>
      <c r="CH64" t="e">
        <f t="shared" si="6"/>
        <v>#N/A</v>
      </c>
      <c r="CI64" t="e">
        <f t="shared" si="7"/>
        <v>#N/A</v>
      </c>
      <c r="CJ64" t="e">
        <f t="shared" si="8"/>
        <v>#N/A</v>
      </c>
      <c r="CK64" t="e">
        <f t="shared" si="9"/>
        <v>#N/A</v>
      </c>
      <c r="CL64" t="e">
        <f t="shared" si="10"/>
        <v>#N/A</v>
      </c>
      <c r="CM64" t="e">
        <f t="shared" si="11"/>
        <v>#N/A</v>
      </c>
      <c r="CN64" t="e">
        <f t="shared" si="12"/>
        <v>#N/A</v>
      </c>
      <c r="CO64" t="e">
        <f t="shared" si="13"/>
        <v>#N/A</v>
      </c>
      <c r="CP64" t="e">
        <f t="shared" si="14"/>
        <v>#N/A</v>
      </c>
      <c r="CQ64" t="e">
        <v>#N/A</v>
      </c>
      <c r="CR64" t="e">
        <f t="shared" si="15"/>
        <v>#N/A</v>
      </c>
      <c r="CS64" t="e">
        <f t="shared" si="16"/>
        <v>#N/A</v>
      </c>
      <c r="CT64" t="e">
        <f t="shared" si="17"/>
        <v>#N/A</v>
      </c>
      <c r="CU64" t="e">
        <f t="shared" si="18"/>
        <v>#N/A</v>
      </c>
      <c r="CV64">
        <f t="shared" si="19"/>
        <v>3</v>
      </c>
      <c r="CW64" t="e">
        <f t="shared" si="20"/>
        <v>#N/A</v>
      </c>
      <c r="CX64" t="e">
        <f t="shared" si="21"/>
        <v>#N/A</v>
      </c>
      <c r="CY64" t="e">
        <f t="shared" si="1"/>
        <v>#N/A</v>
      </c>
      <c r="CZ64" t="e">
        <f t="shared" si="2"/>
        <v>#N/A</v>
      </c>
      <c r="DA64" t="e">
        <f t="shared" si="3"/>
        <v>#N/A</v>
      </c>
      <c r="DB64" t="e">
        <f t="shared" si="4"/>
        <v>#N/A</v>
      </c>
      <c r="DC64">
        <f t="shared" si="22"/>
        <v>3</v>
      </c>
      <c r="DD64" t="e">
        <f t="shared" si="23"/>
        <v>#N/A</v>
      </c>
    </row>
    <row r="65" spans="1:108" x14ac:dyDescent="0.7">
      <c r="A65" t="s">
        <v>309</v>
      </c>
      <c r="B65" t="s">
        <v>310</v>
      </c>
      <c r="D65" t="s">
        <v>311</v>
      </c>
      <c r="E65" t="s">
        <v>72</v>
      </c>
      <c r="F65" t="s">
        <v>73</v>
      </c>
      <c r="G65" t="s">
        <v>74</v>
      </c>
      <c r="H65" t="s">
        <v>75</v>
      </c>
      <c r="I65">
        <v>831</v>
      </c>
      <c r="J65" t="s">
        <v>312</v>
      </c>
      <c r="K65">
        <v>1</v>
      </c>
      <c r="L65" t="s">
        <v>313</v>
      </c>
      <c r="M65" t="s">
        <v>78</v>
      </c>
      <c r="N65" t="s">
        <v>78</v>
      </c>
      <c r="O65" t="s">
        <v>79</v>
      </c>
      <c r="P65">
        <v>1</v>
      </c>
      <c r="Q65" t="s">
        <v>80</v>
      </c>
      <c r="R65" t="s">
        <v>72</v>
      </c>
      <c r="S65" t="s">
        <v>81</v>
      </c>
      <c r="T65" t="s">
        <v>82</v>
      </c>
      <c r="X65">
        <v>1</v>
      </c>
      <c r="Y65">
        <v>1</v>
      </c>
      <c r="Z65">
        <v>2.29</v>
      </c>
      <c r="AA65" s="8">
        <v>0.64</v>
      </c>
      <c r="AB65">
        <v>1</v>
      </c>
      <c r="AC65">
        <v>1.08</v>
      </c>
      <c r="AD65">
        <v>1.08</v>
      </c>
      <c r="AE65">
        <v>1.1000000000000001</v>
      </c>
      <c r="AF65">
        <v>0.5</v>
      </c>
      <c r="AG65">
        <v>109</v>
      </c>
      <c r="AH65" t="s">
        <v>312</v>
      </c>
      <c r="AI65">
        <v>1</v>
      </c>
      <c r="AJ65" t="s">
        <v>314</v>
      </c>
      <c r="AK65">
        <v>40443</v>
      </c>
      <c r="AL65">
        <v>9118</v>
      </c>
      <c r="AM65" t="s">
        <v>315</v>
      </c>
      <c r="AN65">
        <v>109</v>
      </c>
      <c r="AO65" t="s">
        <v>316</v>
      </c>
      <c r="AP65">
        <v>90</v>
      </c>
      <c r="AT65">
        <v>0</v>
      </c>
      <c r="AU65">
        <v>0.5</v>
      </c>
      <c r="AW65">
        <v>8</v>
      </c>
      <c r="AX65" t="s">
        <v>86</v>
      </c>
      <c r="AY65">
        <v>1</v>
      </c>
      <c r="AZ65" t="s">
        <v>87</v>
      </c>
      <c r="BB65" t="s">
        <v>317</v>
      </c>
      <c r="BC65">
        <v>355</v>
      </c>
      <c r="BD65">
        <v>270</v>
      </c>
      <c r="BE65">
        <v>132</v>
      </c>
      <c r="BF65">
        <v>1.2999999999999999E-2</v>
      </c>
      <c r="BG65">
        <v>12</v>
      </c>
      <c r="BH65" t="s">
        <v>89</v>
      </c>
      <c r="BJ65" t="s">
        <v>90</v>
      </c>
      <c r="BK65" s="1">
        <v>45160</v>
      </c>
      <c r="BL65" t="s">
        <v>91</v>
      </c>
      <c r="BM65" t="s">
        <v>92</v>
      </c>
      <c r="BN65">
        <v>42678</v>
      </c>
      <c r="BO65" t="s">
        <v>93</v>
      </c>
      <c r="BP65">
        <v>1</v>
      </c>
      <c r="BQ65">
        <v>1</v>
      </c>
      <c r="BR65">
        <v>2.29</v>
      </c>
      <c r="BS65">
        <v>1.08</v>
      </c>
      <c r="BT65">
        <v>3</v>
      </c>
      <c r="BU65">
        <v>1029</v>
      </c>
      <c r="BV65" t="s">
        <v>1936</v>
      </c>
      <c r="BW65">
        <f>VLOOKUP($J65,M_引当回収!$C$5:$AF$55,30,FALSE)+0.08</f>
        <v>0.08</v>
      </c>
      <c r="BX65" s="21">
        <v>0.21000000000000002</v>
      </c>
      <c r="BY65">
        <v>0.33</v>
      </c>
      <c r="BZ65">
        <v>0.03</v>
      </c>
      <c r="CA65" s="23">
        <f t="shared" si="5"/>
        <v>0.65000000000000013</v>
      </c>
      <c r="CB65" t="s">
        <v>1955</v>
      </c>
      <c r="CC65">
        <v>0.08</v>
      </c>
      <c r="CD65">
        <v>0.43000000000000005</v>
      </c>
      <c r="CE65">
        <v>0.33</v>
      </c>
      <c r="CF65">
        <v>0.03</v>
      </c>
      <c r="CG65" t="s">
        <v>1954</v>
      </c>
      <c r="CH65">
        <f t="shared" si="6"/>
        <v>13</v>
      </c>
      <c r="CI65">
        <f t="shared" si="7"/>
        <v>38</v>
      </c>
      <c r="CJ65">
        <f t="shared" si="8"/>
        <v>54</v>
      </c>
      <c r="CK65">
        <f t="shared" si="9"/>
        <v>8</v>
      </c>
      <c r="CL65">
        <f t="shared" si="10"/>
        <v>38</v>
      </c>
      <c r="CM65">
        <f t="shared" si="11"/>
        <v>47</v>
      </c>
      <c r="CN65">
        <f t="shared" si="12"/>
        <v>8</v>
      </c>
      <c r="CO65">
        <f t="shared" si="13"/>
        <v>38</v>
      </c>
      <c r="CP65">
        <f t="shared" si="14"/>
        <v>47</v>
      </c>
      <c r="CQ65">
        <v>1.3446475195822455E-2</v>
      </c>
      <c r="CR65">
        <f t="shared" si="15"/>
        <v>0.91466666666666674</v>
      </c>
      <c r="CS65">
        <f t="shared" si="16"/>
        <v>4.9163333333333341</v>
      </c>
      <c r="CT65">
        <f t="shared" si="17"/>
        <v>3.7730000000000001</v>
      </c>
      <c r="CU65">
        <f t="shared" si="18"/>
        <v>0.34299999999999997</v>
      </c>
      <c r="CV65">
        <f t="shared" si="19"/>
        <v>3</v>
      </c>
      <c r="CW65">
        <f t="shared" si="20"/>
        <v>2.4009999999999998</v>
      </c>
      <c r="CX65">
        <f t="shared" si="21"/>
        <v>16</v>
      </c>
      <c r="CY65">
        <f t="shared" si="1"/>
        <v>0.91466666666666674</v>
      </c>
      <c r="CZ65">
        <f t="shared" si="2"/>
        <v>2.4010000000000002</v>
      </c>
      <c r="DA65">
        <f t="shared" si="3"/>
        <v>3.7730000000000001</v>
      </c>
      <c r="DB65">
        <f t="shared" si="4"/>
        <v>0.34299999999999997</v>
      </c>
      <c r="DC65">
        <f t="shared" si="22"/>
        <v>1</v>
      </c>
      <c r="DD65">
        <f t="shared" si="23"/>
        <v>9</v>
      </c>
    </row>
    <row r="66" spans="1:108" hidden="1" x14ac:dyDescent="0.7">
      <c r="A66" t="s">
        <v>318</v>
      </c>
      <c r="B66" t="s">
        <v>319</v>
      </c>
      <c r="D66" t="s">
        <v>320</v>
      </c>
      <c r="E66" t="s">
        <v>72</v>
      </c>
      <c r="F66" t="s">
        <v>73</v>
      </c>
      <c r="G66" t="s">
        <v>74</v>
      </c>
      <c r="H66" t="s">
        <v>75</v>
      </c>
      <c r="I66">
        <v>834</v>
      </c>
      <c r="J66" t="s">
        <v>321</v>
      </c>
      <c r="K66">
        <v>1</v>
      </c>
      <c r="M66" t="s">
        <v>78</v>
      </c>
      <c r="N66" t="s">
        <v>78</v>
      </c>
      <c r="O66" t="s">
        <v>79</v>
      </c>
      <c r="P66">
        <v>1</v>
      </c>
      <c r="Q66" t="s">
        <v>80</v>
      </c>
      <c r="R66" t="s">
        <v>72</v>
      </c>
      <c r="S66" t="s">
        <v>81</v>
      </c>
      <c r="T66" t="s">
        <v>82</v>
      </c>
      <c r="X66">
        <v>1</v>
      </c>
      <c r="Y66">
        <v>2</v>
      </c>
      <c r="Z66">
        <v>4.9400000000000004</v>
      </c>
      <c r="AA66" s="8">
        <v>0.89</v>
      </c>
      <c r="AB66">
        <v>3</v>
      </c>
      <c r="AC66">
        <v>1.1000000000000001</v>
      </c>
      <c r="AD66">
        <v>1.1000000000000001</v>
      </c>
      <c r="AE66">
        <v>1.1000000000000001</v>
      </c>
      <c r="AF66">
        <v>0.5</v>
      </c>
      <c r="AG66">
        <v>201</v>
      </c>
      <c r="AH66" t="s">
        <v>321</v>
      </c>
      <c r="AI66">
        <v>2</v>
      </c>
      <c r="AL66">
        <v>9146</v>
      </c>
      <c r="AM66" t="s">
        <v>322</v>
      </c>
      <c r="AN66">
        <v>12</v>
      </c>
      <c r="AO66" t="s">
        <v>113</v>
      </c>
      <c r="AP66">
        <v>56</v>
      </c>
      <c r="AT66">
        <v>0</v>
      </c>
      <c r="AU66">
        <v>0.5</v>
      </c>
      <c r="BB66" t="s">
        <v>323</v>
      </c>
      <c r="BC66">
        <v>335</v>
      </c>
      <c r="BD66">
        <v>168</v>
      </c>
      <c r="BE66">
        <v>103</v>
      </c>
      <c r="BF66">
        <v>6.0000000000000001E-3</v>
      </c>
      <c r="BG66">
        <v>7.95</v>
      </c>
      <c r="BH66" t="s">
        <v>89</v>
      </c>
      <c r="BJ66" t="s">
        <v>90</v>
      </c>
      <c r="BK66" s="1">
        <v>45041</v>
      </c>
      <c r="BL66" t="s">
        <v>91</v>
      </c>
      <c r="BM66" t="s">
        <v>92</v>
      </c>
      <c r="BN66">
        <v>42678</v>
      </c>
      <c r="BO66" t="s">
        <v>93</v>
      </c>
      <c r="BP66">
        <v>1</v>
      </c>
      <c r="BQ66">
        <v>2</v>
      </c>
      <c r="BR66">
        <v>5</v>
      </c>
      <c r="BS66">
        <v>1.1000000000000001</v>
      </c>
      <c r="BT66">
        <v>3</v>
      </c>
      <c r="BU66" t="e">
        <v>#N/A</v>
      </c>
      <c r="BV66" t="e">
        <v>#N/A</v>
      </c>
      <c r="BW66">
        <f>VLOOKUP($J66,M_引当回収!$C$5:$AF$55,30,FALSE)+0.08</f>
        <v>0.09</v>
      </c>
      <c r="BX66" s="21" t="e">
        <v>#N/A</v>
      </c>
      <c r="BY66" t="e">
        <v>#N/A</v>
      </c>
      <c r="BZ66" t="e">
        <v>#N/A</v>
      </c>
      <c r="CA66" s="8" t="e">
        <f t="shared" si="5"/>
        <v>#N/A</v>
      </c>
      <c r="CB66" t="e">
        <f t="shared" si="24"/>
        <v>#N/A</v>
      </c>
      <c r="CC66" t="e">
        <v>#N/A</v>
      </c>
      <c r="CD66" t="e">
        <v>#N/A</v>
      </c>
      <c r="CE66" t="e">
        <v>#N/A</v>
      </c>
      <c r="CF66" t="e">
        <v>#N/A</v>
      </c>
      <c r="CH66" t="e">
        <f t="shared" si="6"/>
        <v>#N/A</v>
      </c>
      <c r="CI66" t="e">
        <f t="shared" si="7"/>
        <v>#N/A</v>
      </c>
      <c r="CJ66" t="e">
        <f t="shared" si="8"/>
        <v>#N/A</v>
      </c>
      <c r="CK66" t="e">
        <f t="shared" si="9"/>
        <v>#N/A</v>
      </c>
      <c r="CL66" t="e">
        <f t="shared" si="10"/>
        <v>#N/A</v>
      </c>
      <c r="CM66" t="e">
        <f t="shared" si="11"/>
        <v>#N/A</v>
      </c>
      <c r="CN66" t="e">
        <f t="shared" si="12"/>
        <v>#N/A</v>
      </c>
      <c r="CO66" t="e">
        <f t="shared" si="13"/>
        <v>#N/A</v>
      </c>
      <c r="CP66" t="e">
        <f t="shared" si="14"/>
        <v>#N/A</v>
      </c>
      <c r="CQ66" t="e">
        <v>#N/A</v>
      </c>
      <c r="CR66" t="e">
        <f t="shared" si="15"/>
        <v>#N/A</v>
      </c>
      <c r="CS66" t="e">
        <f t="shared" si="16"/>
        <v>#N/A</v>
      </c>
      <c r="CT66" t="e">
        <f t="shared" si="17"/>
        <v>#N/A</v>
      </c>
      <c r="CU66" t="e">
        <f t="shared" si="18"/>
        <v>#N/A</v>
      </c>
      <c r="CV66">
        <f t="shared" si="19"/>
        <v>3</v>
      </c>
      <c r="CW66" t="e">
        <f t="shared" si="20"/>
        <v>#N/A</v>
      </c>
      <c r="CX66" t="e">
        <f t="shared" si="21"/>
        <v>#N/A</v>
      </c>
      <c r="CY66" t="e">
        <f t="shared" si="1"/>
        <v>#N/A</v>
      </c>
      <c r="CZ66" t="e">
        <f t="shared" si="2"/>
        <v>#N/A</v>
      </c>
      <c r="DA66" t="e">
        <f t="shared" si="3"/>
        <v>#N/A</v>
      </c>
      <c r="DB66" t="e">
        <f t="shared" si="4"/>
        <v>#N/A</v>
      </c>
      <c r="DC66">
        <f t="shared" si="22"/>
        <v>3</v>
      </c>
      <c r="DD66" t="e">
        <f t="shared" si="23"/>
        <v>#N/A</v>
      </c>
    </row>
    <row r="67" spans="1:108" x14ac:dyDescent="0.7">
      <c r="A67" t="s">
        <v>324</v>
      </c>
      <c r="B67" t="s">
        <v>325</v>
      </c>
      <c r="D67" t="s">
        <v>320</v>
      </c>
      <c r="E67" t="s">
        <v>72</v>
      </c>
      <c r="F67" t="s">
        <v>73</v>
      </c>
      <c r="G67" t="s">
        <v>74</v>
      </c>
      <c r="H67" t="s">
        <v>75</v>
      </c>
      <c r="I67">
        <v>834</v>
      </c>
      <c r="J67" t="s">
        <v>321</v>
      </c>
      <c r="K67">
        <v>1</v>
      </c>
      <c r="M67" t="s">
        <v>78</v>
      </c>
      <c r="N67" t="s">
        <v>78</v>
      </c>
      <c r="O67" t="s">
        <v>79</v>
      </c>
      <c r="P67">
        <v>1</v>
      </c>
      <c r="Q67" t="s">
        <v>80</v>
      </c>
      <c r="R67" t="s">
        <v>72</v>
      </c>
      <c r="S67" t="s">
        <v>81</v>
      </c>
      <c r="T67" t="s">
        <v>82</v>
      </c>
      <c r="X67">
        <v>1</v>
      </c>
      <c r="Y67">
        <v>2</v>
      </c>
      <c r="Z67">
        <v>4.9400000000000004</v>
      </c>
      <c r="AA67" s="8">
        <v>0.89</v>
      </c>
      <c r="AB67">
        <v>1</v>
      </c>
      <c r="AC67">
        <v>1.1000000000000001</v>
      </c>
      <c r="AD67">
        <v>1.1000000000000001</v>
      </c>
      <c r="AE67">
        <v>1.1000000000000001</v>
      </c>
      <c r="AF67">
        <v>0.5</v>
      </c>
      <c r="AG67">
        <v>201</v>
      </c>
      <c r="AH67" t="s">
        <v>321</v>
      </c>
      <c r="AI67">
        <v>1</v>
      </c>
      <c r="AJ67" t="s">
        <v>326</v>
      </c>
      <c r="AK67">
        <v>10456</v>
      </c>
      <c r="AL67">
        <v>9146</v>
      </c>
      <c r="AM67" t="s">
        <v>327</v>
      </c>
      <c r="AN67">
        <v>12</v>
      </c>
      <c r="AO67" t="s">
        <v>113</v>
      </c>
      <c r="AP67">
        <v>46</v>
      </c>
      <c r="AT67">
        <v>0</v>
      </c>
      <c r="AU67">
        <v>0.5</v>
      </c>
      <c r="AW67">
        <v>8</v>
      </c>
      <c r="AX67" t="s">
        <v>86</v>
      </c>
      <c r="AY67">
        <v>1</v>
      </c>
      <c r="AZ67" t="s">
        <v>87</v>
      </c>
      <c r="BB67" t="s">
        <v>114</v>
      </c>
      <c r="BC67">
        <v>335</v>
      </c>
      <c r="BD67">
        <v>168</v>
      </c>
      <c r="BE67">
        <v>103</v>
      </c>
      <c r="BF67">
        <v>6.0000000000000001E-3</v>
      </c>
      <c r="BG67">
        <v>9.4659999999999993</v>
      </c>
      <c r="BH67" t="s">
        <v>89</v>
      </c>
      <c r="BJ67" t="s">
        <v>90</v>
      </c>
      <c r="BK67" s="1">
        <v>45160</v>
      </c>
      <c r="BL67" t="s">
        <v>91</v>
      </c>
      <c r="BM67" t="s">
        <v>92</v>
      </c>
      <c r="BN67">
        <v>42678</v>
      </c>
      <c r="BO67" t="s">
        <v>93</v>
      </c>
      <c r="BP67">
        <v>1</v>
      </c>
      <c r="BQ67">
        <v>2</v>
      </c>
      <c r="BR67">
        <v>5</v>
      </c>
      <c r="BS67">
        <v>1.1000000000000001</v>
      </c>
      <c r="BT67">
        <v>3</v>
      </c>
      <c r="BU67">
        <v>457</v>
      </c>
      <c r="BV67" t="s">
        <v>1936</v>
      </c>
      <c r="BW67">
        <f>VLOOKUP($J67,M_引当回収!$C$5:$AF$55,30,FALSE)+0.08</f>
        <v>0.09</v>
      </c>
      <c r="BX67" s="21">
        <v>0.23</v>
      </c>
      <c r="BY67">
        <v>0.35</v>
      </c>
      <c r="BZ67">
        <v>0.03</v>
      </c>
      <c r="CA67" s="23">
        <f t="shared" si="5"/>
        <v>0.7</v>
      </c>
      <c r="CB67" t="s">
        <v>1981</v>
      </c>
      <c r="CC67">
        <v>0.08</v>
      </c>
      <c r="CD67">
        <v>0.43000000000000005</v>
      </c>
      <c r="CE67">
        <v>0.35</v>
      </c>
      <c r="CF67">
        <v>0.03</v>
      </c>
      <c r="CG67" t="s">
        <v>1954</v>
      </c>
      <c r="CH67">
        <f t="shared" si="6"/>
        <v>11</v>
      </c>
      <c r="CI67">
        <f t="shared" si="7"/>
        <v>30</v>
      </c>
      <c r="CJ67">
        <f t="shared" si="8"/>
        <v>44</v>
      </c>
      <c r="CK67">
        <f t="shared" si="9"/>
        <v>9</v>
      </c>
      <c r="CL67">
        <f t="shared" si="10"/>
        <v>30</v>
      </c>
      <c r="CM67">
        <f t="shared" si="11"/>
        <v>40</v>
      </c>
      <c r="CN67">
        <f t="shared" si="12"/>
        <v>7</v>
      </c>
      <c r="CO67">
        <f t="shared" si="13"/>
        <v>30</v>
      </c>
      <c r="CP67">
        <f t="shared" si="14"/>
        <v>38</v>
      </c>
      <c r="CQ67">
        <v>1.3446475195822455E-2</v>
      </c>
      <c r="CR67">
        <f t="shared" si="15"/>
        <v>0.7947826086956522</v>
      </c>
      <c r="CS67">
        <f t="shared" si="16"/>
        <v>4.2719565217391313</v>
      </c>
      <c r="CT67">
        <f t="shared" si="17"/>
        <v>3.4771739130434782</v>
      </c>
      <c r="CU67">
        <f t="shared" si="18"/>
        <v>0.29804347826086958</v>
      </c>
      <c r="CV67">
        <f t="shared" si="19"/>
        <v>3</v>
      </c>
      <c r="CW67">
        <f t="shared" si="20"/>
        <v>2.0863043478260868</v>
      </c>
      <c r="CX67">
        <f t="shared" si="21"/>
        <v>14</v>
      </c>
      <c r="CY67">
        <f t="shared" si="1"/>
        <v>0.89413043478260867</v>
      </c>
      <c r="CZ67">
        <f t="shared" si="2"/>
        <v>2.2850000000000001</v>
      </c>
      <c r="DA67">
        <f t="shared" si="3"/>
        <v>3.4771739130434782</v>
      </c>
      <c r="DB67">
        <f t="shared" si="4"/>
        <v>0.29804347826086958</v>
      </c>
      <c r="DC67">
        <f t="shared" si="22"/>
        <v>1</v>
      </c>
      <c r="DD67">
        <f t="shared" si="23"/>
        <v>8</v>
      </c>
    </row>
    <row r="68" spans="1:108" x14ac:dyDescent="0.7">
      <c r="A68" t="s">
        <v>328</v>
      </c>
      <c r="B68" t="s">
        <v>329</v>
      </c>
      <c r="D68" t="s">
        <v>330</v>
      </c>
      <c r="E68" t="s">
        <v>72</v>
      </c>
      <c r="F68" t="s">
        <v>73</v>
      </c>
      <c r="G68" t="s">
        <v>74</v>
      </c>
      <c r="H68" t="s">
        <v>75</v>
      </c>
      <c r="I68">
        <v>930</v>
      </c>
      <c r="J68" t="s">
        <v>331</v>
      </c>
      <c r="K68">
        <v>1</v>
      </c>
      <c r="L68" t="s">
        <v>236</v>
      </c>
      <c r="M68" t="s">
        <v>78</v>
      </c>
      <c r="N68" t="s">
        <v>78</v>
      </c>
      <c r="O68" t="s">
        <v>79</v>
      </c>
      <c r="P68">
        <v>1</v>
      </c>
      <c r="Q68" t="s">
        <v>80</v>
      </c>
      <c r="R68" t="s">
        <v>72</v>
      </c>
      <c r="S68" t="s">
        <v>81</v>
      </c>
      <c r="T68" t="s">
        <v>82</v>
      </c>
      <c r="X68">
        <v>1</v>
      </c>
      <c r="Y68">
        <v>4</v>
      </c>
      <c r="Z68">
        <v>4</v>
      </c>
      <c r="AA68" s="8">
        <v>0.69</v>
      </c>
      <c r="AB68">
        <v>2</v>
      </c>
      <c r="AC68">
        <v>1.31</v>
      </c>
      <c r="AD68">
        <v>1.31</v>
      </c>
      <c r="AE68">
        <v>1.1000000000000001</v>
      </c>
      <c r="AF68">
        <v>0.5</v>
      </c>
      <c r="AG68">
        <v>200</v>
      </c>
      <c r="AH68" t="s">
        <v>331</v>
      </c>
      <c r="AI68">
        <v>1</v>
      </c>
      <c r="AJ68" t="s">
        <v>332</v>
      </c>
      <c r="AK68">
        <v>60123</v>
      </c>
      <c r="AL68">
        <v>1</v>
      </c>
      <c r="AM68" t="s">
        <v>333</v>
      </c>
      <c r="AN68">
        <v>142</v>
      </c>
      <c r="AO68" t="s">
        <v>334</v>
      </c>
      <c r="AP68">
        <v>2</v>
      </c>
      <c r="AT68">
        <v>0</v>
      </c>
      <c r="AU68">
        <v>0.5</v>
      </c>
      <c r="AW68">
        <v>8</v>
      </c>
      <c r="AX68" t="s">
        <v>86</v>
      </c>
      <c r="AY68">
        <v>1</v>
      </c>
      <c r="AZ68" t="s">
        <v>87</v>
      </c>
      <c r="BB68" t="s">
        <v>335</v>
      </c>
      <c r="BC68">
        <v>424</v>
      </c>
      <c r="BD68">
        <v>292</v>
      </c>
      <c r="BE68">
        <v>270</v>
      </c>
      <c r="BF68">
        <v>3.3000000000000002E-2</v>
      </c>
      <c r="BG68">
        <v>16.989999999999998</v>
      </c>
      <c r="BH68" t="s">
        <v>89</v>
      </c>
      <c r="BJ68" t="s">
        <v>90</v>
      </c>
      <c r="BK68" s="1">
        <v>45160</v>
      </c>
      <c r="BL68" t="s">
        <v>91</v>
      </c>
      <c r="BM68" t="s">
        <v>92</v>
      </c>
      <c r="BN68">
        <v>42678</v>
      </c>
      <c r="BO68" t="s">
        <v>93</v>
      </c>
      <c r="BP68">
        <v>1</v>
      </c>
      <c r="BQ68">
        <v>4</v>
      </c>
      <c r="BR68">
        <v>4</v>
      </c>
      <c r="BS68">
        <v>1.31</v>
      </c>
      <c r="BT68">
        <v>3</v>
      </c>
      <c r="BU68">
        <v>457</v>
      </c>
      <c r="BV68" t="s">
        <v>1938</v>
      </c>
      <c r="BW68">
        <f>VLOOKUP($J68,M_引当回収!$C$5:$AF$55,30,FALSE)+0.08</f>
        <v>0.09</v>
      </c>
      <c r="BX68" s="22">
        <v>0.5</v>
      </c>
      <c r="BY68">
        <v>0.18</v>
      </c>
      <c r="BZ68">
        <v>0.02</v>
      </c>
      <c r="CA68" s="23">
        <f t="shared" si="5"/>
        <v>0.79</v>
      </c>
      <c r="CB68" t="s">
        <v>1982</v>
      </c>
      <c r="CC68">
        <v>0.08</v>
      </c>
      <c r="CD68">
        <v>0.43000000000000005</v>
      </c>
      <c r="CE68">
        <v>0.18</v>
      </c>
      <c r="CF68">
        <v>0.01</v>
      </c>
      <c r="CG68" t="s">
        <v>1954</v>
      </c>
      <c r="CH68">
        <f t="shared" si="6"/>
        <v>300</v>
      </c>
      <c r="CI68">
        <f t="shared" si="7"/>
        <v>286</v>
      </c>
      <c r="CJ68">
        <f t="shared" si="8"/>
        <v>589</v>
      </c>
      <c r="CK68">
        <f t="shared" si="9"/>
        <v>158</v>
      </c>
      <c r="CL68">
        <f t="shared" si="10"/>
        <v>286</v>
      </c>
      <c r="CM68">
        <f t="shared" si="11"/>
        <v>446</v>
      </c>
      <c r="CN68">
        <f t="shared" si="12"/>
        <v>181</v>
      </c>
      <c r="CO68">
        <f t="shared" si="13"/>
        <v>286</v>
      </c>
      <c r="CP68">
        <f t="shared" si="14"/>
        <v>469</v>
      </c>
      <c r="CQ68">
        <v>4.4821583986074847E-3</v>
      </c>
      <c r="CR68">
        <f t="shared" si="15"/>
        <v>18.28</v>
      </c>
      <c r="CS68">
        <f t="shared" si="16"/>
        <v>98.25500000000001</v>
      </c>
      <c r="CT68">
        <f t="shared" si="17"/>
        <v>41.129999999999995</v>
      </c>
      <c r="CU68">
        <f t="shared" si="18"/>
        <v>2.2850000000000001</v>
      </c>
      <c r="CV68">
        <f t="shared" si="19"/>
        <v>3</v>
      </c>
      <c r="CW68">
        <f t="shared" si="20"/>
        <v>47.984999999999999</v>
      </c>
      <c r="CX68">
        <f t="shared" si="21"/>
        <v>211</v>
      </c>
      <c r="CY68">
        <f t="shared" si="1"/>
        <v>20.564999999999998</v>
      </c>
      <c r="CZ68">
        <f t="shared" si="2"/>
        <v>114.25</v>
      </c>
      <c r="DA68">
        <f t="shared" si="3"/>
        <v>41.129999999999995</v>
      </c>
      <c r="DB68">
        <f t="shared" si="4"/>
        <v>4.57</v>
      </c>
      <c r="DC68">
        <f t="shared" si="22"/>
        <v>2</v>
      </c>
      <c r="DD68">
        <f t="shared" si="23"/>
        <v>183</v>
      </c>
    </row>
    <row r="69" spans="1:108" x14ac:dyDescent="0.7">
      <c r="A69" t="s">
        <v>336</v>
      </c>
      <c r="B69" t="s">
        <v>337</v>
      </c>
      <c r="D69" t="s">
        <v>330</v>
      </c>
      <c r="E69" t="s">
        <v>72</v>
      </c>
      <c r="F69" t="s">
        <v>73</v>
      </c>
      <c r="G69" t="s">
        <v>74</v>
      </c>
      <c r="H69" t="s">
        <v>75</v>
      </c>
      <c r="I69">
        <v>930</v>
      </c>
      <c r="J69" t="s">
        <v>331</v>
      </c>
      <c r="K69">
        <v>1</v>
      </c>
      <c r="L69" t="s">
        <v>236</v>
      </c>
      <c r="M69" t="s">
        <v>78</v>
      </c>
      <c r="N69" t="s">
        <v>78</v>
      </c>
      <c r="O69" t="s">
        <v>79</v>
      </c>
      <c r="P69">
        <v>1</v>
      </c>
      <c r="Q69" t="s">
        <v>80</v>
      </c>
      <c r="R69" t="s">
        <v>72</v>
      </c>
      <c r="S69" t="s">
        <v>81</v>
      </c>
      <c r="T69" t="s">
        <v>82</v>
      </c>
      <c r="X69">
        <v>1</v>
      </c>
      <c r="Y69">
        <v>4</v>
      </c>
      <c r="Z69">
        <v>4</v>
      </c>
      <c r="AA69" s="8">
        <v>0.7</v>
      </c>
      <c r="AB69">
        <v>3</v>
      </c>
      <c r="AC69">
        <v>1.31</v>
      </c>
      <c r="AD69">
        <v>1.31</v>
      </c>
      <c r="AE69">
        <v>1.1000000000000001</v>
      </c>
      <c r="AF69">
        <v>0.5</v>
      </c>
      <c r="AG69">
        <v>200</v>
      </c>
      <c r="AH69" t="s">
        <v>331</v>
      </c>
      <c r="AI69">
        <v>2</v>
      </c>
      <c r="AJ69" t="s">
        <v>332</v>
      </c>
      <c r="AK69">
        <v>60124</v>
      </c>
      <c r="AL69">
        <v>1017</v>
      </c>
      <c r="AM69" t="s">
        <v>338</v>
      </c>
      <c r="AN69">
        <v>142</v>
      </c>
      <c r="AO69" t="s">
        <v>334</v>
      </c>
      <c r="AP69">
        <v>2</v>
      </c>
      <c r="AT69">
        <v>0</v>
      </c>
      <c r="AU69">
        <v>0.5</v>
      </c>
      <c r="AW69">
        <v>8</v>
      </c>
      <c r="AX69" t="s">
        <v>86</v>
      </c>
      <c r="AY69">
        <v>1</v>
      </c>
      <c r="AZ69" t="s">
        <v>87</v>
      </c>
      <c r="BB69" t="s">
        <v>339</v>
      </c>
      <c r="BC69">
        <v>424</v>
      </c>
      <c r="BD69">
        <v>292</v>
      </c>
      <c r="BE69">
        <v>270</v>
      </c>
      <c r="BF69">
        <v>3.3000000000000002E-2</v>
      </c>
      <c r="BG69">
        <v>14.51</v>
      </c>
      <c r="BH69" t="s">
        <v>89</v>
      </c>
      <c r="BJ69" t="s">
        <v>90</v>
      </c>
      <c r="BK69" s="1">
        <v>45110</v>
      </c>
      <c r="BL69" t="s">
        <v>91</v>
      </c>
      <c r="BM69" t="s">
        <v>92</v>
      </c>
      <c r="BN69">
        <v>42678</v>
      </c>
      <c r="BO69" t="s">
        <v>93</v>
      </c>
      <c r="BP69">
        <v>1</v>
      </c>
      <c r="BQ69">
        <v>4</v>
      </c>
      <c r="BR69">
        <v>4</v>
      </c>
      <c r="BS69">
        <v>1.31</v>
      </c>
      <c r="BT69">
        <v>3</v>
      </c>
      <c r="BU69">
        <v>596</v>
      </c>
      <c r="BV69" t="s">
        <v>1938</v>
      </c>
      <c r="BW69">
        <f>VLOOKUP($J69,M_引当回収!$C$5:$AF$55,30,FALSE)+0.08</f>
        <v>0.09</v>
      </c>
      <c r="BX69" s="22">
        <v>0.44</v>
      </c>
      <c r="BY69">
        <v>0.18</v>
      </c>
      <c r="BZ69">
        <v>0.02</v>
      </c>
      <c r="CA69" s="23">
        <f t="shared" si="5"/>
        <v>0.73</v>
      </c>
      <c r="CB69" t="s">
        <v>1982</v>
      </c>
      <c r="CC69">
        <v>0.08</v>
      </c>
      <c r="CD69">
        <v>0.43000000000000005</v>
      </c>
      <c r="CE69">
        <v>0.18</v>
      </c>
      <c r="CF69">
        <v>0.01</v>
      </c>
      <c r="CG69" t="s">
        <v>1954</v>
      </c>
      <c r="CH69">
        <f t="shared" si="6"/>
        <v>391</v>
      </c>
      <c r="CI69">
        <f t="shared" si="7"/>
        <v>373</v>
      </c>
      <c r="CJ69">
        <f t="shared" si="8"/>
        <v>767</v>
      </c>
      <c r="CK69">
        <f t="shared" si="9"/>
        <v>209</v>
      </c>
      <c r="CL69">
        <f t="shared" si="10"/>
        <v>373</v>
      </c>
      <c r="CM69">
        <f t="shared" si="11"/>
        <v>585</v>
      </c>
      <c r="CN69">
        <f t="shared" si="12"/>
        <v>218</v>
      </c>
      <c r="CO69">
        <f t="shared" si="13"/>
        <v>373</v>
      </c>
      <c r="CP69">
        <f t="shared" si="14"/>
        <v>594</v>
      </c>
      <c r="CQ69">
        <v>4.4821583986074847E-3</v>
      </c>
      <c r="CR69">
        <f t="shared" si="15"/>
        <v>23.84</v>
      </c>
      <c r="CS69">
        <f t="shared" si="16"/>
        <v>128.14000000000001</v>
      </c>
      <c r="CT69">
        <f t="shared" si="17"/>
        <v>53.64</v>
      </c>
      <c r="CU69">
        <f t="shared" si="18"/>
        <v>2.98</v>
      </c>
      <c r="CV69">
        <f t="shared" si="19"/>
        <v>3</v>
      </c>
      <c r="CW69">
        <f t="shared" si="20"/>
        <v>62.58</v>
      </c>
      <c r="CX69">
        <f t="shared" si="21"/>
        <v>275</v>
      </c>
      <c r="CY69">
        <f t="shared" si="1"/>
        <v>26.82</v>
      </c>
      <c r="CZ69">
        <f t="shared" si="2"/>
        <v>131.12</v>
      </c>
      <c r="DA69">
        <f t="shared" si="3"/>
        <v>53.64</v>
      </c>
      <c r="DB69">
        <f t="shared" si="4"/>
        <v>5.96</v>
      </c>
      <c r="DC69">
        <f t="shared" si="22"/>
        <v>3</v>
      </c>
      <c r="DD69">
        <f t="shared" si="23"/>
        <v>221</v>
      </c>
    </row>
    <row r="70" spans="1:108" x14ac:dyDescent="0.7">
      <c r="A70" t="s">
        <v>340</v>
      </c>
      <c r="B70" t="s">
        <v>341</v>
      </c>
      <c r="D70" t="s">
        <v>342</v>
      </c>
      <c r="E70" t="s">
        <v>72</v>
      </c>
      <c r="F70" t="s">
        <v>73</v>
      </c>
      <c r="G70" t="s">
        <v>74</v>
      </c>
      <c r="H70" t="s">
        <v>75</v>
      </c>
      <c r="I70">
        <v>1014</v>
      </c>
      <c r="J70" t="s">
        <v>343</v>
      </c>
      <c r="K70">
        <v>1</v>
      </c>
      <c r="L70" t="s">
        <v>344</v>
      </c>
      <c r="M70" t="s">
        <v>78</v>
      </c>
      <c r="N70" t="s">
        <v>78</v>
      </c>
      <c r="O70" t="s">
        <v>79</v>
      </c>
      <c r="P70">
        <v>1</v>
      </c>
      <c r="Q70" t="s">
        <v>80</v>
      </c>
      <c r="R70" t="s">
        <v>72</v>
      </c>
      <c r="S70" t="s">
        <v>81</v>
      </c>
      <c r="T70" t="s">
        <v>82</v>
      </c>
      <c r="X70">
        <v>1</v>
      </c>
      <c r="Y70">
        <v>2</v>
      </c>
      <c r="Z70">
        <v>3.8</v>
      </c>
      <c r="AA70" s="8">
        <v>0.75</v>
      </c>
      <c r="AB70">
        <v>3</v>
      </c>
      <c r="AC70">
        <v>1.1100000000000001</v>
      </c>
      <c r="AD70">
        <v>1.1100000000000001</v>
      </c>
      <c r="AE70">
        <v>1.1000000000000001</v>
      </c>
      <c r="AF70">
        <v>0.5</v>
      </c>
      <c r="AG70">
        <v>15</v>
      </c>
      <c r="AH70" t="s">
        <v>343</v>
      </c>
      <c r="AI70">
        <v>1</v>
      </c>
      <c r="AJ70" t="s">
        <v>345</v>
      </c>
      <c r="AK70">
        <v>10127</v>
      </c>
      <c r="AL70">
        <v>434</v>
      </c>
      <c r="AM70" t="s">
        <v>346</v>
      </c>
      <c r="AN70">
        <v>51</v>
      </c>
      <c r="AO70" t="s">
        <v>347</v>
      </c>
      <c r="AP70">
        <v>1000</v>
      </c>
      <c r="AT70">
        <v>0</v>
      </c>
      <c r="AU70">
        <v>0.5</v>
      </c>
      <c r="AW70">
        <v>8</v>
      </c>
      <c r="AX70" t="s">
        <v>86</v>
      </c>
      <c r="AY70">
        <v>1</v>
      </c>
      <c r="AZ70" t="s">
        <v>87</v>
      </c>
      <c r="BB70" t="s">
        <v>348</v>
      </c>
      <c r="BC70">
        <v>165</v>
      </c>
      <c r="BD70">
        <v>330</v>
      </c>
      <c r="BE70">
        <v>100</v>
      </c>
      <c r="BF70">
        <v>5.0000000000000001E-3</v>
      </c>
      <c r="BG70">
        <v>13.4</v>
      </c>
      <c r="BH70" t="s">
        <v>89</v>
      </c>
      <c r="BJ70" t="s">
        <v>90</v>
      </c>
      <c r="BK70" s="1">
        <v>45104</v>
      </c>
      <c r="BL70" t="s">
        <v>91</v>
      </c>
      <c r="BM70" t="s">
        <v>92</v>
      </c>
      <c r="BN70">
        <v>41943</v>
      </c>
      <c r="BO70" t="s">
        <v>349</v>
      </c>
      <c r="BP70">
        <v>1</v>
      </c>
      <c r="BQ70">
        <v>2</v>
      </c>
      <c r="BR70">
        <v>3.8</v>
      </c>
      <c r="BS70">
        <v>1.1100000000000001</v>
      </c>
      <c r="BT70">
        <v>3</v>
      </c>
      <c r="BU70">
        <v>2058</v>
      </c>
      <c r="BV70" t="s">
        <v>1935</v>
      </c>
      <c r="BW70">
        <f>VLOOKUP($J70,M_引当回収!$C$5:$AF$55,30,FALSE)+0.08</f>
        <v>0.09</v>
      </c>
      <c r="BX70" s="21">
        <v>0.29000000000000004</v>
      </c>
      <c r="BY70">
        <v>0.36</v>
      </c>
      <c r="BZ70">
        <v>0.03</v>
      </c>
      <c r="CA70" s="23">
        <f t="shared" si="5"/>
        <v>0.77</v>
      </c>
      <c r="CB70" t="s">
        <v>1955</v>
      </c>
      <c r="CC70">
        <v>0.08</v>
      </c>
      <c r="CD70">
        <v>0.43000000000000005</v>
      </c>
      <c r="CE70">
        <v>0.36</v>
      </c>
      <c r="CF70">
        <v>0.03</v>
      </c>
      <c r="CG70" t="s">
        <v>1954</v>
      </c>
      <c r="CH70">
        <f t="shared" si="6"/>
        <v>3</v>
      </c>
      <c r="CI70">
        <f t="shared" si="7"/>
        <v>5</v>
      </c>
      <c r="CJ70">
        <f t="shared" si="8"/>
        <v>11</v>
      </c>
      <c r="CK70">
        <f t="shared" si="9"/>
        <v>2</v>
      </c>
      <c r="CL70">
        <f t="shared" si="10"/>
        <v>5</v>
      </c>
      <c r="CM70">
        <f t="shared" si="11"/>
        <v>10</v>
      </c>
      <c r="CN70">
        <f t="shared" si="12"/>
        <v>2</v>
      </c>
      <c r="CO70">
        <f t="shared" si="13"/>
        <v>5</v>
      </c>
      <c r="CP70">
        <f t="shared" si="14"/>
        <v>10</v>
      </c>
      <c r="CQ70">
        <v>1.7928633594429939E-2</v>
      </c>
      <c r="CR70">
        <f t="shared" si="15"/>
        <v>0.16463999999999998</v>
      </c>
      <c r="CS70">
        <f t="shared" si="16"/>
        <v>0.88494000000000006</v>
      </c>
      <c r="CT70">
        <f t="shared" si="17"/>
        <v>0.74087999999999987</v>
      </c>
      <c r="CU70">
        <f t="shared" si="18"/>
        <v>6.1739999999999989E-2</v>
      </c>
      <c r="CV70">
        <f t="shared" si="19"/>
        <v>3</v>
      </c>
      <c r="CW70">
        <f t="shared" si="20"/>
        <v>0.43217999999999995</v>
      </c>
      <c r="CX70">
        <f t="shared" si="21"/>
        <v>6</v>
      </c>
      <c r="CY70">
        <f t="shared" si="1"/>
        <v>0.18521999999999997</v>
      </c>
      <c r="CZ70">
        <f t="shared" si="2"/>
        <v>0.59682000000000002</v>
      </c>
      <c r="DA70">
        <f t="shared" si="3"/>
        <v>0.74087999999999987</v>
      </c>
      <c r="DB70">
        <f t="shared" si="4"/>
        <v>6.1739999999999989E-2</v>
      </c>
      <c r="DC70">
        <f t="shared" si="22"/>
        <v>3</v>
      </c>
      <c r="DD70">
        <f t="shared" si="23"/>
        <v>5</v>
      </c>
    </row>
    <row r="71" spans="1:108" x14ac:dyDescent="0.7">
      <c r="A71" t="s">
        <v>350</v>
      </c>
      <c r="B71" t="s">
        <v>351</v>
      </c>
      <c r="D71" t="s">
        <v>352</v>
      </c>
      <c r="E71" t="s">
        <v>72</v>
      </c>
      <c r="F71" t="s">
        <v>73</v>
      </c>
      <c r="G71" t="s">
        <v>74</v>
      </c>
      <c r="H71" t="s">
        <v>75</v>
      </c>
      <c r="I71">
        <v>1014</v>
      </c>
      <c r="J71" t="s">
        <v>343</v>
      </c>
      <c r="K71">
        <v>1</v>
      </c>
      <c r="L71" t="s">
        <v>344</v>
      </c>
      <c r="M71" t="s">
        <v>78</v>
      </c>
      <c r="N71" t="s">
        <v>78</v>
      </c>
      <c r="O71" t="s">
        <v>79</v>
      </c>
      <c r="P71">
        <v>1</v>
      </c>
      <c r="Q71" t="s">
        <v>80</v>
      </c>
      <c r="R71" t="s">
        <v>72</v>
      </c>
      <c r="S71" t="s">
        <v>81</v>
      </c>
      <c r="T71" t="s">
        <v>82</v>
      </c>
      <c r="X71">
        <v>1</v>
      </c>
      <c r="Y71">
        <v>2</v>
      </c>
      <c r="Z71">
        <v>3.8</v>
      </c>
      <c r="AA71" s="8">
        <v>0.75</v>
      </c>
      <c r="AB71">
        <v>1</v>
      </c>
      <c r="AC71">
        <v>1.1100000000000001</v>
      </c>
      <c r="AD71">
        <v>1.1100000000000001</v>
      </c>
      <c r="AE71">
        <v>1.1000000000000001</v>
      </c>
      <c r="AF71">
        <v>0.5</v>
      </c>
      <c r="AG71">
        <v>15</v>
      </c>
      <c r="AH71" t="s">
        <v>343</v>
      </c>
      <c r="AI71">
        <v>2</v>
      </c>
      <c r="AJ71" t="s">
        <v>353</v>
      </c>
      <c r="AK71">
        <v>10126</v>
      </c>
      <c r="AL71">
        <v>419</v>
      </c>
      <c r="AM71" t="s">
        <v>354</v>
      </c>
      <c r="AN71">
        <v>12</v>
      </c>
      <c r="AO71" t="s">
        <v>113</v>
      </c>
      <c r="AP71">
        <v>100</v>
      </c>
      <c r="AT71">
        <v>0</v>
      </c>
      <c r="AU71">
        <v>0.5</v>
      </c>
      <c r="AW71">
        <v>8</v>
      </c>
      <c r="AX71" t="s">
        <v>86</v>
      </c>
      <c r="AY71">
        <v>1</v>
      </c>
      <c r="AZ71" t="s">
        <v>87</v>
      </c>
      <c r="BB71" t="s">
        <v>355</v>
      </c>
      <c r="BC71">
        <v>165</v>
      </c>
      <c r="BD71">
        <v>330</v>
      </c>
      <c r="BE71">
        <v>100</v>
      </c>
      <c r="BF71">
        <v>5.0000000000000001E-3</v>
      </c>
      <c r="BG71">
        <v>7</v>
      </c>
      <c r="BH71" t="s">
        <v>89</v>
      </c>
      <c r="BJ71" t="s">
        <v>90</v>
      </c>
      <c r="BK71" s="1">
        <v>45160</v>
      </c>
      <c r="BL71" t="s">
        <v>91</v>
      </c>
      <c r="BM71" t="s">
        <v>92</v>
      </c>
      <c r="BN71">
        <v>42678</v>
      </c>
      <c r="BO71" t="s">
        <v>93</v>
      </c>
      <c r="BP71">
        <v>1</v>
      </c>
      <c r="BQ71">
        <v>2</v>
      </c>
      <c r="BR71">
        <v>3.8</v>
      </c>
      <c r="BS71">
        <v>1.1100000000000001</v>
      </c>
      <c r="BT71">
        <v>3</v>
      </c>
      <c r="BU71">
        <v>457</v>
      </c>
      <c r="BV71" t="s">
        <v>1936</v>
      </c>
      <c r="BW71">
        <f>VLOOKUP($J71,M_引当回収!$C$5:$AF$55,30,FALSE)+0.08</f>
        <v>0.09</v>
      </c>
      <c r="BX71" s="21">
        <v>0.29000000000000004</v>
      </c>
      <c r="BY71">
        <v>0.36</v>
      </c>
      <c r="BZ71">
        <v>0.03</v>
      </c>
      <c r="CA71" s="23">
        <f t="shared" si="5"/>
        <v>0.77</v>
      </c>
      <c r="CB71" t="s">
        <v>1955</v>
      </c>
      <c r="CC71">
        <v>0.08</v>
      </c>
      <c r="CD71">
        <v>0.43000000000000005</v>
      </c>
      <c r="CE71">
        <v>0.36</v>
      </c>
      <c r="CF71">
        <v>0.03</v>
      </c>
      <c r="CG71" t="s">
        <v>1954</v>
      </c>
      <c r="CH71">
        <f t="shared" si="6"/>
        <v>6</v>
      </c>
      <c r="CI71">
        <f t="shared" si="7"/>
        <v>11</v>
      </c>
      <c r="CJ71">
        <f t="shared" si="8"/>
        <v>20</v>
      </c>
      <c r="CK71">
        <f t="shared" si="9"/>
        <v>4</v>
      </c>
      <c r="CL71">
        <f t="shared" si="10"/>
        <v>11</v>
      </c>
      <c r="CM71">
        <f t="shared" si="11"/>
        <v>16</v>
      </c>
      <c r="CN71">
        <f t="shared" si="12"/>
        <v>4</v>
      </c>
      <c r="CO71">
        <f t="shared" si="13"/>
        <v>11</v>
      </c>
      <c r="CP71">
        <f t="shared" si="14"/>
        <v>16</v>
      </c>
      <c r="CQ71">
        <v>1.3446475195822455E-2</v>
      </c>
      <c r="CR71">
        <f t="shared" si="15"/>
        <v>0.36560000000000004</v>
      </c>
      <c r="CS71">
        <f t="shared" si="16"/>
        <v>1.9651000000000003</v>
      </c>
      <c r="CT71">
        <f t="shared" si="17"/>
        <v>1.6452</v>
      </c>
      <c r="CU71">
        <f t="shared" si="18"/>
        <v>0.1371</v>
      </c>
      <c r="CV71">
        <f t="shared" si="19"/>
        <v>3</v>
      </c>
      <c r="CW71">
        <f t="shared" si="20"/>
        <v>0.9597</v>
      </c>
      <c r="CX71">
        <f t="shared" si="21"/>
        <v>9</v>
      </c>
      <c r="CY71">
        <f t="shared" si="1"/>
        <v>0.4113</v>
      </c>
      <c r="CZ71">
        <f t="shared" si="2"/>
        <v>1.3253000000000001</v>
      </c>
      <c r="DA71">
        <f t="shared" si="3"/>
        <v>1.6452</v>
      </c>
      <c r="DB71">
        <f t="shared" si="4"/>
        <v>0.1371</v>
      </c>
      <c r="DC71">
        <f t="shared" si="22"/>
        <v>1</v>
      </c>
      <c r="DD71">
        <f t="shared" si="23"/>
        <v>5</v>
      </c>
    </row>
    <row r="72" spans="1:108" x14ac:dyDescent="0.7">
      <c r="A72" t="s">
        <v>356</v>
      </c>
      <c r="B72" t="s">
        <v>357</v>
      </c>
      <c r="D72" t="s">
        <v>342</v>
      </c>
      <c r="E72" t="s">
        <v>72</v>
      </c>
      <c r="F72" t="s">
        <v>73</v>
      </c>
      <c r="G72" t="s">
        <v>74</v>
      </c>
      <c r="H72" t="s">
        <v>75</v>
      </c>
      <c r="I72">
        <v>1014</v>
      </c>
      <c r="J72" t="s">
        <v>343</v>
      </c>
      <c r="K72">
        <v>1</v>
      </c>
      <c r="L72" t="s">
        <v>344</v>
      </c>
      <c r="M72" t="s">
        <v>78</v>
      </c>
      <c r="N72" t="s">
        <v>78</v>
      </c>
      <c r="O72" t="s">
        <v>79</v>
      </c>
      <c r="P72">
        <v>1</v>
      </c>
      <c r="Q72" t="s">
        <v>80</v>
      </c>
      <c r="R72" t="s">
        <v>72</v>
      </c>
      <c r="S72" t="s">
        <v>81</v>
      </c>
      <c r="T72" t="s">
        <v>82</v>
      </c>
      <c r="X72">
        <v>1</v>
      </c>
      <c r="Y72">
        <v>2</v>
      </c>
      <c r="Z72">
        <v>3.8</v>
      </c>
      <c r="AA72" s="8">
        <v>0.76</v>
      </c>
      <c r="AB72">
        <v>1</v>
      </c>
      <c r="AC72">
        <v>1.1100000000000001</v>
      </c>
      <c r="AD72">
        <v>1.1100000000000001</v>
      </c>
      <c r="AE72">
        <v>1.1000000000000001</v>
      </c>
      <c r="AF72">
        <v>0.5</v>
      </c>
      <c r="AG72">
        <v>15</v>
      </c>
      <c r="AH72" t="s">
        <v>343</v>
      </c>
      <c r="AI72">
        <v>3</v>
      </c>
      <c r="AJ72" t="s">
        <v>358</v>
      </c>
      <c r="AK72">
        <v>10125</v>
      </c>
      <c r="AL72">
        <v>434</v>
      </c>
      <c r="AM72" t="s">
        <v>346</v>
      </c>
      <c r="AN72">
        <v>51</v>
      </c>
      <c r="AO72" t="s">
        <v>347</v>
      </c>
      <c r="AP72">
        <v>200</v>
      </c>
      <c r="AT72">
        <v>0</v>
      </c>
      <c r="AU72">
        <v>0.5</v>
      </c>
      <c r="AW72">
        <v>8</v>
      </c>
      <c r="AX72" t="s">
        <v>86</v>
      </c>
      <c r="AY72">
        <v>1</v>
      </c>
      <c r="AZ72" t="s">
        <v>87</v>
      </c>
      <c r="BB72" t="s">
        <v>355</v>
      </c>
      <c r="BC72">
        <v>165</v>
      </c>
      <c r="BD72">
        <v>330</v>
      </c>
      <c r="BE72">
        <v>100</v>
      </c>
      <c r="BF72">
        <v>5.0000000000000001E-3</v>
      </c>
      <c r="BG72">
        <v>0.84</v>
      </c>
      <c r="BH72" t="s">
        <v>89</v>
      </c>
      <c r="BJ72" t="s">
        <v>90</v>
      </c>
      <c r="BK72" s="1">
        <v>45160</v>
      </c>
      <c r="BL72" t="s">
        <v>91</v>
      </c>
      <c r="BM72" t="s">
        <v>92</v>
      </c>
      <c r="BN72">
        <v>42678</v>
      </c>
      <c r="BO72" t="s">
        <v>93</v>
      </c>
      <c r="BP72">
        <v>1</v>
      </c>
      <c r="BQ72">
        <v>2</v>
      </c>
      <c r="BR72">
        <v>3.8</v>
      </c>
      <c r="BS72">
        <v>1.1100000000000001</v>
      </c>
      <c r="BT72">
        <v>3</v>
      </c>
      <c r="BU72">
        <v>914</v>
      </c>
      <c r="BV72" t="s">
        <v>1935</v>
      </c>
      <c r="BW72">
        <f>VLOOKUP($J72,M_引当回収!$C$5:$AF$55,30,FALSE)+0.08</f>
        <v>0.09</v>
      </c>
      <c r="BX72" s="21">
        <v>0.3</v>
      </c>
      <c r="BY72">
        <v>0.36</v>
      </c>
      <c r="BZ72">
        <v>0.03</v>
      </c>
      <c r="CA72" s="23">
        <f t="shared" si="5"/>
        <v>0.78</v>
      </c>
      <c r="CB72" t="s">
        <v>1955</v>
      </c>
      <c r="CC72">
        <v>0.08</v>
      </c>
      <c r="CD72">
        <v>0.43000000000000005</v>
      </c>
      <c r="CE72">
        <v>0.36</v>
      </c>
      <c r="CF72">
        <v>0.03</v>
      </c>
      <c r="CG72" t="s">
        <v>1954</v>
      </c>
      <c r="CH72">
        <f t="shared" si="6"/>
        <v>6</v>
      </c>
      <c r="CI72">
        <f t="shared" si="7"/>
        <v>11</v>
      </c>
      <c r="CJ72">
        <f t="shared" si="8"/>
        <v>20</v>
      </c>
      <c r="CK72">
        <f t="shared" si="9"/>
        <v>4</v>
      </c>
      <c r="CL72">
        <f t="shared" si="10"/>
        <v>11</v>
      </c>
      <c r="CM72">
        <f t="shared" si="11"/>
        <v>16</v>
      </c>
      <c r="CN72">
        <f t="shared" si="12"/>
        <v>4</v>
      </c>
      <c r="CO72">
        <f t="shared" si="13"/>
        <v>11</v>
      </c>
      <c r="CP72">
        <f t="shared" si="14"/>
        <v>16</v>
      </c>
      <c r="CQ72">
        <v>1.7928633594429939E-2</v>
      </c>
      <c r="CR72">
        <f t="shared" si="15"/>
        <v>0.36560000000000004</v>
      </c>
      <c r="CS72">
        <f t="shared" si="16"/>
        <v>1.9651000000000003</v>
      </c>
      <c r="CT72">
        <f t="shared" si="17"/>
        <v>1.6452</v>
      </c>
      <c r="CU72">
        <f t="shared" si="18"/>
        <v>0.1371</v>
      </c>
      <c r="CV72">
        <f t="shared" si="19"/>
        <v>3</v>
      </c>
      <c r="CW72">
        <f t="shared" si="20"/>
        <v>0.9597</v>
      </c>
      <c r="CX72">
        <f t="shared" si="21"/>
        <v>9</v>
      </c>
      <c r="CY72">
        <f t="shared" si="1"/>
        <v>0.4113</v>
      </c>
      <c r="CZ72">
        <f t="shared" si="2"/>
        <v>1.371</v>
      </c>
      <c r="DA72">
        <f t="shared" si="3"/>
        <v>1.6452</v>
      </c>
      <c r="DB72">
        <f t="shared" si="4"/>
        <v>0.1371</v>
      </c>
      <c r="DC72">
        <f t="shared" si="22"/>
        <v>1</v>
      </c>
      <c r="DD72">
        <f t="shared" si="23"/>
        <v>5</v>
      </c>
    </row>
    <row r="73" spans="1:108" hidden="1" x14ac:dyDescent="0.7">
      <c r="A73" t="s">
        <v>359</v>
      </c>
      <c r="B73" t="s">
        <v>360</v>
      </c>
      <c r="D73" t="s">
        <v>361</v>
      </c>
      <c r="E73" t="s">
        <v>72</v>
      </c>
      <c r="F73" t="s">
        <v>73</v>
      </c>
      <c r="G73" t="s">
        <v>74</v>
      </c>
      <c r="H73" t="s">
        <v>75</v>
      </c>
      <c r="I73">
        <v>1042</v>
      </c>
      <c r="J73" t="s">
        <v>362</v>
      </c>
      <c r="K73">
        <v>4</v>
      </c>
      <c r="L73" t="s">
        <v>363</v>
      </c>
      <c r="M73" t="s">
        <v>78</v>
      </c>
      <c r="N73" t="s">
        <v>78</v>
      </c>
      <c r="O73" t="s">
        <v>79</v>
      </c>
      <c r="P73">
        <v>1</v>
      </c>
      <c r="Q73" t="s">
        <v>80</v>
      </c>
      <c r="R73" t="s">
        <v>72</v>
      </c>
      <c r="S73" t="s">
        <v>81</v>
      </c>
      <c r="T73" t="s">
        <v>82</v>
      </c>
      <c r="X73">
        <v>1</v>
      </c>
      <c r="Y73">
        <v>2</v>
      </c>
      <c r="Z73">
        <v>3.92</v>
      </c>
      <c r="AA73" s="8">
        <v>1.02</v>
      </c>
      <c r="AB73">
        <v>3</v>
      </c>
      <c r="AC73">
        <v>1.23</v>
      </c>
      <c r="AD73">
        <v>1.23</v>
      </c>
      <c r="AE73">
        <v>1.1000000000000001</v>
      </c>
      <c r="AF73">
        <v>0.5</v>
      </c>
      <c r="AG73">
        <v>207</v>
      </c>
      <c r="AH73" t="s">
        <v>362</v>
      </c>
      <c r="AI73">
        <v>3</v>
      </c>
      <c r="AL73">
        <v>9000</v>
      </c>
      <c r="AM73" t="s">
        <v>364</v>
      </c>
      <c r="AN73">
        <v>56</v>
      </c>
      <c r="AO73" t="s">
        <v>294</v>
      </c>
      <c r="AP73">
        <v>4</v>
      </c>
      <c r="AT73">
        <v>0</v>
      </c>
      <c r="AU73">
        <v>0.5</v>
      </c>
      <c r="BB73" t="s">
        <v>365</v>
      </c>
      <c r="BC73">
        <v>335</v>
      </c>
      <c r="BD73">
        <v>335</v>
      </c>
      <c r="BE73">
        <v>149</v>
      </c>
      <c r="BF73">
        <v>1.7000000000000001E-2</v>
      </c>
      <c r="BG73">
        <v>1.9E-2</v>
      </c>
      <c r="BH73" t="s">
        <v>89</v>
      </c>
      <c r="BJ73" t="s">
        <v>90</v>
      </c>
      <c r="BK73" s="1">
        <v>45041</v>
      </c>
      <c r="BL73" t="s">
        <v>91</v>
      </c>
      <c r="BM73" t="s">
        <v>92</v>
      </c>
      <c r="BN73">
        <v>42678</v>
      </c>
      <c r="BO73" t="s">
        <v>93</v>
      </c>
      <c r="BP73">
        <v>1</v>
      </c>
      <c r="BQ73">
        <v>2</v>
      </c>
      <c r="BR73">
        <v>3.92</v>
      </c>
      <c r="BS73">
        <v>1.23</v>
      </c>
      <c r="BT73">
        <v>3</v>
      </c>
      <c r="BU73" t="e">
        <v>#N/A</v>
      </c>
      <c r="BV73" t="e">
        <v>#N/A</v>
      </c>
      <c r="BW73">
        <f>VLOOKUP($J73,M_引当回収!$C$5:$AF$55,30,FALSE)+0.08</f>
        <v>0.09</v>
      </c>
      <c r="BX73" s="21" t="e">
        <v>#N/A</v>
      </c>
      <c r="BY73" t="e">
        <v>#N/A</v>
      </c>
      <c r="BZ73" t="e">
        <v>#N/A</v>
      </c>
      <c r="CA73" s="8" t="e">
        <f t="shared" si="5"/>
        <v>#N/A</v>
      </c>
      <c r="CB73" t="e">
        <f t="shared" si="24"/>
        <v>#N/A</v>
      </c>
      <c r="CC73" t="e">
        <v>#N/A</v>
      </c>
      <c r="CD73" t="e">
        <v>#N/A</v>
      </c>
      <c r="CE73" t="e">
        <v>#N/A</v>
      </c>
      <c r="CF73" t="e">
        <v>#N/A</v>
      </c>
      <c r="CH73" t="e">
        <f t="shared" si="6"/>
        <v>#N/A</v>
      </c>
      <c r="CI73" t="e">
        <f t="shared" si="7"/>
        <v>#N/A</v>
      </c>
      <c r="CJ73" t="e">
        <f t="shared" si="8"/>
        <v>#N/A</v>
      </c>
      <c r="CK73" t="e">
        <f t="shared" si="9"/>
        <v>#N/A</v>
      </c>
      <c r="CL73" t="e">
        <f t="shared" si="10"/>
        <v>#N/A</v>
      </c>
      <c r="CM73" t="e">
        <f t="shared" si="11"/>
        <v>#N/A</v>
      </c>
      <c r="CN73" t="e">
        <f t="shared" si="12"/>
        <v>#N/A</v>
      </c>
      <c r="CO73" t="e">
        <f t="shared" si="13"/>
        <v>#N/A</v>
      </c>
      <c r="CP73" t="e">
        <f t="shared" si="14"/>
        <v>#N/A</v>
      </c>
      <c r="CQ73" t="e">
        <v>#N/A</v>
      </c>
      <c r="CR73" t="e">
        <f t="shared" si="15"/>
        <v>#N/A</v>
      </c>
      <c r="CS73" t="e">
        <f t="shared" si="16"/>
        <v>#N/A</v>
      </c>
      <c r="CT73" t="e">
        <f t="shared" si="17"/>
        <v>#N/A</v>
      </c>
      <c r="CU73" t="e">
        <f t="shared" si="18"/>
        <v>#N/A</v>
      </c>
      <c r="CV73">
        <f t="shared" si="19"/>
        <v>3</v>
      </c>
      <c r="CW73" t="e">
        <f t="shared" si="20"/>
        <v>#N/A</v>
      </c>
      <c r="CX73" t="e">
        <f t="shared" si="21"/>
        <v>#N/A</v>
      </c>
      <c r="CY73" t="e">
        <f t="shared" si="1"/>
        <v>#N/A</v>
      </c>
      <c r="CZ73" t="e">
        <f t="shared" si="2"/>
        <v>#N/A</v>
      </c>
      <c r="DA73" t="e">
        <f t="shared" si="3"/>
        <v>#N/A</v>
      </c>
      <c r="DB73" t="e">
        <f t="shared" si="4"/>
        <v>#N/A</v>
      </c>
      <c r="DC73">
        <f t="shared" si="22"/>
        <v>3</v>
      </c>
      <c r="DD73" t="e">
        <f t="shared" si="23"/>
        <v>#N/A</v>
      </c>
    </row>
    <row r="74" spans="1:108" x14ac:dyDescent="0.7">
      <c r="A74" t="s">
        <v>366</v>
      </c>
      <c r="B74" t="s">
        <v>367</v>
      </c>
      <c r="D74" t="s">
        <v>361</v>
      </c>
      <c r="E74" t="s">
        <v>72</v>
      </c>
      <c r="F74" t="s">
        <v>73</v>
      </c>
      <c r="G74" t="s">
        <v>74</v>
      </c>
      <c r="H74" t="s">
        <v>75</v>
      </c>
      <c r="I74">
        <v>1042</v>
      </c>
      <c r="J74" t="s">
        <v>362</v>
      </c>
      <c r="K74">
        <v>4</v>
      </c>
      <c r="L74" t="s">
        <v>363</v>
      </c>
      <c r="M74" t="s">
        <v>78</v>
      </c>
      <c r="N74" t="s">
        <v>78</v>
      </c>
      <c r="O74" t="s">
        <v>79</v>
      </c>
      <c r="P74">
        <v>1</v>
      </c>
      <c r="Q74" t="s">
        <v>80</v>
      </c>
      <c r="R74" t="s">
        <v>72</v>
      </c>
      <c r="S74" t="s">
        <v>81</v>
      </c>
      <c r="T74" t="s">
        <v>82</v>
      </c>
      <c r="X74">
        <v>1</v>
      </c>
      <c r="Y74">
        <v>2</v>
      </c>
      <c r="Z74">
        <v>3.92</v>
      </c>
      <c r="AA74" s="8">
        <v>0.82</v>
      </c>
      <c r="AB74">
        <v>3</v>
      </c>
      <c r="AC74">
        <v>1.23</v>
      </c>
      <c r="AD74">
        <v>1.23</v>
      </c>
      <c r="AE74">
        <v>1.1000000000000001</v>
      </c>
      <c r="AF74">
        <v>0.5</v>
      </c>
      <c r="AG74">
        <v>207</v>
      </c>
      <c r="AH74" t="s">
        <v>362</v>
      </c>
      <c r="AI74">
        <v>1</v>
      </c>
      <c r="AJ74" t="s">
        <v>368</v>
      </c>
      <c r="AK74">
        <v>30439</v>
      </c>
      <c r="AL74">
        <v>9000</v>
      </c>
      <c r="AM74" t="s">
        <v>364</v>
      </c>
      <c r="AN74">
        <v>16</v>
      </c>
      <c r="AO74" t="s">
        <v>217</v>
      </c>
      <c r="AP74">
        <v>4</v>
      </c>
      <c r="AT74">
        <v>0</v>
      </c>
      <c r="AU74">
        <v>0.5</v>
      </c>
      <c r="AW74">
        <v>8</v>
      </c>
      <c r="AX74" t="s">
        <v>86</v>
      </c>
      <c r="AY74">
        <v>1</v>
      </c>
      <c r="AZ74" t="s">
        <v>87</v>
      </c>
      <c r="BB74" t="s">
        <v>369</v>
      </c>
      <c r="BC74">
        <v>335</v>
      </c>
      <c r="BD74">
        <v>335</v>
      </c>
      <c r="BE74">
        <v>165</v>
      </c>
      <c r="BF74">
        <v>1.9E-2</v>
      </c>
      <c r="BG74">
        <v>1.9E-2</v>
      </c>
      <c r="BH74" t="s">
        <v>89</v>
      </c>
      <c r="BJ74" t="s">
        <v>90</v>
      </c>
      <c r="BK74" s="1">
        <v>45160</v>
      </c>
      <c r="BL74" t="s">
        <v>91</v>
      </c>
      <c r="BM74" t="s">
        <v>92</v>
      </c>
      <c r="BN74">
        <v>42678</v>
      </c>
      <c r="BO74" t="s">
        <v>93</v>
      </c>
      <c r="BP74">
        <v>1</v>
      </c>
      <c r="BQ74">
        <v>2</v>
      </c>
      <c r="BR74">
        <v>3.92</v>
      </c>
      <c r="BS74">
        <v>1.23</v>
      </c>
      <c r="BT74">
        <v>3</v>
      </c>
      <c r="BU74">
        <v>457</v>
      </c>
      <c r="BV74" t="s">
        <v>1937</v>
      </c>
      <c r="BW74">
        <f>VLOOKUP($J74,M_引当回収!$C$5:$AF$55,30,FALSE)+0.08</f>
        <v>0.09</v>
      </c>
      <c r="BX74" s="21">
        <v>0.24000000000000002</v>
      </c>
      <c r="BY74">
        <v>0.48</v>
      </c>
      <c r="BZ74">
        <v>0.03</v>
      </c>
      <c r="CA74" s="23">
        <f t="shared" si="5"/>
        <v>0.84000000000000008</v>
      </c>
      <c r="CB74" t="s">
        <v>1955</v>
      </c>
      <c r="CC74">
        <v>0.08</v>
      </c>
      <c r="CD74">
        <v>0.43000000000000005</v>
      </c>
      <c r="CE74">
        <v>0.48</v>
      </c>
      <c r="CF74">
        <v>0.03</v>
      </c>
      <c r="CG74" t="s">
        <v>1954</v>
      </c>
      <c r="CH74">
        <f t="shared" si="6"/>
        <v>141</v>
      </c>
      <c r="CI74">
        <f t="shared" si="7"/>
        <v>282</v>
      </c>
      <c r="CJ74">
        <f t="shared" si="8"/>
        <v>426</v>
      </c>
      <c r="CK74">
        <f t="shared" si="9"/>
        <v>94</v>
      </c>
      <c r="CL74">
        <f t="shared" si="10"/>
        <v>282</v>
      </c>
      <c r="CM74">
        <f t="shared" si="11"/>
        <v>379</v>
      </c>
      <c r="CN74">
        <f t="shared" si="12"/>
        <v>96</v>
      </c>
      <c r="CO74">
        <f t="shared" si="13"/>
        <v>282</v>
      </c>
      <c r="CP74">
        <f t="shared" si="14"/>
        <v>381</v>
      </c>
      <c r="CQ74">
        <v>1.7928633594429939E-2</v>
      </c>
      <c r="CR74">
        <f t="shared" si="15"/>
        <v>9.14</v>
      </c>
      <c r="CS74">
        <f t="shared" si="16"/>
        <v>49.127500000000005</v>
      </c>
      <c r="CT74">
        <f t="shared" si="17"/>
        <v>54.839999999999996</v>
      </c>
      <c r="CU74">
        <f t="shared" si="18"/>
        <v>3.4274999999999998</v>
      </c>
      <c r="CV74">
        <f t="shared" si="19"/>
        <v>3</v>
      </c>
      <c r="CW74">
        <f t="shared" si="20"/>
        <v>23.9925</v>
      </c>
      <c r="CX74">
        <f t="shared" si="21"/>
        <v>144</v>
      </c>
      <c r="CY74">
        <f t="shared" si="1"/>
        <v>10.282499999999999</v>
      </c>
      <c r="CZ74">
        <f t="shared" si="2"/>
        <v>27.42</v>
      </c>
      <c r="DA74">
        <f t="shared" si="3"/>
        <v>54.839999999999996</v>
      </c>
      <c r="DB74">
        <f t="shared" si="4"/>
        <v>3.4274999999999998</v>
      </c>
      <c r="DC74">
        <f t="shared" si="22"/>
        <v>3</v>
      </c>
      <c r="DD74">
        <f t="shared" si="23"/>
        <v>99</v>
      </c>
    </row>
    <row r="75" spans="1:108" x14ac:dyDescent="0.7">
      <c r="A75" t="s">
        <v>370</v>
      </c>
      <c r="B75" t="s">
        <v>371</v>
      </c>
      <c r="D75" t="s">
        <v>361</v>
      </c>
      <c r="E75" t="s">
        <v>72</v>
      </c>
      <c r="F75" t="s">
        <v>73</v>
      </c>
      <c r="G75" t="s">
        <v>74</v>
      </c>
      <c r="H75" t="s">
        <v>75</v>
      </c>
      <c r="I75">
        <v>1042</v>
      </c>
      <c r="J75" t="s">
        <v>362</v>
      </c>
      <c r="K75">
        <v>4</v>
      </c>
      <c r="L75" t="s">
        <v>363</v>
      </c>
      <c r="M75" t="s">
        <v>78</v>
      </c>
      <c r="N75" t="s">
        <v>78</v>
      </c>
      <c r="O75" t="s">
        <v>79</v>
      </c>
      <c r="P75">
        <v>1</v>
      </c>
      <c r="Q75" t="s">
        <v>80</v>
      </c>
      <c r="R75" t="s">
        <v>72</v>
      </c>
      <c r="S75" t="s">
        <v>81</v>
      </c>
      <c r="T75" t="s">
        <v>82</v>
      </c>
      <c r="X75">
        <v>1</v>
      </c>
      <c r="Y75">
        <v>2</v>
      </c>
      <c r="Z75">
        <v>3.92</v>
      </c>
      <c r="AA75" s="8">
        <v>0.81</v>
      </c>
      <c r="AB75">
        <v>3</v>
      </c>
      <c r="AC75">
        <v>1.23</v>
      </c>
      <c r="AD75">
        <v>1.23</v>
      </c>
      <c r="AE75">
        <v>1.1000000000000001</v>
      </c>
      <c r="AF75">
        <v>0.5</v>
      </c>
      <c r="AG75">
        <v>207</v>
      </c>
      <c r="AH75" t="s">
        <v>362</v>
      </c>
      <c r="AI75">
        <v>2</v>
      </c>
      <c r="AJ75" t="s">
        <v>372</v>
      </c>
      <c r="AK75">
        <v>30440</v>
      </c>
      <c r="AL75">
        <v>9000</v>
      </c>
      <c r="AM75" t="s">
        <v>364</v>
      </c>
      <c r="AN75">
        <v>16</v>
      </c>
      <c r="AO75" t="s">
        <v>217</v>
      </c>
      <c r="AP75">
        <v>4</v>
      </c>
      <c r="AT75">
        <v>0</v>
      </c>
      <c r="AU75">
        <v>0.5</v>
      </c>
      <c r="AW75">
        <v>8</v>
      </c>
      <c r="AX75" t="s">
        <v>86</v>
      </c>
      <c r="AY75">
        <v>1</v>
      </c>
      <c r="AZ75" t="s">
        <v>87</v>
      </c>
      <c r="BB75" t="s">
        <v>369</v>
      </c>
      <c r="BC75">
        <v>335</v>
      </c>
      <c r="BD75">
        <v>335</v>
      </c>
      <c r="BE75">
        <v>165</v>
      </c>
      <c r="BF75">
        <v>1.9E-2</v>
      </c>
      <c r="BG75">
        <v>1.9E-2</v>
      </c>
      <c r="BH75" t="s">
        <v>89</v>
      </c>
      <c r="BJ75" t="s">
        <v>90</v>
      </c>
      <c r="BK75" s="1">
        <v>45160</v>
      </c>
      <c r="BL75" t="s">
        <v>91</v>
      </c>
      <c r="BM75" t="s">
        <v>92</v>
      </c>
      <c r="BN75">
        <v>42678</v>
      </c>
      <c r="BO75" t="s">
        <v>93</v>
      </c>
      <c r="BP75">
        <v>1</v>
      </c>
      <c r="BQ75">
        <v>2</v>
      </c>
      <c r="BR75">
        <v>3.92</v>
      </c>
      <c r="BS75">
        <v>1.23</v>
      </c>
      <c r="BT75">
        <v>3</v>
      </c>
      <c r="BU75">
        <v>596</v>
      </c>
      <c r="BV75" t="s">
        <v>1937</v>
      </c>
      <c r="BW75">
        <f>VLOOKUP($J75,M_引当回収!$C$5:$AF$55,30,FALSE)+0.08</f>
        <v>0.09</v>
      </c>
      <c r="BX75" s="21">
        <v>0.23</v>
      </c>
      <c r="BY75">
        <v>0.48</v>
      </c>
      <c r="BZ75">
        <v>0.03</v>
      </c>
      <c r="CA75" s="23">
        <f t="shared" si="5"/>
        <v>0.83000000000000007</v>
      </c>
      <c r="CB75" t="s">
        <v>1955</v>
      </c>
      <c r="CC75">
        <v>0.08</v>
      </c>
      <c r="CD75">
        <v>0.43000000000000005</v>
      </c>
      <c r="CE75">
        <v>0.48</v>
      </c>
      <c r="CF75">
        <v>0.03</v>
      </c>
      <c r="CG75" t="s">
        <v>1954</v>
      </c>
      <c r="CH75">
        <f t="shared" si="6"/>
        <v>184</v>
      </c>
      <c r="CI75">
        <f t="shared" si="7"/>
        <v>367</v>
      </c>
      <c r="CJ75">
        <f t="shared" si="8"/>
        <v>554</v>
      </c>
      <c r="CK75">
        <f t="shared" si="9"/>
        <v>121</v>
      </c>
      <c r="CL75">
        <f t="shared" si="10"/>
        <v>367</v>
      </c>
      <c r="CM75">
        <f t="shared" si="11"/>
        <v>491</v>
      </c>
      <c r="CN75">
        <f t="shared" si="12"/>
        <v>124</v>
      </c>
      <c r="CO75">
        <f t="shared" si="13"/>
        <v>367</v>
      </c>
      <c r="CP75">
        <f t="shared" si="14"/>
        <v>494</v>
      </c>
      <c r="CQ75">
        <v>1.7928633594429939E-2</v>
      </c>
      <c r="CR75">
        <f t="shared" si="15"/>
        <v>11.92</v>
      </c>
      <c r="CS75">
        <f t="shared" si="16"/>
        <v>64.070000000000007</v>
      </c>
      <c r="CT75">
        <f t="shared" si="17"/>
        <v>71.52</v>
      </c>
      <c r="CU75">
        <f t="shared" si="18"/>
        <v>4.47</v>
      </c>
      <c r="CV75">
        <f t="shared" si="19"/>
        <v>3</v>
      </c>
      <c r="CW75">
        <f t="shared" si="20"/>
        <v>31.29</v>
      </c>
      <c r="CX75">
        <f t="shared" si="21"/>
        <v>187</v>
      </c>
      <c r="CY75">
        <f t="shared" ref="CY75:CY138" si="25">($BU75/$AP75)*BW75</f>
        <v>13.41</v>
      </c>
      <c r="CZ75">
        <f t="shared" ref="CZ75:CZ138" si="26">($BU75/$AP75)*BX75</f>
        <v>34.270000000000003</v>
      </c>
      <c r="DA75">
        <f t="shared" ref="DA75:DA138" si="27">($BU75/$AP75)*BY75</f>
        <v>71.52</v>
      </c>
      <c r="DB75">
        <f t="shared" ref="DB75:DB138" si="28">($BU75/$AP75)*BZ75</f>
        <v>4.47</v>
      </c>
      <c r="DC75">
        <f t="shared" si="22"/>
        <v>3</v>
      </c>
      <c r="DD75">
        <f t="shared" si="23"/>
        <v>127</v>
      </c>
    </row>
    <row r="76" spans="1:108" x14ac:dyDescent="0.7">
      <c r="A76" t="s">
        <v>373</v>
      </c>
      <c r="B76" t="s">
        <v>374</v>
      </c>
      <c r="D76" t="s">
        <v>375</v>
      </c>
      <c r="E76" t="s">
        <v>72</v>
      </c>
      <c r="F76" t="s">
        <v>73</v>
      </c>
      <c r="G76" t="s">
        <v>74</v>
      </c>
      <c r="H76" t="s">
        <v>75</v>
      </c>
      <c r="I76">
        <v>1814</v>
      </c>
      <c r="J76" t="s">
        <v>376</v>
      </c>
      <c r="K76">
        <v>2</v>
      </c>
      <c r="L76" t="s">
        <v>377</v>
      </c>
      <c r="M76" t="s">
        <v>78</v>
      </c>
      <c r="N76" t="s">
        <v>78</v>
      </c>
      <c r="O76" t="s">
        <v>79</v>
      </c>
      <c r="P76">
        <v>1</v>
      </c>
      <c r="Q76" t="s">
        <v>80</v>
      </c>
      <c r="R76" t="s">
        <v>72</v>
      </c>
      <c r="S76" t="s">
        <v>81</v>
      </c>
      <c r="T76" t="s">
        <v>82</v>
      </c>
      <c r="X76">
        <v>1</v>
      </c>
      <c r="Y76">
        <v>1</v>
      </c>
      <c r="Z76">
        <v>1.9</v>
      </c>
      <c r="AA76" s="8">
        <v>0.62</v>
      </c>
      <c r="AB76">
        <v>1</v>
      </c>
      <c r="AC76">
        <v>1.02</v>
      </c>
      <c r="AD76">
        <v>1.02</v>
      </c>
      <c r="AE76">
        <v>1.1000000000000001</v>
      </c>
      <c r="AF76">
        <v>0.5</v>
      </c>
      <c r="AG76">
        <v>21</v>
      </c>
      <c r="AH76" t="s">
        <v>378</v>
      </c>
      <c r="AI76">
        <v>1</v>
      </c>
      <c r="AJ76" t="s">
        <v>379</v>
      </c>
      <c r="AK76">
        <v>40128</v>
      </c>
      <c r="AL76">
        <v>9152</v>
      </c>
      <c r="AM76" t="s">
        <v>380</v>
      </c>
      <c r="AN76">
        <v>67</v>
      </c>
      <c r="AO76" t="s">
        <v>381</v>
      </c>
      <c r="AP76">
        <v>60</v>
      </c>
      <c r="AT76">
        <v>0</v>
      </c>
      <c r="AU76">
        <v>0.5</v>
      </c>
      <c r="AW76">
        <v>8</v>
      </c>
      <c r="AX76" t="s">
        <v>86</v>
      </c>
      <c r="AY76">
        <v>1</v>
      </c>
      <c r="AZ76" t="s">
        <v>87</v>
      </c>
      <c r="BB76" t="s">
        <v>382</v>
      </c>
      <c r="BC76">
        <v>370</v>
      </c>
      <c r="BD76">
        <v>280</v>
      </c>
      <c r="BE76">
        <v>123</v>
      </c>
      <c r="BF76">
        <v>1.2999999999999999E-2</v>
      </c>
      <c r="BG76">
        <v>11.26</v>
      </c>
      <c r="BH76" t="s">
        <v>89</v>
      </c>
      <c r="BJ76" t="s">
        <v>90</v>
      </c>
      <c r="BK76" s="1">
        <v>45160</v>
      </c>
      <c r="BL76" t="s">
        <v>91</v>
      </c>
      <c r="BM76" t="s">
        <v>92</v>
      </c>
      <c r="BN76">
        <v>42678</v>
      </c>
      <c r="BO76" t="s">
        <v>93</v>
      </c>
      <c r="BP76">
        <v>1</v>
      </c>
      <c r="BQ76">
        <v>1</v>
      </c>
      <c r="BR76">
        <v>1.9</v>
      </c>
      <c r="BS76">
        <v>1.02</v>
      </c>
      <c r="BT76">
        <v>3</v>
      </c>
      <c r="BU76">
        <v>457</v>
      </c>
      <c r="BV76" t="s">
        <v>1938</v>
      </c>
      <c r="BW76">
        <f>VLOOKUP($J76,M_引当回収!$C$5:$AF$55,30,FALSE)+0.08</f>
        <v>0.08</v>
      </c>
      <c r="BX76" s="21">
        <v>0.26</v>
      </c>
      <c r="BY76">
        <v>0.28999999999999998</v>
      </c>
      <c r="BZ76">
        <v>0.02</v>
      </c>
      <c r="CA76" s="23">
        <f t="shared" ref="CA76:CA139" si="29">SUM(BW76:BZ76)</f>
        <v>0.65</v>
      </c>
      <c r="CB76" t="s">
        <v>1955</v>
      </c>
      <c r="CC76">
        <v>0.08</v>
      </c>
      <c r="CD76">
        <v>0.43000000000000005</v>
      </c>
      <c r="CE76">
        <v>0.28999999999999998</v>
      </c>
      <c r="CF76">
        <v>0.01</v>
      </c>
      <c r="CG76" t="s">
        <v>1954</v>
      </c>
      <c r="CH76">
        <f t="shared" ref="CH76:CH139" si="30">ROUNDUP(($BU76/$AP76)*BS76,0)</f>
        <v>8</v>
      </c>
      <c r="CI76">
        <f t="shared" ref="CI76:CI139" si="31">ROUNDUP(($BU76/$AP76)*($BP76*(1+$BR76)/$BQ76),0)</f>
        <v>23</v>
      </c>
      <c r="CJ76">
        <f t="shared" ref="CJ76:CJ139" si="32">SUM(CH76:CI76)+BT76</f>
        <v>34</v>
      </c>
      <c r="CK76">
        <f t="shared" ref="CK76:CK139" si="33">ROUNDUP(($BU76/$AP76)*AA76,0)</f>
        <v>5</v>
      </c>
      <c r="CL76">
        <f t="shared" ref="CL76:CL139" si="34">ROUNDUP(($BU76/$AP76)*($BP76*(1+$BR76)/$BQ76),0)</f>
        <v>23</v>
      </c>
      <c r="CM76">
        <f t="shared" ref="CM76:CM139" si="35">SUM(CK76:CL76)+AB76</f>
        <v>29</v>
      </c>
      <c r="CN76">
        <f t="shared" ref="CN76:CN139" si="36">ROUNDUP(($BU76/$AP76)*CA76,0)</f>
        <v>5</v>
      </c>
      <c r="CO76">
        <f t="shared" ref="CO76:CO139" si="37">ROUNDUP(($BU76/$AP76)*($BP76*(1+$BR76)/$BQ76),0)</f>
        <v>23</v>
      </c>
      <c r="CP76">
        <f t="shared" ref="CP76:CP139" si="38">SUM(CN76:CO76)+AB76</f>
        <v>29</v>
      </c>
      <c r="CQ76">
        <v>4.4821583986074847E-3</v>
      </c>
      <c r="CR76">
        <f t="shared" ref="CR76:CR139" si="39">($BU76/$AP76)*CC76</f>
        <v>0.60933333333333328</v>
      </c>
      <c r="CS76">
        <f t="shared" ref="CS76:CS139" si="40">($BU76/$AP76)*CD76</f>
        <v>3.2751666666666668</v>
      </c>
      <c r="CT76">
        <f t="shared" ref="CT76:CT139" si="41">($BU76/$AP76)*CE76</f>
        <v>2.2088333333333332</v>
      </c>
      <c r="CU76">
        <f t="shared" ref="CU76:CU139" si="42">($BU76/$AP76)*CF76</f>
        <v>7.616666666666666E-2</v>
      </c>
      <c r="CV76">
        <f t="shared" ref="CV76:CV139" si="43">BT76</f>
        <v>3</v>
      </c>
      <c r="CW76">
        <f t="shared" ref="CW76:CW139" si="44">($BU76/$AP76)*0.21</f>
        <v>1.5994999999999999</v>
      </c>
      <c r="CX76">
        <f t="shared" ref="CX76:CX139" si="45">ROUNDUP(SUM(CR76:CW76),0)</f>
        <v>11</v>
      </c>
      <c r="CY76">
        <f t="shared" si="25"/>
        <v>0.60933333333333328</v>
      </c>
      <c r="CZ76">
        <f t="shared" si="26"/>
        <v>1.9803333333333333</v>
      </c>
      <c r="DA76">
        <f t="shared" si="27"/>
        <v>2.2088333333333332</v>
      </c>
      <c r="DB76">
        <f t="shared" si="28"/>
        <v>0.15233333333333332</v>
      </c>
      <c r="DC76">
        <f t="shared" ref="DC76:DC107" si="46">AB76</f>
        <v>1</v>
      </c>
      <c r="DD76">
        <f t="shared" ref="DD76:DD139" si="47">ROUNDUP(SUM(CY76:DC76),0)</f>
        <v>6</v>
      </c>
    </row>
    <row r="77" spans="1:108" x14ac:dyDescent="0.7">
      <c r="A77" t="s">
        <v>383</v>
      </c>
      <c r="B77" t="s">
        <v>384</v>
      </c>
      <c r="D77" t="s">
        <v>385</v>
      </c>
      <c r="E77" t="s">
        <v>72</v>
      </c>
      <c r="F77" t="s">
        <v>73</v>
      </c>
      <c r="G77" t="s">
        <v>74</v>
      </c>
      <c r="H77" t="s">
        <v>75</v>
      </c>
      <c r="I77">
        <v>1814</v>
      </c>
      <c r="J77" t="s">
        <v>376</v>
      </c>
      <c r="K77">
        <v>2</v>
      </c>
      <c r="L77" t="s">
        <v>377</v>
      </c>
      <c r="M77" t="s">
        <v>78</v>
      </c>
      <c r="N77" t="s">
        <v>78</v>
      </c>
      <c r="O77" t="s">
        <v>79</v>
      </c>
      <c r="P77">
        <v>1</v>
      </c>
      <c r="Q77" t="s">
        <v>80</v>
      </c>
      <c r="R77" t="s">
        <v>72</v>
      </c>
      <c r="S77" t="s">
        <v>81</v>
      </c>
      <c r="T77" t="s">
        <v>82</v>
      </c>
      <c r="X77">
        <v>1</v>
      </c>
      <c r="Y77">
        <v>1</v>
      </c>
      <c r="Z77">
        <v>1.9</v>
      </c>
      <c r="AA77" s="8">
        <v>0.62</v>
      </c>
      <c r="AB77">
        <v>1</v>
      </c>
      <c r="AC77">
        <v>1.02</v>
      </c>
      <c r="AD77">
        <v>1.02</v>
      </c>
      <c r="AE77">
        <v>1.1000000000000001</v>
      </c>
      <c r="AF77">
        <v>0.5</v>
      </c>
      <c r="AG77">
        <v>21</v>
      </c>
      <c r="AH77" t="s">
        <v>378</v>
      </c>
      <c r="AI77">
        <v>2</v>
      </c>
      <c r="AJ77" t="s">
        <v>386</v>
      </c>
      <c r="AK77">
        <v>40130</v>
      </c>
      <c r="AL77">
        <v>9153</v>
      </c>
      <c r="AM77" t="s">
        <v>387</v>
      </c>
      <c r="AN77">
        <v>67</v>
      </c>
      <c r="AO77" t="s">
        <v>381</v>
      </c>
      <c r="AP77">
        <v>80</v>
      </c>
      <c r="AT77">
        <v>0</v>
      </c>
      <c r="AU77">
        <v>0.5</v>
      </c>
      <c r="AW77">
        <v>8</v>
      </c>
      <c r="AX77" t="s">
        <v>86</v>
      </c>
      <c r="AY77">
        <v>1</v>
      </c>
      <c r="AZ77" t="s">
        <v>87</v>
      </c>
      <c r="BB77" t="s">
        <v>382</v>
      </c>
      <c r="BC77">
        <v>370</v>
      </c>
      <c r="BD77">
        <v>280</v>
      </c>
      <c r="BE77">
        <v>123</v>
      </c>
      <c r="BF77">
        <v>1.2999999999999999E-2</v>
      </c>
      <c r="BG77">
        <v>10.94</v>
      </c>
      <c r="BH77" t="s">
        <v>89</v>
      </c>
      <c r="BJ77" t="s">
        <v>90</v>
      </c>
      <c r="BK77" s="1">
        <v>45160</v>
      </c>
      <c r="BL77" t="s">
        <v>91</v>
      </c>
      <c r="BM77" t="s">
        <v>92</v>
      </c>
      <c r="BN77">
        <v>42678</v>
      </c>
      <c r="BO77" t="s">
        <v>93</v>
      </c>
      <c r="BP77">
        <v>1</v>
      </c>
      <c r="BQ77">
        <v>1</v>
      </c>
      <c r="BR77">
        <v>1.9</v>
      </c>
      <c r="BS77">
        <v>1.02</v>
      </c>
      <c r="BT77">
        <v>3</v>
      </c>
      <c r="BU77">
        <v>457</v>
      </c>
      <c r="BV77" t="s">
        <v>1938</v>
      </c>
      <c r="BW77">
        <f>VLOOKUP($J77,M_引当回収!$C$5:$AF$55,30,FALSE)+0.08</f>
        <v>0.08</v>
      </c>
      <c r="BX77" s="21">
        <v>0.26</v>
      </c>
      <c r="BY77">
        <v>0.28999999999999998</v>
      </c>
      <c r="BZ77">
        <v>0.02</v>
      </c>
      <c r="CA77" s="23">
        <f t="shared" si="29"/>
        <v>0.65</v>
      </c>
      <c r="CB77" t="s">
        <v>1955</v>
      </c>
      <c r="CC77">
        <v>0.08</v>
      </c>
      <c r="CD77">
        <v>0.43000000000000005</v>
      </c>
      <c r="CE77">
        <v>0.28999999999999998</v>
      </c>
      <c r="CF77">
        <v>0.01</v>
      </c>
      <c r="CG77" t="s">
        <v>1954</v>
      </c>
      <c r="CH77">
        <f t="shared" si="30"/>
        <v>6</v>
      </c>
      <c r="CI77">
        <f t="shared" si="31"/>
        <v>17</v>
      </c>
      <c r="CJ77">
        <f t="shared" si="32"/>
        <v>26</v>
      </c>
      <c r="CK77">
        <f t="shared" si="33"/>
        <v>4</v>
      </c>
      <c r="CL77">
        <f t="shared" si="34"/>
        <v>17</v>
      </c>
      <c r="CM77">
        <f t="shared" si="35"/>
        <v>22</v>
      </c>
      <c r="CN77">
        <f t="shared" si="36"/>
        <v>4</v>
      </c>
      <c r="CO77">
        <f t="shared" si="37"/>
        <v>17</v>
      </c>
      <c r="CP77">
        <f t="shared" si="38"/>
        <v>22</v>
      </c>
      <c r="CQ77">
        <v>4.4821583986074847E-3</v>
      </c>
      <c r="CR77">
        <f t="shared" si="39"/>
        <v>0.45700000000000002</v>
      </c>
      <c r="CS77">
        <f t="shared" si="40"/>
        <v>2.4563750000000004</v>
      </c>
      <c r="CT77">
        <f t="shared" si="41"/>
        <v>1.656625</v>
      </c>
      <c r="CU77">
        <f t="shared" si="42"/>
        <v>5.7125000000000002E-2</v>
      </c>
      <c r="CV77">
        <f t="shared" si="43"/>
        <v>3</v>
      </c>
      <c r="CW77">
        <f t="shared" si="44"/>
        <v>1.1996249999999999</v>
      </c>
      <c r="CX77">
        <f t="shared" si="45"/>
        <v>9</v>
      </c>
      <c r="CY77">
        <f t="shared" si="25"/>
        <v>0.45700000000000002</v>
      </c>
      <c r="CZ77">
        <f t="shared" si="26"/>
        <v>1.4852500000000002</v>
      </c>
      <c r="DA77">
        <f t="shared" si="27"/>
        <v>1.656625</v>
      </c>
      <c r="DB77">
        <f t="shared" si="28"/>
        <v>0.11425</v>
      </c>
      <c r="DC77">
        <f t="shared" si="46"/>
        <v>1</v>
      </c>
      <c r="DD77">
        <f t="shared" si="47"/>
        <v>5</v>
      </c>
    </row>
    <row r="78" spans="1:108" x14ac:dyDescent="0.7">
      <c r="A78" t="s">
        <v>388</v>
      </c>
      <c r="B78" t="s">
        <v>389</v>
      </c>
      <c r="D78" t="s">
        <v>375</v>
      </c>
      <c r="E78" t="s">
        <v>72</v>
      </c>
      <c r="F78" t="s">
        <v>73</v>
      </c>
      <c r="G78" t="s">
        <v>74</v>
      </c>
      <c r="H78" t="s">
        <v>75</v>
      </c>
      <c r="I78">
        <v>1814</v>
      </c>
      <c r="J78" t="s">
        <v>376</v>
      </c>
      <c r="K78">
        <v>2</v>
      </c>
      <c r="L78" t="s">
        <v>377</v>
      </c>
      <c r="M78" t="s">
        <v>78</v>
      </c>
      <c r="N78" t="s">
        <v>78</v>
      </c>
      <c r="O78" t="s">
        <v>79</v>
      </c>
      <c r="P78">
        <v>1</v>
      </c>
      <c r="Q78" t="s">
        <v>80</v>
      </c>
      <c r="R78" t="s">
        <v>72</v>
      </c>
      <c r="S78" t="s">
        <v>81</v>
      </c>
      <c r="T78" t="s">
        <v>82</v>
      </c>
      <c r="X78">
        <v>1</v>
      </c>
      <c r="Y78">
        <v>1</v>
      </c>
      <c r="Z78">
        <v>1.9</v>
      </c>
      <c r="AA78" s="8">
        <v>0.56999999999999995</v>
      </c>
      <c r="AB78">
        <v>1</v>
      </c>
      <c r="AC78">
        <v>1.02</v>
      </c>
      <c r="AD78">
        <v>1.02</v>
      </c>
      <c r="AE78">
        <v>1.1000000000000001</v>
      </c>
      <c r="AF78">
        <v>0.5</v>
      </c>
      <c r="AG78">
        <v>21</v>
      </c>
      <c r="AH78" t="s">
        <v>378</v>
      </c>
      <c r="AI78">
        <v>9</v>
      </c>
      <c r="AJ78" t="s">
        <v>390</v>
      </c>
      <c r="AK78">
        <v>40134</v>
      </c>
      <c r="AL78">
        <v>9152</v>
      </c>
      <c r="AM78" t="s">
        <v>380</v>
      </c>
      <c r="AN78">
        <v>67</v>
      </c>
      <c r="AO78" t="s">
        <v>381</v>
      </c>
      <c r="AP78">
        <v>72</v>
      </c>
      <c r="AT78">
        <v>0</v>
      </c>
      <c r="AU78">
        <v>0.5</v>
      </c>
      <c r="AW78">
        <v>8</v>
      </c>
      <c r="AX78" t="s">
        <v>86</v>
      </c>
      <c r="AY78">
        <v>1</v>
      </c>
      <c r="AZ78" t="s">
        <v>87</v>
      </c>
      <c r="BB78" t="s">
        <v>382</v>
      </c>
      <c r="BC78">
        <v>370</v>
      </c>
      <c r="BD78">
        <v>280</v>
      </c>
      <c r="BE78">
        <v>123</v>
      </c>
      <c r="BF78">
        <v>1.2999999999999999E-2</v>
      </c>
      <c r="BG78">
        <v>11.644</v>
      </c>
      <c r="BH78" t="s">
        <v>89</v>
      </c>
      <c r="BJ78" t="s">
        <v>90</v>
      </c>
      <c r="BK78" s="1">
        <v>45160</v>
      </c>
      <c r="BL78" t="s">
        <v>91</v>
      </c>
      <c r="BM78" t="s">
        <v>92</v>
      </c>
      <c r="BN78">
        <v>42678</v>
      </c>
      <c r="BO78" t="s">
        <v>93</v>
      </c>
      <c r="BP78">
        <v>1</v>
      </c>
      <c r="BQ78">
        <v>1</v>
      </c>
      <c r="BR78">
        <v>1.9</v>
      </c>
      <c r="BS78">
        <v>1.02</v>
      </c>
      <c r="BT78">
        <v>3</v>
      </c>
      <c r="BU78">
        <v>596</v>
      </c>
      <c r="BV78" t="s">
        <v>1938</v>
      </c>
      <c r="BW78">
        <f>VLOOKUP($J78,M_引当回収!$C$5:$AF$55,30,FALSE)+0.08</f>
        <v>0.08</v>
      </c>
      <c r="BX78" s="21">
        <v>0.21000000000000002</v>
      </c>
      <c r="BY78">
        <v>0.28999999999999998</v>
      </c>
      <c r="BZ78">
        <v>0.02</v>
      </c>
      <c r="CA78" s="23">
        <f t="shared" si="29"/>
        <v>0.60000000000000009</v>
      </c>
      <c r="CB78" t="s">
        <v>1955</v>
      </c>
      <c r="CC78">
        <v>0.08</v>
      </c>
      <c r="CD78">
        <v>0.43000000000000005</v>
      </c>
      <c r="CE78">
        <v>0.28999999999999998</v>
      </c>
      <c r="CF78">
        <v>0.01</v>
      </c>
      <c r="CG78" t="s">
        <v>1954</v>
      </c>
      <c r="CH78">
        <f t="shared" si="30"/>
        <v>9</v>
      </c>
      <c r="CI78">
        <f t="shared" si="31"/>
        <v>25</v>
      </c>
      <c r="CJ78">
        <f t="shared" si="32"/>
        <v>37</v>
      </c>
      <c r="CK78">
        <f t="shared" si="33"/>
        <v>5</v>
      </c>
      <c r="CL78">
        <f t="shared" si="34"/>
        <v>25</v>
      </c>
      <c r="CM78">
        <f t="shared" si="35"/>
        <v>31</v>
      </c>
      <c r="CN78">
        <f t="shared" si="36"/>
        <v>5</v>
      </c>
      <c r="CO78">
        <f t="shared" si="37"/>
        <v>25</v>
      </c>
      <c r="CP78">
        <f t="shared" si="38"/>
        <v>31</v>
      </c>
      <c r="CQ78">
        <v>4.4821583986074847E-3</v>
      </c>
      <c r="CR78">
        <f t="shared" si="39"/>
        <v>0.66222222222222227</v>
      </c>
      <c r="CS78">
        <f t="shared" si="40"/>
        <v>3.5594444444444453</v>
      </c>
      <c r="CT78">
        <f t="shared" si="41"/>
        <v>2.4005555555555556</v>
      </c>
      <c r="CU78">
        <f t="shared" si="42"/>
        <v>8.2777777777777783E-2</v>
      </c>
      <c r="CV78">
        <f t="shared" si="43"/>
        <v>3</v>
      </c>
      <c r="CW78">
        <f t="shared" si="44"/>
        <v>1.7383333333333335</v>
      </c>
      <c r="CX78">
        <f t="shared" si="45"/>
        <v>12</v>
      </c>
      <c r="CY78">
        <f t="shared" si="25"/>
        <v>0.66222222222222227</v>
      </c>
      <c r="CZ78">
        <f t="shared" si="26"/>
        <v>1.7383333333333337</v>
      </c>
      <c r="DA78">
        <f t="shared" si="27"/>
        <v>2.4005555555555556</v>
      </c>
      <c r="DB78">
        <f t="shared" si="28"/>
        <v>0.16555555555555557</v>
      </c>
      <c r="DC78">
        <f t="shared" si="46"/>
        <v>1</v>
      </c>
      <c r="DD78">
        <f t="shared" si="47"/>
        <v>6</v>
      </c>
    </row>
    <row r="79" spans="1:108" x14ac:dyDescent="0.7">
      <c r="A79" t="s">
        <v>391</v>
      </c>
      <c r="B79" t="s">
        <v>392</v>
      </c>
      <c r="D79" t="s">
        <v>385</v>
      </c>
      <c r="E79" t="s">
        <v>72</v>
      </c>
      <c r="F79" t="s">
        <v>73</v>
      </c>
      <c r="G79" t="s">
        <v>74</v>
      </c>
      <c r="H79" t="s">
        <v>75</v>
      </c>
      <c r="I79">
        <v>1814</v>
      </c>
      <c r="J79" t="s">
        <v>376</v>
      </c>
      <c r="K79">
        <v>2</v>
      </c>
      <c r="L79" t="s">
        <v>377</v>
      </c>
      <c r="M79" t="s">
        <v>78</v>
      </c>
      <c r="N79" t="s">
        <v>78</v>
      </c>
      <c r="O79" t="s">
        <v>79</v>
      </c>
      <c r="P79">
        <v>1</v>
      </c>
      <c r="Q79" t="s">
        <v>80</v>
      </c>
      <c r="R79" t="s">
        <v>72</v>
      </c>
      <c r="S79" t="s">
        <v>81</v>
      </c>
      <c r="T79" t="s">
        <v>82</v>
      </c>
      <c r="X79">
        <v>1</v>
      </c>
      <c r="Y79">
        <v>1</v>
      </c>
      <c r="Z79">
        <v>1.9</v>
      </c>
      <c r="AA79" s="8">
        <v>0.57999999999999996</v>
      </c>
      <c r="AB79">
        <v>1</v>
      </c>
      <c r="AC79">
        <v>1.02</v>
      </c>
      <c r="AD79">
        <v>1.02</v>
      </c>
      <c r="AE79">
        <v>1.1000000000000001</v>
      </c>
      <c r="AF79">
        <v>0.5</v>
      </c>
      <c r="AG79">
        <v>21</v>
      </c>
      <c r="AH79" t="s">
        <v>378</v>
      </c>
      <c r="AI79">
        <v>10</v>
      </c>
      <c r="AJ79" t="s">
        <v>393</v>
      </c>
      <c r="AK79">
        <v>40132</v>
      </c>
      <c r="AL79">
        <v>9153</v>
      </c>
      <c r="AM79" t="s">
        <v>387</v>
      </c>
      <c r="AN79">
        <v>67</v>
      </c>
      <c r="AO79" t="s">
        <v>381</v>
      </c>
      <c r="AP79">
        <v>100</v>
      </c>
      <c r="AT79">
        <v>0</v>
      </c>
      <c r="AU79">
        <v>0.5</v>
      </c>
      <c r="AW79">
        <v>8</v>
      </c>
      <c r="AX79" t="s">
        <v>86</v>
      </c>
      <c r="AY79">
        <v>1</v>
      </c>
      <c r="AZ79" t="s">
        <v>87</v>
      </c>
      <c r="BB79" t="s">
        <v>382</v>
      </c>
      <c r="BC79">
        <v>370</v>
      </c>
      <c r="BD79">
        <v>280</v>
      </c>
      <c r="BE79">
        <v>123</v>
      </c>
      <c r="BF79">
        <v>1.2999999999999999E-2</v>
      </c>
      <c r="BG79">
        <v>10.1</v>
      </c>
      <c r="BH79" t="s">
        <v>89</v>
      </c>
      <c r="BJ79" t="s">
        <v>90</v>
      </c>
      <c r="BK79" s="1">
        <v>45160</v>
      </c>
      <c r="BL79" t="s">
        <v>91</v>
      </c>
      <c r="BM79" t="s">
        <v>92</v>
      </c>
      <c r="BN79">
        <v>42678</v>
      </c>
      <c r="BO79" t="s">
        <v>93</v>
      </c>
      <c r="BP79">
        <v>1</v>
      </c>
      <c r="BQ79">
        <v>1</v>
      </c>
      <c r="BR79">
        <v>1.9</v>
      </c>
      <c r="BS79">
        <v>1.02</v>
      </c>
      <c r="BT79">
        <v>3</v>
      </c>
      <c r="BU79">
        <v>596</v>
      </c>
      <c r="BV79" t="s">
        <v>1938</v>
      </c>
      <c r="BW79">
        <f>VLOOKUP($J79,M_引当回収!$C$5:$AF$55,30,FALSE)+0.08</f>
        <v>0.08</v>
      </c>
      <c r="BX79" s="21">
        <v>0.22</v>
      </c>
      <c r="BY79">
        <v>0.28999999999999998</v>
      </c>
      <c r="BZ79">
        <v>0.02</v>
      </c>
      <c r="CA79" s="23">
        <f t="shared" si="29"/>
        <v>0.61</v>
      </c>
      <c r="CB79" t="s">
        <v>1955</v>
      </c>
      <c r="CC79">
        <v>0.08</v>
      </c>
      <c r="CD79">
        <v>0.43000000000000005</v>
      </c>
      <c r="CE79">
        <v>0.28999999999999998</v>
      </c>
      <c r="CF79">
        <v>0.01</v>
      </c>
      <c r="CG79" t="s">
        <v>1954</v>
      </c>
      <c r="CH79">
        <f t="shared" si="30"/>
        <v>7</v>
      </c>
      <c r="CI79">
        <f t="shared" si="31"/>
        <v>18</v>
      </c>
      <c r="CJ79">
        <f t="shared" si="32"/>
        <v>28</v>
      </c>
      <c r="CK79">
        <f t="shared" si="33"/>
        <v>4</v>
      </c>
      <c r="CL79">
        <f t="shared" si="34"/>
        <v>18</v>
      </c>
      <c r="CM79">
        <f t="shared" si="35"/>
        <v>23</v>
      </c>
      <c r="CN79">
        <f t="shared" si="36"/>
        <v>4</v>
      </c>
      <c r="CO79">
        <f t="shared" si="37"/>
        <v>18</v>
      </c>
      <c r="CP79">
        <f t="shared" si="38"/>
        <v>23</v>
      </c>
      <c r="CQ79">
        <v>4.4821583986074847E-3</v>
      </c>
      <c r="CR79">
        <f t="shared" si="39"/>
        <v>0.4768</v>
      </c>
      <c r="CS79">
        <f t="shared" si="40"/>
        <v>2.5628000000000002</v>
      </c>
      <c r="CT79">
        <f t="shared" si="41"/>
        <v>1.7283999999999999</v>
      </c>
      <c r="CU79">
        <f t="shared" si="42"/>
        <v>5.96E-2</v>
      </c>
      <c r="CV79">
        <f t="shared" si="43"/>
        <v>3</v>
      </c>
      <c r="CW79">
        <f t="shared" si="44"/>
        <v>1.2516</v>
      </c>
      <c r="CX79">
        <f t="shared" si="45"/>
        <v>10</v>
      </c>
      <c r="CY79">
        <f t="shared" si="25"/>
        <v>0.4768</v>
      </c>
      <c r="CZ79">
        <f t="shared" si="26"/>
        <v>1.3111999999999999</v>
      </c>
      <c r="DA79">
        <f t="shared" si="27"/>
        <v>1.7283999999999999</v>
      </c>
      <c r="DB79">
        <f t="shared" si="28"/>
        <v>0.1192</v>
      </c>
      <c r="DC79">
        <f t="shared" si="46"/>
        <v>1</v>
      </c>
      <c r="DD79">
        <f t="shared" si="47"/>
        <v>5</v>
      </c>
    </row>
    <row r="80" spans="1:108" hidden="1" x14ac:dyDescent="0.7">
      <c r="A80" t="s">
        <v>394</v>
      </c>
      <c r="B80" t="s">
        <v>395</v>
      </c>
      <c r="D80" t="s">
        <v>375</v>
      </c>
      <c r="E80" t="s">
        <v>72</v>
      </c>
      <c r="F80" t="s">
        <v>73</v>
      </c>
      <c r="G80" t="s">
        <v>74</v>
      </c>
      <c r="H80" t="s">
        <v>75</v>
      </c>
      <c r="I80">
        <v>1814</v>
      </c>
      <c r="J80" t="s">
        <v>376</v>
      </c>
      <c r="K80">
        <v>2</v>
      </c>
      <c r="L80" t="s">
        <v>377</v>
      </c>
      <c r="M80" t="s">
        <v>78</v>
      </c>
      <c r="N80" t="s">
        <v>78</v>
      </c>
      <c r="O80" t="s">
        <v>79</v>
      </c>
      <c r="P80">
        <v>1</v>
      </c>
      <c r="Q80" t="s">
        <v>80</v>
      </c>
      <c r="R80" t="s">
        <v>72</v>
      </c>
      <c r="S80" t="s">
        <v>81</v>
      </c>
      <c r="T80" t="s">
        <v>82</v>
      </c>
      <c r="X80">
        <v>1</v>
      </c>
      <c r="Y80">
        <v>1</v>
      </c>
      <c r="Z80">
        <v>1.9</v>
      </c>
      <c r="AA80" s="8">
        <v>0.81</v>
      </c>
      <c r="AB80">
        <v>3</v>
      </c>
      <c r="AC80">
        <v>1.02</v>
      </c>
      <c r="AD80">
        <v>1.02</v>
      </c>
      <c r="AE80">
        <v>1.1000000000000001</v>
      </c>
      <c r="AF80">
        <v>0.5</v>
      </c>
      <c r="AG80">
        <v>21</v>
      </c>
      <c r="AH80" t="s">
        <v>378</v>
      </c>
      <c r="AI80">
        <v>3</v>
      </c>
      <c r="AJ80" t="s">
        <v>396</v>
      </c>
      <c r="AK80">
        <v>40138</v>
      </c>
      <c r="AL80">
        <v>9152</v>
      </c>
      <c r="AM80" t="s">
        <v>380</v>
      </c>
      <c r="AN80">
        <v>67</v>
      </c>
      <c r="AO80" t="s">
        <v>381</v>
      </c>
      <c r="AP80">
        <v>38</v>
      </c>
      <c r="AT80">
        <v>0</v>
      </c>
      <c r="AU80">
        <v>0.5</v>
      </c>
      <c r="AW80">
        <v>8</v>
      </c>
      <c r="AX80" t="s">
        <v>86</v>
      </c>
      <c r="AY80">
        <v>1</v>
      </c>
      <c r="AZ80" t="s">
        <v>87</v>
      </c>
      <c r="BB80" t="s">
        <v>397</v>
      </c>
      <c r="BC80">
        <v>370</v>
      </c>
      <c r="BD80">
        <v>280</v>
      </c>
      <c r="BE80">
        <v>123</v>
      </c>
      <c r="BF80">
        <v>1.2999999999999999E-2</v>
      </c>
      <c r="BG80">
        <v>9.516</v>
      </c>
      <c r="BH80" t="s">
        <v>89</v>
      </c>
      <c r="BJ80" t="s">
        <v>90</v>
      </c>
      <c r="BK80" s="1">
        <v>45041</v>
      </c>
      <c r="BL80" t="s">
        <v>91</v>
      </c>
      <c r="BM80" t="s">
        <v>92</v>
      </c>
      <c r="BN80">
        <v>42678</v>
      </c>
      <c r="BO80" t="s">
        <v>93</v>
      </c>
      <c r="BP80">
        <v>1</v>
      </c>
      <c r="BQ80">
        <v>1</v>
      </c>
      <c r="BR80">
        <v>1.9</v>
      </c>
      <c r="BS80">
        <v>1.02</v>
      </c>
      <c r="BT80">
        <v>3</v>
      </c>
      <c r="BU80" t="e">
        <v>#N/A</v>
      </c>
      <c r="BV80" t="s">
        <v>1938</v>
      </c>
      <c r="BW80">
        <f>VLOOKUP($J80,M_引当回収!$C$5:$AF$55,30,FALSE)+0.08</f>
        <v>0.08</v>
      </c>
      <c r="BX80" s="21" t="e">
        <v>#N/A</v>
      </c>
      <c r="BY80">
        <v>0.28999999999999998</v>
      </c>
      <c r="BZ80" t="e">
        <v>#N/A</v>
      </c>
      <c r="CA80" s="8" t="e">
        <f t="shared" si="29"/>
        <v>#N/A</v>
      </c>
      <c r="CB80" t="e">
        <f t="shared" ref="CB80:CB134" si="48">IF(AA80=CA80,"○","×")</f>
        <v>#N/A</v>
      </c>
      <c r="CC80">
        <v>0.08</v>
      </c>
      <c r="CD80">
        <v>0.43000000000000005</v>
      </c>
      <c r="CE80">
        <v>0.28999999999999998</v>
      </c>
      <c r="CF80">
        <v>0.01</v>
      </c>
      <c r="CH80" t="e">
        <f t="shared" si="30"/>
        <v>#N/A</v>
      </c>
      <c r="CI80" t="e">
        <f t="shared" si="31"/>
        <v>#N/A</v>
      </c>
      <c r="CJ80" t="e">
        <f t="shared" si="32"/>
        <v>#N/A</v>
      </c>
      <c r="CK80" t="e">
        <f t="shared" si="33"/>
        <v>#N/A</v>
      </c>
      <c r="CL80" t="e">
        <f t="shared" si="34"/>
        <v>#N/A</v>
      </c>
      <c r="CM80" t="e">
        <f t="shared" si="35"/>
        <v>#N/A</v>
      </c>
      <c r="CN80" t="e">
        <f t="shared" si="36"/>
        <v>#N/A</v>
      </c>
      <c r="CO80" t="e">
        <f t="shared" si="37"/>
        <v>#N/A</v>
      </c>
      <c r="CP80" t="e">
        <f t="shared" si="38"/>
        <v>#N/A</v>
      </c>
      <c r="CQ80">
        <v>4.4821583986074847E-3</v>
      </c>
      <c r="CR80" t="e">
        <f t="shared" si="39"/>
        <v>#N/A</v>
      </c>
      <c r="CS80" t="e">
        <f t="shared" si="40"/>
        <v>#N/A</v>
      </c>
      <c r="CT80" t="e">
        <f t="shared" si="41"/>
        <v>#N/A</v>
      </c>
      <c r="CU80" t="e">
        <f t="shared" si="42"/>
        <v>#N/A</v>
      </c>
      <c r="CV80">
        <f t="shared" si="43"/>
        <v>3</v>
      </c>
      <c r="CW80" t="e">
        <f t="shared" si="44"/>
        <v>#N/A</v>
      </c>
      <c r="CX80" t="e">
        <f t="shared" si="45"/>
        <v>#N/A</v>
      </c>
      <c r="CY80" t="e">
        <f t="shared" si="25"/>
        <v>#N/A</v>
      </c>
      <c r="CZ80" t="e">
        <f t="shared" si="26"/>
        <v>#N/A</v>
      </c>
      <c r="DA80" t="e">
        <f t="shared" si="27"/>
        <v>#N/A</v>
      </c>
      <c r="DB80" t="e">
        <f t="shared" si="28"/>
        <v>#N/A</v>
      </c>
      <c r="DC80">
        <f t="shared" si="46"/>
        <v>3</v>
      </c>
      <c r="DD80" t="e">
        <f t="shared" si="47"/>
        <v>#N/A</v>
      </c>
    </row>
    <row r="81" spans="1:108" x14ac:dyDescent="0.7">
      <c r="A81" t="s">
        <v>398</v>
      </c>
      <c r="B81" t="s">
        <v>399</v>
      </c>
      <c r="D81" t="s">
        <v>385</v>
      </c>
      <c r="E81" t="s">
        <v>72</v>
      </c>
      <c r="F81" t="s">
        <v>73</v>
      </c>
      <c r="G81" t="s">
        <v>74</v>
      </c>
      <c r="H81" t="s">
        <v>75</v>
      </c>
      <c r="I81">
        <v>1814</v>
      </c>
      <c r="J81" t="s">
        <v>376</v>
      </c>
      <c r="K81">
        <v>2</v>
      </c>
      <c r="L81" t="s">
        <v>377</v>
      </c>
      <c r="M81" t="s">
        <v>78</v>
      </c>
      <c r="N81" t="s">
        <v>78</v>
      </c>
      <c r="O81" t="s">
        <v>79</v>
      </c>
      <c r="P81">
        <v>1</v>
      </c>
      <c r="Q81" t="s">
        <v>80</v>
      </c>
      <c r="R81" t="s">
        <v>72</v>
      </c>
      <c r="S81" t="s">
        <v>81</v>
      </c>
      <c r="T81" t="s">
        <v>82</v>
      </c>
      <c r="X81">
        <v>1</v>
      </c>
      <c r="Y81">
        <v>1</v>
      </c>
      <c r="Z81">
        <v>1.9</v>
      </c>
      <c r="AA81" s="8">
        <v>0.6</v>
      </c>
      <c r="AB81">
        <v>1</v>
      </c>
      <c r="AC81">
        <v>1.02</v>
      </c>
      <c r="AD81">
        <v>1.02</v>
      </c>
      <c r="AE81">
        <v>1.1000000000000001</v>
      </c>
      <c r="AF81">
        <v>0.5</v>
      </c>
      <c r="AG81">
        <v>21</v>
      </c>
      <c r="AH81" t="s">
        <v>378</v>
      </c>
      <c r="AI81">
        <v>4</v>
      </c>
      <c r="AJ81" t="s">
        <v>400</v>
      </c>
      <c r="AK81">
        <v>40136</v>
      </c>
      <c r="AL81">
        <v>9153</v>
      </c>
      <c r="AM81" t="s">
        <v>387</v>
      </c>
      <c r="AN81">
        <v>67</v>
      </c>
      <c r="AO81" t="s">
        <v>381</v>
      </c>
      <c r="AP81">
        <v>72</v>
      </c>
      <c r="AT81">
        <v>0</v>
      </c>
      <c r="AU81">
        <v>0.5</v>
      </c>
      <c r="AW81">
        <v>8</v>
      </c>
      <c r="AX81" t="s">
        <v>86</v>
      </c>
      <c r="AY81">
        <v>1</v>
      </c>
      <c r="AZ81" t="s">
        <v>87</v>
      </c>
      <c r="BB81" t="s">
        <v>382</v>
      </c>
      <c r="BC81">
        <v>370</v>
      </c>
      <c r="BD81">
        <v>280</v>
      </c>
      <c r="BE81">
        <v>123</v>
      </c>
      <c r="BF81">
        <v>1.2999999999999999E-2</v>
      </c>
      <c r="BG81">
        <v>10.492000000000001</v>
      </c>
      <c r="BH81" t="s">
        <v>89</v>
      </c>
      <c r="BJ81" t="s">
        <v>90</v>
      </c>
      <c r="BK81" s="1">
        <v>45160</v>
      </c>
      <c r="BL81" t="s">
        <v>91</v>
      </c>
      <c r="BM81" t="s">
        <v>92</v>
      </c>
      <c r="BN81">
        <v>42678</v>
      </c>
      <c r="BO81" t="s">
        <v>93</v>
      </c>
      <c r="BP81">
        <v>1</v>
      </c>
      <c r="BQ81">
        <v>1</v>
      </c>
      <c r="BR81">
        <v>1.9</v>
      </c>
      <c r="BS81">
        <v>1.02</v>
      </c>
      <c r="BT81">
        <v>3</v>
      </c>
      <c r="BU81">
        <v>1029</v>
      </c>
      <c r="BV81" t="s">
        <v>1938</v>
      </c>
      <c r="BW81">
        <f>VLOOKUP($J81,M_引当回収!$C$5:$AF$55,30,FALSE)+0.08</f>
        <v>0.08</v>
      </c>
      <c r="BX81" s="21">
        <v>0.24000000000000002</v>
      </c>
      <c r="BY81">
        <v>0.28999999999999998</v>
      </c>
      <c r="BZ81">
        <v>0.02</v>
      </c>
      <c r="CA81" s="23">
        <f t="shared" si="29"/>
        <v>0.63</v>
      </c>
      <c r="CB81" t="s">
        <v>1955</v>
      </c>
      <c r="CC81">
        <v>0.08</v>
      </c>
      <c r="CD81">
        <v>0.43000000000000005</v>
      </c>
      <c r="CE81">
        <v>0.28999999999999998</v>
      </c>
      <c r="CF81">
        <v>0.01</v>
      </c>
      <c r="CG81" t="s">
        <v>1954</v>
      </c>
      <c r="CH81">
        <f t="shared" si="30"/>
        <v>15</v>
      </c>
      <c r="CI81">
        <f t="shared" si="31"/>
        <v>42</v>
      </c>
      <c r="CJ81">
        <f t="shared" si="32"/>
        <v>60</v>
      </c>
      <c r="CK81">
        <f t="shared" si="33"/>
        <v>9</v>
      </c>
      <c r="CL81">
        <f t="shared" si="34"/>
        <v>42</v>
      </c>
      <c r="CM81">
        <f t="shared" si="35"/>
        <v>52</v>
      </c>
      <c r="CN81">
        <f t="shared" si="36"/>
        <v>10</v>
      </c>
      <c r="CO81">
        <f t="shared" si="37"/>
        <v>42</v>
      </c>
      <c r="CP81">
        <f t="shared" si="38"/>
        <v>53</v>
      </c>
      <c r="CQ81">
        <v>4.4821583986074847E-3</v>
      </c>
      <c r="CR81">
        <f t="shared" si="39"/>
        <v>1.1433333333333333</v>
      </c>
      <c r="CS81">
        <f t="shared" si="40"/>
        <v>6.1454166666666667</v>
      </c>
      <c r="CT81">
        <f t="shared" si="41"/>
        <v>4.1445833333333333</v>
      </c>
      <c r="CU81">
        <f t="shared" si="42"/>
        <v>0.14291666666666666</v>
      </c>
      <c r="CV81">
        <f t="shared" si="43"/>
        <v>3</v>
      </c>
      <c r="CW81">
        <f t="shared" si="44"/>
        <v>3.0012499999999998</v>
      </c>
      <c r="CX81">
        <f t="shared" si="45"/>
        <v>18</v>
      </c>
      <c r="CY81">
        <f t="shared" si="25"/>
        <v>1.1433333333333333</v>
      </c>
      <c r="CZ81">
        <f t="shared" si="26"/>
        <v>3.43</v>
      </c>
      <c r="DA81">
        <f t="shared" si="27"/>
        <v>4.1445833333333333</v>
      </c>
      <c r="DB81">
        <f t="shared" si="28"/>
        <v>0.28583333333333333</v>
      </c>
      <c r="DC81">
        <f t="shared" si="46"/>
        <v>1</v>
      </c>
      <c r="DD81">
        <f t="shared" si="47"/>
        <v>11</v>
      </c>
    </row>
    <row r="82" spans="1:108" hidden="1" x14ac:dyDescent="0.7">
      <c r="A82" t="s">
        <v>401</v>
      </c>
      <c r="B82" t="s">
        <v>402</v>
      </c>
      <c r="D82" t="s">
        <v>375</v>
      </c>
      <c r="E82" t="s">
        <v>72</v>
      </c>
      <c r="F82" t="s">
        <v>73</v>
      </c>
      <c r="G82" t="s">
        <v>74</v>
      </c>
      <c r="H82" t="s">
        <v>75</v>
      </c>
      <c r="I82">
        <v>1814</v>
      </c>
      <c r="J82" t="s">
        <v>376</v>
      </c>
      <c r="K82">
        <v>2</v>
      </c>
      <c r="L82" t="s">
        <v>377</v>
      </c>
      <c r="M82" t="s">
        <v>78</v>
      </c>
      <c r="N82" t="s">
        <v>78</v>
      </c>
      <c r="O82" t="s">
        <v>79</v>
      </c>
      <c r="P82">
        <v>1</v>
      </c>
      <c r="Q82" t="s">
        <v>80</v>
      </c>
      <c r="R82" t="s">
        <v>72</v>
      </c>
      <c r="S82" t="s">
        <v>81</v>
      </c>
      <c r="T82" t="s">
        <v>82</v>
      </c>
      <c r="X82">
        <v>1</v>
      </c>
      <c r="Y82">
        <v>1</v>
      </c>
      <c r="Z82">
        <v>1.9</v>
      </c>
      <c r="AA82" s="8">
        <v>0.34</v>
      </c>
      <c r="AB82">
        <v>3</v>
      </c>
      <c r="AC82">
        <v>0.75</v>
      </c>
      <c r="AD82">
        <v>0.75</v>
      </c>
      <c r="AE82">
        <v>1.1000000000000001</v>
      </c>
      <c r="AF82">
        <v>0.5</v>
      </c>
      <c r="AG82">
        <v>21</v>
      </c>
      <c r="AH82" t="s">
        <v>378</v>
      </c>
      <c r="AI82">
        <v>13</v>
      </c>
      <c r="AJ82" t="s">
        <v>403</v>
      </c>
      <c r="AK82">
        <v>40497</v>
      </c>
      <c r="AL82">
        <v>9152</v>
      </c>
      <c r="AM82" t="s">
        <v>404</v>
      </c>
      <c r="AN82">
        <v>67</v>
      </c>
      <c r="AO82" t="s">
        <v>381</v>
      </c>
      <c r="AP82">
        <v>38</v>
      </c>
      <c r="AT82">
        <v>0</v>
      </c>
      <c r="AU82">
        <v>0.5</v>
      </c>
      <c r="AW82">
        <v>8</v>
      </c>
      <c r="AX82" t="s">
        <v>86</v>
      </c>
      <c r="AY82">
        <v>1</v>
      </c>
      <c r="AZ82" t="s">
        <v>87</v>
      </c>
      <c r="BB82" t="s">
        <v>382</v>
      </c>
      <c r="BC82">
        <v>370</v>
      </c>
      <c r="BD82">
        <v>280</v>
      </c>
      <c r="BE82">
        <v>123</v>
      </c>
      <c r="BF82">
        <v>1.2999999999999999E-2</v>
      </c>
      <c r="BG82">
        <v>9.51</v>
      </c>
      <c r="BH82" t="s">
        <v>89</v>
      </c>
      <c r="BJ82" t="s">
        <v>90</v>
      </c>
      <c r="BK82" s="1">
        <v>45096</v>
      </c>
      <c r="BL82" t="s">
        <v>91</v>
      </c>
      <c r="BM82" t="s">
        <v>92</v>
      </c>
      <c r="BN82">
        <v>42678</v>
      </c>
      <c r="BO82" t="s">
        <v>93</v>
      </c>
      <c r="BP82">
        <v>1</v>
      </c>
      <c r="BQ82">
        <v>1</v>
      </c>
      <c r="BR82">
        <v>1.9</v>
      </c>
      <c r="BS82">
        <v>0.75</v>
      </c>
      <c r="BT82">
        <v>3</v>
      </c>
      <c r="BU82">
        <v>1029</v>
      </c>
      <c r="BV82" t="s">
        <v>1938</v>
      </c>
      <c r="BW82">
        <f>VLOOKUP($J82,M_引当回収!$C$5:$AF$55,30,FALSE)+0.08</f>
        <v>0.08</v>
      </c>
      <c r="BX82" s="21">
        <v>0.24000000000000002</v>
      </c>
      <c r="BY82" t="e">
        <v>#N/A</v>
      </c>
      <c r="BZ82">
        <v>0.02</v>
      </c>
      <c r="CA82" s="8" t="e">
        <f t="shared" si="29"/>
        <v>#N/A</v>
      </c>
      <c r="CB82" t="e">
        <f t="shared" si="48"/>
        <v>#N/A</v>
      </c>
      <c r="CC82" t="e">
        <v>#N/A</v>
      </c>
      <c r="CD82" t="e">
        <v>#N/A</v>
      </c>
      <c r="CE82" t="e">
        <v>#N/A</v>
      </c>
      <c r="CF82" t="e">
        <v>#N/A</v>
      </c>
      <c r="CG82" t="s">
        <v>1959</v>
      </c>
      <c r="CH82">
        <f t="shared" si="30"/>
        <v>21</v>
      </c>
      <c r="CI82">
        <f t="shared" si="31"/>
        <v>79</v>
      </c>
      <c r="CJ82">
        <f t="shared" si="32"/>
        <v>103</v>
      </c>
      <c r="CK82">
        <f t="shared" si="33"/>
        <v>10</v>
      </c>
      <c r="CL82">
        <f t="shared" si="34"/>
        <v>79</v>
      </c>
      <c r="CM82">
        <f t="shared" si="35"/>
        <v>92</v>
      </c>
      <c r="CN82" t="e">
        <f t="shared" si="36"/>
        <v>#N/A</v>
      </c>
      <c r="CO82">
        <f t="shared" si="37"/>
        <v>79</v>
      </c>
      <c r="CP82" t="e">
        <f t="shared" si="38"/>
        <v>#N/A</v>
      </c>
      <c r="CQ82">
        <v>4.4821583986074847E-3</v>
      </c>
      <c r="CR82" t="e">
        <f t="shared" si="39"/>
        <v>#N/A</v>
      </c>
      <c r="CS82" t="e">
        <f t="shared" si="40"/>
        <v>#N/A</v>
      </c>
      <c r="CT82" t="e">
        <f t="shared" si="41"/>
        <v>#N/A</v>
      </c>
      <c r="CU82" t="e">
        <f t="shared" si="42"/>
        <v>#N/A</v>
      </c>
      <c r="CV82">
        <f t="shared" si="43"/>
        <v>3</v>
      </c>
      <c r="CW82">
        <f t="shared" si="44"/>
        <v>5.686578947368421</v>
      </c>
      <c r="CX82" t="e">
        <f t="shared" si="45"/>
        <v>#N/A</v>
      </c>
      <c r="CY82">
        <f t="shared" si="25"/>
        <v>2.1663157894736842</v>
      </c>
      <c r="CZ82">
        <f t="shared" si="26"/>
        <v>6.498947368421053</v>
      </c>
      <c r="DA82" t="e">
        <f t="shared" si="27"/>
        <v>#N/A</v>
      </c>
      <c r="DB82">
        <f t="shared" si="28"/>
        <v>0.54157894736842105</v>
      </c>
      <c r="DC82">
        <f t="shared" si="46"/>
        <v>3</v>
      </c>
      <c r="DD82" t="e">
        <f t="shared" si="47"/>
        <v>#N/A</v>
      </c>
    </row>
    <row r="83" spans="1:108" hidden="1" x14ac:dyDescent="0.7">
      <c r="A83" t="s">
        <v>405</v>
      </c>
      <c r="B83" t="s">
        <v>406</v>
      </c>
      <c r="D83" t="s">
        <v>375</v>
      </c>
      <c r="E83" t="s">
        <v>72</v>
      </c>
      <c r="F83" t="s">
        <v>73</v>
      </c>
      <c r="G83" t="s">
        <v>74</v>
      </c>
      <c r="H83" t="s">
        <v>75</v>
      </c>
      <c r="I83">
        <v>1814</v>
      </c>
      <c r="J83" t="s">
        <v>376</v>
      </c>
      <c r="K83">
        <v>2</v>
      </c>
      <c r="L83" t="s">
        <v>377</v>
      </c>
      <c r="M83" t="s">
        <v>78</v>
      </c>
      <c r="N83" t="s">
        <v>78</v>
      </c>
      <c r="O83" t="s">
        <v>79</v>
      </c>
      <c r="P83">
        <v>1</v>
      </c>
      <c r="Q83" t="s">
        <v>80</v>
      </c>
      <c r="R83" t="s">
        <v>72</v>
      </c>
      <c r="S83" t="s">
        <v>81</v>
      </c>
      <c r="T83" t="s">
        <v>82</v>
      </c>
      <c r="X83">
        <v>1</v>
      </c>
      <c r="Y83">
        <v>1</v>
      </c>
      <c r="Z83">
        <v>1.9</v>
      </c>
      <c r="AA83" s="8">
        <v>0.81</v>
      </c>
      <c r="AB83">
        <v>3</v>
      </c>
      <c r="AC83">
        <v>1.02</v>
      </c>
      <c r="AD83">
        <v>1.02</v>
      </c>
      <c r="AE83">
        <v>1.1000000000000001</v>
      </c>
      <c r="AF83">
        <v>0.5</v>
      </c>
      <c r="AG83">
        <v>21</v>
      </c>
      <c r="AH83" t="s">
        <v>378</v>
      </c>
      <c r="AI83">
        <v>15</v>
      </c>
      <c r="AL83">
        <v>9152</v>
      </c>
      <c r="AM83" t="s">
        <v>404</v>
      </c>
      <c r="AN83">
        <v>67</v>
      </c>
      <c r="AO83" t="s">
        <v>381</v>
      </c>
      <c r="AP83">
        <v>48</v>
      </c>
      <c r="AT83">
        <v>0</v>
      </c>
      <c r="AU83">
        <v>0.5</v>
      </c>
      <c r="BB83" t="s">
        <v>397</v>
      </c>
      <c r="BC83">
        <v>370</v>
      </c>
      <c r="BD83">
        <v>280</v>
      </c>
      <c r="BE83">
        <v>123</v>
      </c>
      <c r="BF83">
        <v>1.2999999999999999E-2</v>
      </c>
      <c r="BG83">
        <v>9.8000000000000007</v>
      </c>
      <c r="BH83" t="s">
        <v>89</v>
      </c>
      <c r="BJ83" t="s">
        <v>90</v>
      </c>
      <c r="BK83" s="1">
        <v>45041</v>
      </c>
      <c r="BL83" t="s">
        <v>91</v>
      </c>
      <c r="BM83" t="s">
        <v>92</v>
      </c>
      <c r="BN83">
        <v>42678</v>
      </c>
      <c r="BO83" t="s">
        <v>93</v>
      </c>
      <c r="BP83">
        <v>1</v>
      </c>
      <c r="BQ83">
        <v>1</v>
      </c>
      <c r="BR83">
        <v>1.9</v>
      </c>
      <c r="BS83">
        <v>1.02</v>
      </c>
      <c r="BT83">
        <v>3</v>
      </c>
      <c r="BU83" t="e">
        <v>#N/A</v>
      </c>
      <c r="BV83" t="e">
        <v>#N/A</v>
      </c>
      <c r="BW83">
        <f>VLOOKUP($J83,M_引当回収!$C$5:$AF$55,30,FALSE)+0.08</f>
        <v>0.08</v>
      </c>
      <c r="BX83" s="21" t="e">
        <v>#N/A</v>
      </c>
      <c r="BY83" t="e">
        <v>#N/A</v>
      </c>
      <c r="BZ83" t="e">
        <v>#N/A</v>
      </c>
      <c r="CA83" s="8" t="e">
        <f t="shared" si="29"/>
        <v>#N/A</v>
      </c>
      <c r="CB83" t="e">
        <f t="shared" si="48"/>
        <v>#N/A</v>
      </c>
      <c r="CC83" t="e">
        <v>#N/A</v>
      </c>
      <c r="CD83" t="e">
        <v>#N/A</v>
      </c>
      <c r="CE83" t="e">
        <v>#N/A</v>
      </c>
      <c r="CF83" t="e">
        <v>#N/A</v>
      </c>
      <c r="CH83" t="e">
        <f t="shared" si="30"/>
        <v>#N/A</v>
      </c>
      <c r="CI83" t="e">
        <f t="shared" si="31"/>
        <v>#N/A</v>
      </c>
      <c r="CJ83" t="e">
        <f t="shared" si="32"/>
        <v>#N/A</v>
      </c>
      <c r="CK83" t="e">
        <f t="shared" si="33"/>
        <v>#N/A</v>
      </c>
      <c r="CL83" t="e">
        <f t="shared" si="34"/>
        <v>#N/A</v>
      </c>
      <c r="CM83" t="e">
        <f t="shared" si="35"/>
        <v>#N/A</v>
      </c>
      <c r="CN83" t="e">
        <f t="shared" si="36"/>
        <v>#N/A</v>
      </c>
      <c r="CO83" t="e">
        <f t="shared" si="37"/>
        <v>#N/A</v>
      </c>
      <c r="CP83" t="e">
        <f t="shared" si="38"/>
        <v>#N/A</v>
      </c>
      <c r="CQ83" t="e">
        <v>#N/A</v>
      </c>
      <c r="CR83" t="e">
        <f t="shared" si="39"/>
        <v>#N/A</v>
      </c>
      <c r="CS83" t="e">
        <f t="shared" si="40"/>
        <v>#N/A</v>
      </c>
      <c r="CT83" t="e">
        <f t="shared" si="41"/>
        <v>#N/A</v>
      </c>
      <c r="CU83" t="e">
        <f t="shared" si="42"/>
        <v>#N/A</v>
      </c>
      <c r="CV83">
        <f t="shared" si="43"/>
        <v>3</v>
      </c>
      <c r="CW83" t="e">
        <f t="shared" si="44"/>
        <v>#N/A</v>
      </c>
      <c r="CX83" t="e">
        <f t="shared" si="45"/>
        <v>#N/A</v>
      </c>
      <c r="CY83" t="e">
        <f t="shared" si="25"/>
        <v>#N/A</v>
      </c>
      <c r="CZ83" t="e">
        <f t="shared" si="26"/>
        <v>#N/A</v>
      </c>
      <c r="DA83" t="e">
        <f t="shared" si="27"/>
        <v>#N/A</v>
      </c>
      <c r="DB83" t="e">
        <f t="shared" si="28"/>
        <v>#N/A</v>
      </c>
      <c r="DC83">
        <f t="shared" si="46"/>
        <v>3</v>
      </c>
      <c r="DD83" t="e">
        <f t="shared" si="47"/>
        <v>#N/A</v>
      </c>
    </row>
    <row r="84" spans="1:108" hidden="1" x14ac:dyDescent="0.7">
      <c r="A84" t="s">
        <v>407</v>
      </c>
      <c r="B84" t="s">
        <v>408</v>
      </c>
      <c r="D84" t="s">
        <v>385</v>
      </c>
      <c r="E84" t="s">
        <v>72</v>
      </c>
      <c r="F84" t="s">
        <v>73</v>
      </c>
      <c r="G84" t="s">
        <v>74</v>
      </c>
      <c r="H84" t="s">
        <v>75</v>
      </c>
      <c r="I84">
        <v>1814</v>
      </c>
      <c r="J84" t="s">
        <v>376</v>
      </c>
      <c r="K84">
        <v>2</v>
      </c>
      <c r="L84" t="s">
        <v>377</v>
      </c>
      <c r="M84" t="s">
        <v>78</v>
      </c>
      <c r="N84" t="s">
        <v>78</v>
      </c>
      <c r="O84" t="s">
        <v>79</v>
      </c>
      <c r="P84">
        <v>1</v>
      </c>
      <c r="Q84" t="s">
        <v>80</v>
      </c>
      <c r="R84" t="s">
        <v>72</v>
      </c>
      <c r="S84" t="s">
        <v>81</v>
      </c>
      <c r="T84" t="s">
        <v>82</v>
      </c>
      <c r="X84">
        <v>1</v>
      </c>
      <c r="Y84">
        <v>1</v>
      </c>
      <c r="Z84">
        <v>1.9</v>
      </c>
      <c r="AA84" s="8">
        <v>0.81</v>
      </c>
      <c r="AB84">
        <v>3</v>
      </c>
      <c r="AC84">
        <v>1.02</v>
      </c>
      <c r="AD84">
        <v>1.02</v>
      </c>
      <c r="AE84">
        <v>1.1000000000000001</v>
      </c>
      <c r="AF84">
        <v>0.5</v>
      </c>
      <c r="AG84">
        <v>21</v>
      </c>
      <c r="AH84" t="s">
        <v>378</v>
      </c>
      <c r="AI84">
        <v>14</v>
      </c>
      <c r="AL84">
        <v>9153</v>
      </c>
      <c r="AM84" t="s">
        <v>409</v>
      </c>
      <c r="AN84">
        <v>67</v>
      </c>
      <c r="AO84" t="s">
        <v>381</v>
      </c>
      <c r="AP84">
        <v>54</v>
      </c>
      <c r="AT84">
        <v>0</v>
      </c>
      <c r="AU84">
        <v>0.5</v>
      </c>
      <c r="BB84" t="s">
        <v>397</v>
      </c>
      <c r="BC84">
        <v>370</v>
      </c>
      <c r="BD84">
        <v>280</v>
      </c>
      <c r="BE84">
        <v>123</v>
      </c>
      <c r="BF84">
        <v>1.2999999999999999E-2</v>
      </c>
      <c r="BG84">
        <v>8.1</v>
      </c>
      <c r="BH84" t="s">
        <v>89</v>
      </c>
      <c r="BJ84" t="s">
        <v>90</v>
      </c>
      <c r="BK84" s="1">
        <v>45041</v>
      </c>
      <c r="BL84" t="s">
        <v>91</v>
      </c>
      <c r="BM84" t="s">
        <v>92</v>
      </c>
      <c r="BN84">
        <v>42678</v>
      </c>
      <c r="BO84" t="s">
        <v>93</v>
      </c>
      <c r="BP84">
        <v>1</v>
      </c>
      <c r="BQ84">
        <v>1</v>
      </c>
      <c r="BR84">
        <v>1.9</v>
      </c>
      <c r="BS84">
        <v>1.02</v>
      </c>
      <c r="BT84">
        <v>3</v>
      </c>
      <c r="BU84" t="e">
        <v>#N/A</v>
      </c>
      <c r="BV84" t="e">
        <v>#N/A</v>
      </c>
      <c r="BW84">
        <f>VLOOKUP($J84,M_引当回収!$C$5:$AF$55,30,FALSE)+0.08</f>
        <v>0.08</v>
      </c>
      <c r="BX84" s="21" t="e">
        <v>#N/A</v>
      </c>
      <c r="BY84" t="e">
        <v>#N/A</v>
      </c>
      <c r="BZ84" t="e">
        <v>#N/A</v>
      </c>
      <c r="CA84" s="8" t="e">
        <f t="shared" si="29"/>
        <v>#N/A</v>
      </c>
      <c r="CB84" t="e">
        <f t="shared" si="48"/>
        <v>#N/A</v>
      </c>
      <c r="CC84" t="e">
        <v>#N/A</v>
      </c>
      <c r="CD84" t="e">
        <v>#N/A</v>
      </c>
      <c r="CE84" t="e">
        <v>#N/A</v>
      </c>
      <c r="CF84" t="e">
        <v>#N/A</v>
      </c>
      <c r="CH84" t="e">
        <f t="shared" si="30"/>
        <v>#N/A</v>
      </c>
      <c r="CI84" t="e">
        <f t="shared" si="31"/>
        <v>#N/A</v>
      </c>
      <c r="CJ84" t="e">
        <f t="shared" si="32"/>
        <v>#N/A</v>
      </c>
      <c r="CK84" t="e">
        <f t="shared" si="33"/>
        <v>#N/A</v>
      </c>
      <c r="CL84" t="e">
        <f t="shared" si="34"/>
        <v>#N/A</v>
      </c>
      <c r="CM84" t="e">
        <f t="shared" si="35"/>
        <v>#N/A</v>
      </c>
      <c r="CN84" t="e">
        <f t="shared" si="36"/>
        <v>#N/A</v>
      </c>
      <c r="CO84" t="e">
        <f t="shared" si="37"/>
        <v>#N/A</v>
      </c>
      <c r="CP84" t="e">
        <f t="shared" si="38"/>
        <v>#N/A</v>
      </c>
      <c r="CQ84" t="e">
        <v>#N/A</v>
      </c>
      <c r="CR84" t="e">
        <f t="shared" si="39"/>
        <v>#N/A</v>
      </c>
      <c r="CS84" t="e">
        <f t="shared" si="40"/>
        <v>#N/A</v>
      </c>
      <c r="CT84" t="e">
        <f t="shared" si="41"/>
        <v>#N/A</v>
      </c>
      <c r="CU84" t="e">
        <f t="shared" si="42"/>
        <v>#N/A</v>
      </c>
      <c r="CV84">
        <f t="shared" si="43"/>
        <v>3</v>
      </c>
      <c r="CW84" t="e">
        <f t="shared" si="44"/>
        <v>#N/A</v>
      </c>
      <c r="CX84" t="e">
        <f t="shared" si="45"/>
        <v>#N/A</v>
      </c>
      <c r="CY84" t="e">
        <f t="shared" si="25"/>
        <v>#N/A</v>
      </c>
      <c r="CZ84" t="e">
        <f t="shared" si="26"/>
        <v>#N/A</v>
      </c>
      <c r="DA84" t="e">
        <f t="shared" si="27"/>
        <v>#N/A</v>
      </c>
      <c r="DB84" t="e">
        <f t="shared" si="28"/>
        <v>#N/A</v>
      </c>
      <c r="DC84">
        <f t="shared" si="46"/>
        <v>3</v>
      </c>
      <c r="DD84" t="e">
        <f t="shared" si="47"/>
        <v>#N/A</v>
      </c>
    </row>
    <row r="85" spans="1:108" x14ac:dyDescent="0.7">
      <c r="A85" t="s">
        <v>410</v>
      </c>
      <c r="B85" t="s">
        <v>411</v>
      </c>
      <c r="D85" t="s">
        <v>375</v>
      </c>
      <c r="E85" t="s">
        <v>72</v>
      </c>
      <c r="F85" t="s">
        <v>73</v>
      </c>
      <c r="G85" t="s">
        <v>74</v>
      </c>
      <c r="H85" t="s">
        <v>75</v>
      </c>
      <c r="I85">
        <v>1814</v>
      </c>
      <c r="J85" t="s">
        <v>376</v>
      </c>
      <c r="K85">
        <v>2</v>
      </c>
      <c r="L85" t="s">
        <v>377</v>
      </c>
      <c r="M85" t="s">
        <v>78</v>
      </c>
      <c r="N85" t="s">
        <v>78</v>
      </c>
      <c r="O85" t="s">
        <v>79</v>
      </c>
      <c r="P85">
        <v>1</v>
      </c>
      <c r="Q85" t="s">
        <v>80</v>
      </c>
      <c r="R85" t="s">
        <v>72</v>
      </c>
      <c r="S85" t="s">
        <v>81</v>
      </c>
      <c r="T85" t="s">
        <v>82</v>
      </c>
      <c r="X85">
        <v>1</v>
      </c>
      <c r="Y85">
        <v>1</v>
      </c>
      <c r="Z85">
        <v>1.9</v>
      </c>
      <c r="AA85" s="8">
        <v>0.56999999999999995</v>
      </c>
      <c r="AB85">
        <v>1</v>
      </c>
      <c r="AC85">
        <v>1.02</v>
      </c>
      <c r="AD85">
        <v>1.02</v>
      </c>
      <c r="AE85">
        <v>1.1000000000000001</v>
      </c>
      <c r="AF85">
        <v>0.5</v>
      </c>
      <c r="AG85">
        <v>21</v>
      </c>
      <c r="AH85" t="s">
        <v>378</v>
      </c>
      <c r="AI85">
        <v>11</v>
      </c>
      <c r="AJ85" t="s">
        <v>412</v>
      </c>
      <c r="AK85">
        <v>40135</v>
      </c>
      <c r="AL85">
        <v>9152</v>
      </c>
      <c r="AM85" t="s">
        <v>380</v>
      </c>
      <c r="AN85">
        <v>67</v>
      </c>
      <c r="AO85" t="s">
        <v>381</v>
      </c>
      <c r="AP85">
        <v>60</v>
      </c>
      <c r="AT85">
        <v>0</v>
      </c>
      <c r="AU85">
        <v>0.5</v>
      </c>
      <c r="AW85">
        <v>8</v>
      </c>
      <c r="AX85" t="s">
        <v>86</v>
      </c>
      <c r="AY85">
        <v>1</v>
      </c>
      <c r="AZ85" t="s">
        <v>87</v>
      </c>
      <c r="BB85" t="s">
        <v>382</v>
      </c>
      <c r="BC85">
        <v>370</v>
      </c>
      <c r="BD85">
        <v>280</v>
      </c>
      <c r="BE85">
        <v>123</v>
      </c>
      <c r="BF85">
        <v>1.2999999999999999E-2</v>
      </c>
      <c r="BG85">
        <v>11.98</v>
      </c>
      <c r="BH85" t="s">
        <v>89</v>
      </c>
      <c r="BJ85" t="s">
        <v>90</v>
      </c>
      <c r="BK85" s="1">
        <v>45160</v>
      </c>
      <c r="BL85" t="s">
        <v>91</v>
      </c>
      <c r="BM85" t="s">
        <v>92</v>
      </c>
      <c r="BN85">
        <v>42678</v>
      </c>
      <c r="BO85" t="s">
        <v>93</v>
      </c>
      <c r="BP85">
        <v>1</v>
      </c>
      <c r="BQ85">
        <v>1</v>
      </c>
      <c r="BR85">
        <v>1.9</v>
      </c>
      <c r="BS85">
        <v>1.02</v>
      </c>
      <c r="BT85">
        <v>3</v>
      </c>
      <c r="BU85">
        <v>596</v>
      </c>
      <c r="BV85" t="s">
        <v>1938</v>
      </c>
      <c r="BW85">
        <f>VLOOKUP($J85,M_引当回収!$C$5:$AF$55,30,FALSE)+0.08</f>
        <v>0.08</v>
      </c>
      <c r="BX85" s="21">
        <v>0.21000000000000002</v>
      </c>
      <c r="BY85">
        <v>0.28999999999999998</v>
      </c>
      <c r="BZ85">
        <v>0.02</v>
      </c>
      <c r="CA85" s="23">
        <f t="shared" si="29"/>
        <v>0.60000000000000009</v>
      </c>
      <c r="CB85" t="s">
        <v>1955</v>
      </c>
      <c r="CC85">
        <v>0.08</v>
      </c>
      <c r="CD85">
        <v>0.43000000000000005</v>
      </c>
      <c r="CE85">
        <v>0.28999999999999998</v>
      </c>
      <c r="CF85">
        <v>0.01</v>
      </c>
      <c r="CG85" t="s">
        <v>1954</v>
      </c>
      <c r="CH85">
        <f t="shared" si="30"/>
        <v>11</v>
      </c>
      <c r="CI85">
        <f t="shared" si="31"/>
        <v>29</v>
      </c>
      <c r="CJ85">
        <f t="shared" si="32"/>
        <v>43</v>
      </c>
      <c r="CK85">
        <f t="shared" si="33"/>
        <v>6</v>
      </c>
      <c r="CL85">
        <f t="shared" si="34"/>
        <v>29</v>
      </c>
      <c r="CM85">
        <f t="shared" si="35"/>
        <v>36</v>
      </c>
      <c r="CN85">
        <f t="shared" si="36"/>
        <v>6</v>
      </c>
      <c r="CO85">
        <f t="shared" si="37"/>
        <v>29</v>
      </c>
      <c r="CP85">
        <f t="shared" si="38"/>
        <v>36</v>
      </c>
      <c r="CQ85">
        <v>4.4821583986074847E-3</v>
      </c>
      <c r="CR85">
        <f t="shared" si="39"/>
        <v>0.79466666666666674</v>
      </c>
      <c r="CS85">
        <f t="shared" si="40"/>
        <v>4.2713333333333336</v>
      </c>
      <c r="CT85">
        <f t="shared" si="41"/>
        <v>2.8806666666666665</v>
      </c>
      <c r="CU85">
        <f t="shared" si="42"/>
        <v>9.9333333333333343E-2</v>
      </c>
      <c r="CV85">
        <f t="shared" si="43"/>
        <v>3</v>
      </c>
      <c r="CW85">
        <f t="shared" si="44"/>
        <v>2.0859999999999999</v>
      </c>
      <c r="CX85">
        <f t="shared" si="45"/>
        <v>14</v>
      </c>
      <c r="CY85">
        <f t="shared" si="25"/>
        <v>0.79466666666666674</v>
      </c>
      <c r="CZ85">
        <f t="shared" si="26"/>
        <v>2.0860000000000003</v>
      </c>
      <c r="DA85">
        <f t="shared" si="27"/>
        <v>2.8806666666666665</v>
      </c>
      <c r="DB85">
        <f t="shared" si="28"/>
        <v>0.19866666666666669</v>
      </c>
      <c r="DC85">
        <f t="shared" si="46"/>
        <v>1</v>
      </c>
      <c r="DD85">
        <f t="shared" si="47"/>
        <v>7</v>
      </c>
    </row>
    <row r="86" spans="1:108" x14ac:dyDescent="0.7">
      <c r="A86" t="s">
        <v>413</v>
      </c>
      <c r="B86" t="s">
        <v>414</v>
      </c>
      <c r="D86" t="s">
        <v>385</v>
      </c>
      <c r="E86" t="s">
        <v>72</v>
      </c>
      <c r="F86" t="s">
        <v>73</v>
      </c>
      <c r="G86" t="s">
        <v>74</v>
      </c>
      <c r="H86" t="s">
        <v>75</v>
      </c>
      <c r="I86">
        <v>1814</v>
      </c>
      <c r="J86" t="s">
        <v>376</v>
      </c>
      <c r="K86">
        <v>2</v>
      </c>
      <c r="L86" t="s">
        <v>377</v>
      </c>
      <c r="M86" t="s">
        <v>78</v>
      </c>
      <c r="N86" t="s">
        <v>78</v>
      </c>
      <c r="O86" t="s">
        <v>79</v>
      </c>
      <c r="P86">
        <v>1</v>
      </c>
      <c r="Q86" t="s">
        <v>80</v>
      </c>
      <c r="R86" t="s">
        <v>72</v>
      </c>
      <c r="S86" t="s">
        <v>81</v>
      </c>
      <c r="T86" t="s">
        <v>82</v>
      </c>
      <c r="X86">
        <v>1</v>
      </c>
      <c r="Y86">
        <v>1</v>
      </c>
      <c r="Z86">
        <v>1.9</v>
      </c>
      <c r="AA86" s="8">
        <v>0.56999999999999995</v>
      </c>
      <c r="AB86">
        <v>1</v>
      </c>
      <c r="AC86">
        <v>1.02</v>
      </c>
      <c r="AD86">
        <v>1.02</v>
      </c>
      <c r="AE86">
        <v>1.1000000000000001</v>
      </c>
      <c r="AF86">
        <v>0.5</v>
      </c>
      <c r="AG86">
        <v>21</v>
      </c>
      <c r="AH86" t="s">
        <v>378</v>
      </c>
      <c r="AI86">
        <v>12</v>
      </c>
      <c r="AJ86" t="s">
        <v>415</v>
      </c>
      <c r="AK86">
        <v>40133</v>
      </c>
      <c r="AL86">
        <v>9153</v>
      </c>
      <c r="AM86" t="s">
        <v>387</v>
      </c>
      <c r="AN86">
        <v>67</v>
      </c>
      <c r="AO86" t="s">
        <v>381</v>
      </c>
      <c r="AP86">
        <v>63</v>
      </c>
      <c r="AT86">
        <v>0</v>
      </c>
      <c r="AU86">
        <v>0.5</v>
      </c>
      <c r="AW86">
        <v>8</v>
      </c>
      <c r="AX86" t="s">
        <v>86</v>
      </c>
      <c r="AY86">
        <v>1</v>
      </c>
      <c r="AZ86" t="s">
        <v>87</v>
      </c>
      <c r="BB86" t="s">
        <v>382</v>
      </c>
      <c r="BC86">
        <v>370</v>
      </c>
      <c r="BD86">
        <v>280</v>
      </c>
      <c r="BE86">
        <v>123</v>
      </c>
      <c r="BF86">
        <v>1.2999999999999999E-2</v>
      </c>
      <c r="BG86">
        <v>7</v>
      </c>
      <c r="BH86" t="s">
        <v>89</v>
      </c>
      <c r="BJ86" t="s">
        <v>90</v>
      </c>
      <c r="BK86" s="1">
        <v>45160</v>
      </c>
      <c r="BL86" t="s">
        <v>91</v>
      </c>
      <c r="BM86" t="s">
        <v>92</v>
      </c>
      <c r="BN86">
        <v>42678</v>
      </c>
      <c r="BO86" t="s">
        <v>93</v>
      </c>
      <c r="BP86">
        <v>1</v>
      </c>
      <c r="BQ86">
        <v>1</v>
      </c>
      <c r="BR86">
        <v>1.9</v>
      </c>
      <c r="BS86">
        <v>1.02</v>
      </c>
      <c r="BT86">
        <v>3</v>
      </c>
      <c r="BU86">
        <v>596</v>
      </c>
      <c r="BV86" t="s">
        <v>1938</v>
      </c>
      <c r="BW86">
        <f>VLOOKUP($J86,M_引当回収!$C$5:$AF$55,30,FALSE)+0.08</f>
        <v>0.08</v>
      </c>
      <c r="BX86" s="21">
        <v>0.21000000000000002</v>
      </c>
      <c r="BY86">
        <v>0.28999999999999998</v>
      </c>
      <c r="BZ86">
        <v>0.02</v>
      </c>
      <c r="CA86" s="23">
        <f t="shared" si="29"/>
        <v>0.60000000000000009</v>
      </c>
      <c r="CB86" t="s">
        <v>1955</v>
      </c>
      <c r="CC86">
        <v>0.08</v>
      </c>
      <c r="CD86">
        <v>0.43000000000000005</v>
      </c>
      <c r="CE86">
        <v>0.28999999999999998</v>
      </c>
      <c r="CF86">
        <v>0.01</v>
      </c>
      <c r="CG86" t="s">
        <v>1954</v>
      </c>
      <c r="CH86">
        <f t="shared" si="30"/>
        <v>10</v>
      </c>
      <c r="CI86">
        <f t="shared" si="31"/>
        <v>28</v>
      </c>
      <c r="CJ86">
        <f t="shared" si="32"/>
        <v>41</v>
      </c>
      <c r="CK86">
        <f t="shared" si="33"/>
        <v>6</v>
      </c>
      <c r="CL86">
        <f t="shared" si="34"/>
        <v>28</v>
      </c>
      <c r="CM86">
        <f t="shared" si="35"/>
        <v>35</v>
      </c>
      <c r="CN86">
        <f t="shared" si="36"/>
        <v>6</v>
      </c>
      <c r="CO86">
        <f t="shared" si="37"/>
        <v>28</v>
      </c>
      <c r="CP86">
        <f t="shared" si="38"/>
        <v>35</v>
      </c>
      <c r="CQ86">
        <v>4.4821583986074847E-3</v>
      </c>
      <c r="CR86">
        <f t="shared" si="39"/>
        <v>0.75682539682539685</v>
      </c>
      <c r="CS86">
        <f t="shared" si="40"/>
        <v>4.0679365079365084</v>
      </c>
      <c r="CT86">
        <f t="shared" si="41"/>
        <v>2.7434920634920634</v>
      </c>
      <c r="CU86">
        <f t="shared" si="42"/>
        <v>9.4603174603174606E-2</v>
      </c>
      <c r="CV86">
        <f t="shared" si="43"/>
        <v>3</v>
      </c>
      <c r="CW86">
        <f t="shared" si="44"/>
        <v>1.9866666666666666</v>
      </c>
      <c r="CX86">
        <f t="shared" si="45"/>
        <v>13</v>
      </c>
      <c r="CY86">
        <f t="shared" si="25"/>
        <v>0.75682539682539685</v>
      </c>
      <c r="CZ86">
        <f t="shared" si="26"/>
        <v>1.9866666666666668</v>
      </c>
      <c r="DA86">
        <f t="shared" si="27"/>
        <v>2.7434920634920634</v>
      </c>
      <c r="DB86">
        <f t="shared" si="28"/>
        <v>0.18920634920634921</v>
      </c>
      <c r="DC86">
        <f t="shared" si="46"/>
        <v>1</v>
      </c>
      <c r="DD86">
        <f t="shared" si="47"/>
        <v>7</v>
      </c>
    </row>
    <row r="87" spans="1:108" x14ac:dyDescent="0.7">
      <c r="A87" t="s">
        <v>416</v>
      </c>
      <c r="B87" t="s">
        <v>417</v>
      </c>
      <c r="D87" t="s">
        <v>375</v>
      </c>
      <c r="E87" t="s">
        <v>72</v>
      </c>
      <c r="F87" t="s">
        <v>73</v>
      </c>
      <c r="G87" t="s">
        <v>74</v>
      </c>
      <c r="H87" t="s">
        <v>75</v>
      </c>
      <c r="I87">
        <v>1814</v>
      </c>
      <c r="J87" t="s">
        <v>376</v>
      </c>
      <c r="K87">
        <v>2</v>
      </c>
      <c r="L87" t="s">
        <v>377</v>
      </c>
      <c r="M87" t="s">
        <v>78</v>
      </c>
      <c r="N87" t="s">
        <v>78</v>
      </c>
      <c r="O87" t="s">
        <v>79</v>
      </c>
      <c r="P87">
        <v>1</v>
      </c>
      <c r="Q87" t="s">
        <v>80</v>
      </c>
      <c r="R87" t="s">
        <v>72</v>
      </c>
      <c r="S87" t="s">
        <v>81</v>
      </c>
      <c r="T87" t="s">
        <v>82</v>
      </c>
      <c r="X87">
        <v>1</v>
      </c>
      <c r="Y87">
        <v>1</v>
      </c>
      <c r="Z87">
        <v>1.9</v>
      </c>
      <c r="AA87" s="8">
        <v>0.56999999999999995</v>
      </c>
      <c r="AB87">
        <v>1</v>
      </c>
      <c r="AC87">
        <v>1.02</v>
      </c>
      <c r="AD87">
        <v>1.02</v>
      </c>
      <c r="AE87">
        <v>1.1000000000000001</v>
      </c>
      <c r="AF87">
        <v>0.5</v>
      </c>
      <c r="AG87">
        <v>21</v>
      </c>
      <c r="AH87" t="s">
        <v>378</v>
      </c>
      <c r="AI87">
        <v>5</v>
      </c>
      <c r="AJ87" t="s">
        <v>418</v>
      </c>
      <c r="AK87">
        <v>40129</v>
      </c>
      <c r="AL87">
        <v>9152</v>
      </c>
      <c r="AM87" t="s">
        <v>380</v>
      </c>
      <c r="AN87">
        <v>67</v>
      </c>
      <c r="AO87" t="s">
        <v>381</v>
      </c>
      <c r="AP87">
        <v>45</v>
      </c>
      <c r="AT87">
        <v>0</v>
      </c>
      <c r="AU87">
        <v>0.5</v>
      </c>
      <c r="AW87">
        <v>8</v>
      </c>
      <c r="AX87" t="s">
        <v>86</v>
      </c>
      <c r="AY87">
        <v>1</v>
      </c>
      <c r="AZ87" t="s">
        <v>87</v>
      </c>
      <c r="BB87" t="s">
        <v>382</v>
      </c>
      <c r="BC87">
        <v>370</v>
      </c>
      <c r="BD87">
        <v>280</v>
      </c>
      <c r="BE87">
        <v>123</v>
      </c>
      <c r="BF87">
        <v>1.2999999999999999E-2</v>
      </c>
      <c r="BG87">
        <v>9.7899999999999991</v>
      </c>
      <c r="BH87" t="s">
        <v>89</v>
      </c>
      <c r="BJ87" t="s">
        <v>90</v>
      </c>
      <c r="BK87" s="1">
        <v>45160</v>
      </c>
      <c r="BL87" t="s">
        <v>91</v>
      </c>
      <c r="BM87" t="s">
        <v>92</v>
      </c>
      <c r="BN87">
        <v>42678</v>
      </c>
      <c r="BO87" t="s">
        <v>93</v>
      </c>
      <c r="BP87">
        <v>1</v>
      </c>
      <c r="BQ87">
        <v>1</v>
      </c>
      <c r="BR87">
        <v>1.9</v>
      </c>
      <c r="BS87">
        <v>1.02</v>
      </c>
      <c r="BT87">
        <v>3</v>
      </c>
      <c r="BU87">
        <v>457</v>
      </c>
      <c r="BV87" t="s">
        <v>1938</v>
      </c>
      <c r="BW87">
        <f>VLOOKUP($J87,M_引当回収!$C$5:$AF$55,30,FALSE)+0.08</f>
        <v>0.08</v>
      </c>
      <c r="BX87" s="21">
        <v>0.21000000000000002</v>
      </c>
      <c r="BY87">
        <v>0.28999999999999998</v>
      </c>
      <c r="BZ87">
        <v>0.02</v>
      </c>
      <c r="CA87" s="23">
        <f t="shared" si="29"/>
        <v>0.60000000000000009</v>
      </c>
      <c r="CB87" t="s">
        <v>1955</v>
      </c>
      <c r="CC87">
        <v>0.08</v>
      </c>
      <c r="CD87">
        <v>0.43000000000000005</v>
      </c>
      <c r="CE87">
        <v>0.28999999999999998</v>
      </c>
      <c r="CF87">
        <v>0.01</v>
      </c>
      <c r="CG87" t="s">
        <v>1954</v>
      </c>
      <c r="CH87">
        <f t="shared" si="30"/>
        <v>11</v>
      </c>
      <c r="CI87">
        <f t="shared" si="31"/>
        <v>30</v>
      </c>
      <c r="CJ87">
        <f t="shared" si="32"/>
        <v>44</v>
      </c>
      <c r="CK87">
        <f t="shared" si="33"/>
        <v>6</v>
      </c>
      <c r="CL87">
        <f t="shared" si="34"/>
        <v>30</v>
      </c>
      <c r="CM87">
        <f t="shared" si="35"/>
        <v>37</v>
      </c>
      <c r="CN87">
        <f t="shared" si="36"/>
        <v>7</v>
      </c>
      <c r="CO87">
        <f t="shared" si="37"/>
        <v>30</v>
      </c>
      <c r="CP87">
        <f t="shared" si="38"/>
        <v>38</v>
      </c>
      <c r="CQ87">
        <v>4.4821583986074847E-3</v>
      </c>
      <c r="CR87">
        <f t="shared" si="39"/>
        <v>0.81244444444444441</v>
      </c>
      <c r="CS87">
        <f t="shared" si="40"/>
        <v>4.366888888888889</v>
      </c>
      <c r="CT87">
        <f t="shared" si="41"/>
        <v>2.9451111111111108</v>
      </c>
      <c r="CU87">
        <f t="shared" si="42"/>
        <v>0.10155555555555555</v>
      </c>
      <c r="CV87">
        <f t="shared" si="43"/>
        <v>3</v>
      </c>
      <c r="CW87">
        <f t="shared" si="44"/>
        <v>2.1326666666666663</v>
      </c>
      <c r="CX87">
        <f t="shared" si="45"/>
        <v>14</v>
      </c>
      <c r="CY87">
        <f t="shared" si="25"/>
        <v>0.81244444444444441</v>
      </c>
      <c r="CZ87">
        <f t="shared" si="26"/>
        <v>2.1326666666666667</v>
      </c>
      <c r="DA87">
        <f t="shared" si="27"/>
        <v>2.9451111111111108</v>
      </c>
      <c r="DB87">
        <f t="shared" si="28"/>
        <v>0.2031111111111111</v>
      </c>
      <c r="DC87">
        <f t="shared" si="46"/>
        <v>1</v>
      </c>
      <c r="DD87">
        <f t="shared" si="47"/>
        <v>8</v>
      </c>
    </row>
    <row r="88" spans="1:108" x14ac:dyDescent="0.7">
      <c r="A88" t="s">
        <v>419</v>
      </c>
      <c r="B88" t="s">
        <v>420</v>
      </c>
      <c r="D88" t="s">
        <v>385</v>
      </c>
      <c r="E88" t="s">
        <v>72</v>
      </c>
      <c r="F88" t="s">
        <v>73</v>
      </c>
      <c r="G88" t="s">
        <v>74</v>
      </c>
      <c r="H88" t="s">
        <v>75</v>
      </c>
      <c r="I88">
        <v>1814</v>
      </c>
      <c r="J88" t="s">
        <v>376</v>
      </c>
      <c r="K88">
        <v>2</v>
      </c>
      <c r="L88" t="s">
        <v>377</v>
      </c>
      <c r="M88" t="s">
        <v>78</v>
      </c>
      <c r="N88" t="s">
        <v>78</v>
      </c>
      <c r="O88" t="s">
        <v>79</v>
      </c>
      <c r="P88">
        <v>1</v>
      </c>
      <c r="Q88" t="s">
        <v>80</v>
      </c>
      <c r="R88" t="s">
        <v>72</v>
      </c>
      <c r="S88" t="s">
        <v>81</v>
      </c>
      <c r="T88" t="s">
        <v>82</v>
      </c>
      <c r="X88">
        <v>1</v>
      </c>
      <c r="Y88">
        <v>1</v>
      </c>
      <c r="Z88">
        <v>1.9</v>
      </c>
      <c r="AA88" s="8">
        <v>0.59</v>
      </c>
      <c r="AB88">
        <v>1</v>
      </c>
      <c r="AC88">
        <v>1.02</v>
      </c>
      <c r="AD88">
        <v>1.02</v>
      </c>
      <c r="AE88">
        <v>1.1000000000000001</v>
      </c>
      <c r="AF88">
        <v>0.5</v>
      </c>
      <c r="AG88">
        <v>21</v>
      </c>
      <c r="AH88" t="s">
        <v>378</v>
      </c>
      <c r="AI88">
        <v>6</v>
      </c>
      <c r="AJ88" t="s">
        <v>421</v>
      </c>
      <c r="AK88">
        <v>40131</v>
      </c>
      <c r="AL88">
        <v>9153</v>
      </c>
      <c r="AM88" t="s">
        <v>387</v>
      </c>
      <c r="AN88">
        <v>67</v>
      </c>
      <c r="AO88" t="s">
        <v>381</v>
      </c>
      <c r="AP88">
        <v>36</v>
      </c>
      <c r="AT88">
        <v>0</v>
      </c>
      <c r="AU88">
        <v>0.5</v>
      </c>
      <c r="AW88">
        <v>8</v>
      </c>
      <c r="AX88" t="s">
        <v>86</v>
      </c>
      <c r="AY88">
        <v>1</v>
      </c>
      <c r="AZ88" t="s">
        <v>87</v>
      </c>
      <c r="BB88" t="s">
        <v>382</v>
      </c>
      <c r="BC88">
        <v>370</v>
      </c>
      <c r="BD88">
        <v>280</v>
      </c>
      <c r="BE88">
        <v>123</v>
      </c>
      <c r="BF88">
        <v>1.2999999999999999E-2</v>
      </c>
      <c r="BG88">
        <v>5.6680000000000001</v>
      </c>
      <c r="BH88" t="s">
        <v>89</v>
      </c>
      <c r="BJ88" t="s">
        <v>90</v>
      </c>
      <c r="BK88" s="1">
        <v>45160</v>
      </c>
      <c r="BL88" t="s">
        <v>91</v>
      </c>
      <c r="BM88" t="s">
        <v>92</v>
      </c>
      <c r="BN88">
        <v>42678</v>
      </c>
      <c r="BO88" t="s">
        <v>93</v>
      </c>
      <c r="BP88">
        <v>1</v>
      </c>
      <c r="BQ88">
        <v>1</v>
      </c>
      <c r="BR88">
        <v>1.9</v>
      </c>
      <c r="BS88">
        <v>1.02</v>
      </c>
      <c r="BT88">
        <v>3</v>
      </c>
      <c r="BU88">
        <v>457</v>
      </c>
      <c r="BV88" t="s">
        <v>1938</v>
      </c>
      <c r="BW88">
        <f>VLOOKUP($J88,M_引当回収!$C$5:$AF$55,30,FALSE)+0.08</f>
        <v>0.08</v>
      </c>
      <c r="BX88" s="21">
        <v>0.23</v>
      </c>
      <c r="BY88">
        <v>0.28999999999999998</v>
      </c>
      <c r="BZ88">
        <v>0.02</v>
      </c>
      <c r="CA88" s="23">
        <f t="shared" si="29"/>
        <v>0.62</v>
      </c>
      <c r="CB88" t="s">
        <v>1955</v>
      </c>
      <c r="CC88">
        <v>0.08</v>
      </c>
      <c r="CD88">
        <v>0.43000000000000005</v>
      </c>
      <c r="CE88">
        <v>0.28999999999999998</v>
      </c>
      <c r="CF88">
        <v>0.01</v>
      </c>
      <c r="CG88" t="s">
        <v>1954</v>
      </c>
      <c r="CH88">
        <f t="shared" si="30"/>
        <v>13</v>
      </c>
      <c r="CI88">
        <f t="shared" si="31"/>
        <v>37</v>
      </c>
      <c r="CJ88">
        <f t="shared" si="32"/>
        <v>53</v>
      </c>
      <c r="CK88">
        <f t="shared" si="33"/>
        <v>8</v>
      </c>
      <c r="CL88">
        <f t="shared" si="34"/>
        <v>37</v>
      </c>
      <c r="CM88">
        <f t="shared" si="35"/>
        <v>46</v>
      </c>
      <c r="CN88">
        <f t="shared" si="36"/>
        <v>8</v>
      </c>
      <c r="CO88">
        <f t="shared" si="37"/>
        <v>37</v>
      </c>
      <c r="CP88">
        <f t="shared" si="38"/>
        <v>46</v>
      </c>
      <c r="CQ88">
        <v>4.4821583986074847E-3</v>
      </c>
      <c r="CR88">
        <f t="shared" si="39"/>
        <v>1.0155555555555555</v>
      </c>
      <c r="CS88">
        <f t="shared" si="40"/>
        <v>5.4586111111111117</v>
      </c>
      <c r="CT88">
        <f t="shared" si="41"/>
        <v>3.6813888888888888</v>
      </c>
      <c r="CU88">
        <f t="shared" si="42"/>
        <v>0.12694444444444444</v>
      </c>
      <c r="CV88">
        <f t="shared" si="43"/>
        <v>3</v>
      </c>
      <c r="CW88">
        <f t="shared" si="44"/>
        <v>2.6658333333333331</v>
      </c>
      <c r="CX88">
        <f t="shared" si="45"/>
        <v>16</v>
      </c>
      <c r="CY88">
        <f t="shared" si="25"/>
        <v>1.0155555555555555</v>
      </c>
      <c r="CZ88">
        <f t="shared" si="26"/>
        <v>2.9197222222222226</v>
      </c>
      <c r="DA88">
        <f t="shared" si="27"/>
        <v>3.6813888888888888</v>
      </c>
      <c r="DB88">
        <f t="shared" si="28"/>
        <v>0.25388888888888889</v>
      </c>
      <c r="DC88">
        <f t="shared" si="46"/>
        <v>1</v>
      </c>
      <c r="DD88">
        <f t="shared" si="47"/>
        <v>9</v>
      </c>
    </row>
    <row r="89" spans="1:108" x14ac:dyDescent="0.7">
      <c r="A89" t="s">
        <v>422</v>
      </c>
      <c r="B89" t="s">
        <v>423</v>
      </c>
      <c r="D89" t="s">
        <v>375</v>
      </c>
      <c r="E89" t="s">
        <v>72</v>
      </c>
      <c r="F89" t="s">
        <v>73</v>
      </c>
      <c r="G89" t="s">
        <v>74</v>
      </c>
      <c r="H89" t="s">
        <v>75</v>
      </c>
      <c r="I89">
        <v>1814</v>
      </c>
      <c r="J89" t="s">
        <v>376</v>
      </c>
      <c r="K89">
        <v>2</v>
      </c>
      <c r="L89" t="s">
        <v>377</v>
      </c>
      <c r="M89" t="s">
        <v>78</v>
      </c>
      <c r="N89" t="s">
        <v>78</v>
      </c>
      <c r="O89" t="s">
        <v>79</v>
      </c>
      <c r="P89">
        <v>1</v>
      </c>
      <c r="Q89" t="s">
        <v>80</v>
      </c>
      <c r="R89" t="s">
        <v>72</v>
      </c>
      <c r="S89" t="s">
        <v>81</v>
      </c>
      <c r="T89" t="s">
        <v>82</v>
      </c>
      <c r="X89">
        <v>1</v>
      </c>
      <c r="Y89">
        <v>1</v>
      </c>
      <c r="Z89">
        <v>1.9</v>
      </c>
      <c r="AA89" s="8">
        <v>0.59</v>
      </c>
      <c r="AB89">
        <v>1</v>
      </c>
      <c r="AC89">
        <v>1.02</v>
      </c>
      <c r="AD89">
        <v>1.02</v>
      </c>
      <c r="AE89">
        <v>1.1000000000000001</v>
      </c>
      <c r="AF89">
        <v>0.5</v>
      </c>
      <c r="AG89">
        <v>21</v>
      </c>
      <c r="AH89" t="s">
        <v>378</v>
      </c>
      <c r="AI89">
        <v>7</v>
      </c>
      <c r="AJ89" t="s">
        <v>424</v>
      </c>
      <c r="AK89">
        <v>40139</v>
      </c>
      <c r="AL89">
        <v>9152</v>
      </c>
      <c r="AM89" t="s">
        <v>380</v>
      </c>
      <c r="AN89">
        <v>67</v>
      </c>
      <c r="AO89" t="s">
        <v>381</v>
      </c>
      <c r="AP89">
        <v>36</v>
      </c>
      <c r="AT89">
        <v>0</v>
      </c>
      <c r="AU89">
        <v>0.5</v>
      </c>
      <c r="AW89">
        <v>8</v>
      </c>
      <c r="AX89" t="s">
        <v>86</v>
      </c>
      <c r="AY89">
        <v>1</v>
      </c>
      <c r="AZ89" t="s">
        <v>87</v>
      </c>
      <c r="BB89" t="s">
        <v>382</v>
      </c>
      <c r="BC89">
        <v>370</v>
      </c>
      <c r="BD89">
        <v>280</v>
      </c>
      <c r="BE89">
        <v>123</v>
      </c>
      <c r="BF89">
        <v>1.2999999999999999E-2</v>
      </c>
      <c r="BG89">
        <v>9.8800000000000008</v>
      </c>
      <c r="BH89" t="s">
        <v>89</v>
      </c>
      <c r="BJ89" t="s">
        <v>90</v>
      </c>
      <c r="BK89" s="1">
        <v>45160</v>
      </c>
      <c r="BL89" t="s">
        <v>91</v>
      </c>
      <c r="BM89" t="s">
        <v>92</v>
      </c>
      <c r="BN89">
        <v>42678</v>
      </c>
      <c r="BO89" t="s">
        <v>93</v>
      </c>
      <c r="BP89">
        <v>1</v>
      </c>
      <c r="BQ89">
        <v>1</v>
      </c>
      <c r="BR89">
        <v>1.9</v>
      </c>
      <c r="BS89">
        <v>1.02</v>
      </c>
      <c r="BT89">
        <v>3</v>
      </c>
      <c r="BU89">
        <v>1029</v>
      </c>
      <c r="BV89" t="s">
        <v>1938</v>
      </c>
      <c r="BW89">
        <f>VLOOKUP($J89,M_引当回収!$C$5:$AF$55,30,FALSE)+0.08</f>
        <v>0.08</v>
      </c>
      <c r="BX89" s="21">
        <v>0.23</v>
      </c>
      <c r="BY89">
        <v>0.28999999999999998</v>
      </c>
      <c r="BZ89">
        <v>0.02</v>
      </c>
      <c r="CA89" s="23">
        <f t="shared" si="29"/>
        <v>0.62</v>
      </c>
      <c r="CB89" t="s">
        <v>1955</v>
      </c>
      <c r="CC89">
        <v>0.08</v>
      </c>
      <c r="CD89">
        <v>0.43000000000000005</v>
      </c>
      <c r="CE89">
        <v>0.28999999999999998</v>
      </c>
      <c r="CF89">
        <v>0.01</v>
      </c>
      <c r="CG89" t="s">
        <v>1954</v>
      </c>
      <c r="CH89">
        <f t="shared" si="30"/>
        <v>30</v>
      </c>
      <c r="CI89">
        <f t="shared" si="31"/>
        <v>83</v>
      </c>
      <c r="CJ89">
        <f t="shared" si="32"/>
        <v>116</v>
      </c>
      <c r="CK89">
        <f t="shared" si="33"/>
        <v>17</v>
      </c>
      <c r="CL89">
        <f t="shared" si="34"/>
        <v>83</v>
      </c>
      <c r="CM89">
        <f t="shared" si="35"/>
        <v>101</v>
      </c>
      <c r="CN89">
        <f t="shared" si="36"/>
        <v>18</v>
      </c>
      <c r="CO89">
        <f t="shared" si="37"/>
        <v>83</v>
      </c>
      <c r="CP89">
        <f t="shared" si="38"/>
        <v>102</v>
      </c>
      <c r="CQ89">
        <v>4.4821583986074847E-3</v>
      </c>
      <c r="CR89">
        <f t="shared" si="39"/>
        <v>2.2866666666666666</v>
      </c>
      <c r="CS89">
        <f t="shared" si="40"/>
        <v>12.290833333333333</v>
      </c>
      <c r="CT89">
        <f t="shared" si="41"/>
        <v>8.2891666666666666</v>
      </c>
      <c r="CU89">
        <f t="shared" si="42"/>
        <v>0.28583333333333333</v>
      </c>
      <c r="CV89">
        <f t="shared" si="43"/>
        <v>3</v>
      </c>
      <c r="CW89">
        <f t="shared" si="44"/>
        <v>6.0024999999999995</v>
      </c>
      <c r="CX89">
        <f t="shared" si="45"/>
        <v>33</v>
      </c>
      <c r="CY89">
        <f t="shared" si="25"/>
        <v>2.2866666666666666</v>
      </c>
      <c r="CZ89">
        <f t="shared" si="26"/>
        <v>6.5741666666666667</v>
      </c>
      <c r="DA89">
        <f t="shared" si="27"/>
        <v>8.2891666666666666</v>
      </c>
      <c r="DB89">
        <f t="shared" si="28"/>
        <v>0.57166666666666666</v>
      </c>
      <c r="DC89">
        <f t="shared" si="46"/>
        <v>1</v>
      </c>
      <c r="DD89">
        <f t="shared" si="47"/>
        <v>19</v>
      </c>
    </row>
    <row r="90" spans="1:108" x14ac:dyDescent="0.7">
      <c r="A90" t="s">
        <v>425</v>
      </c>
      <c r="B90" t="s">
        <v>426</v>
      </c>
      <c r="D90" t="s">
        <v>385</v>
      </c>
      <c r="E90" t="s">
        <v>72</v>
      </c>
      <c r="F90" t="s">
        <v>73</v>
      </c>
      <c r="G90" t="s">
        <v>74</v>
      </c>
      <c r="H90" t="s">
        <v>75</v>
      </c>
      <c r="I90">
        <v>1814</v>
      </c>
      <c r="J90" t="s">
        <v>376</v>
      </c>
      <c r="K90">
        <v>2</v>
      </c>
      <c r="L90" t="s">
        <v>377</v>
      </c>
      <c r="M90" t="s">
        <v>78</v>
      </c>
      <c r="N90" t="s">
        <v>78</v>
      </c>
      <c r="O90" t="s">
        <v>79</v>
      </c>
      <c r="P90">
        <v>1</v>
      </c>
      <c r="Q90" t="s">
        <v>80</v>
      </c>
      <c r="R90" t="s">
        <v>72</v>
      </c>
      <c r="S90" t="s">
        <v>81</v>
      </c>
      <c r="T90" t="s">
        <v>82</v>
      </c>
      <c r="X90">
        <v>1</v>
      </c>
      <c r="Y90">
        <v>1</v>
      </c>
      <c r="Z90">
        <v>1.9</v>
      </c>
      <c r="AA90" s="8">
        <v>0.59</v>
      </c>
      <c r="AB90">
        <v>1</v>
      </c>
      <c r="AC90">
        <v>1.02</v>
      </c>
      <c r="AD90">
        <v>1.02</v>
      </c>
      <c r="AE90">
        <v>1.1000000000000001</v>
      </c>
      <c r="AF90">
        <v>0.5</v>
      </c>
      <c r="AG90">
        <v>21</v>
      </c>
      <c r="AH90" t="s">
        <v>378</v>
      </c>
      <c r="AI90">
        <v>8</v>
      </c>
      <c r="AJ90" t="s">
        <v>427</v>
      </c>
      <c r="AK90">
        <v>40137</v>
      </c>
      <c r="AL90">
        <v>9153</v>
      </c>
      <c r="AM90" t="s">
        <v>387</v>
      </c>
      <c r="AN90">
        <v>67</v>
      </c>
      <c r="AO90" t="s">
        <v>381</v>
      </c>
      <c r="AP90">
        <v>36</v>
      </c>
      <c r="AT90">
        <v>0</v>
      </c>
      <c r="AU90">
        <v>0.5</v>
      </c>
      <c r="AW90">
        <v>8</v>
      </c>
      <c r="AX90" t="s">
        <v>86</v>
      </c>
      <c r="AY90">
        <v>1</v>
      </c>
      <c r="AZ90" t="s">
        <v>87</v>
      </c>
      <c r="BB90" t="s">
        <v>382</v>
      </c>
      <c r="BC90">
        <v>370</v>
      </c>
      <c r="BD90">
        <v>280</v>
      </c>
      <c r="BE90">
        <v>123</v>
      </c>
      <c r="BF90">
        <v>1.2999999999999999E-2</v>
      </c>
      <c r="BG90">
        <v>7.1440000000000001</v>
      </c>
      <c r="BH90" t="s">
        <v>89</v>
      </c>
      <c r="BJ90" t="s">
        <v>90</v>
      </c>
      <c r="BK90" s="1">
        <v>45160</v>
      </c>
      <c r="BL90" t="s">
        <v>91</v>
      </c>
      <c r="BM90" t="s">
        <v>92</v>
      </c>
      <c r="BN90">
        <v>42678</v>
      </c>
      <c r="BO90" t="s">
        <v>93</v>
      </c>
      <c r="BP90">
        <v>1</v>
      </c>
      <c r="BQ90">
        <v>1</v>
      </c>
      <c r="BR90">
        <v>1.9</v>
      </c>
      <c r="BS90">
        <v>1.02</v>
      </c>
      <c r="BT90">
        <v>3</v>
      </c>
      <c r="BU90">
        <v>1029</v>
      </c>
      <c r="BV90" t="s">
        <v>1938</v>
      </c>
      <c r="BW90">
        <f>VLOOKUP($J90,M_引当回収!$C$5:$AF$55,30,FALSE)+0.08</f>
        <v>0.08</v>
      </c>
      <c r="BX90" s="21">
        <v>0.23</v>
      </c>
      <c r="BY90">
        <v>0.28999999999999998</v>
      </c>
      <c r="BZ90">
        <v>0.02</v>
      </c>
      <c r="CA90" s="23">
        <f t="shared" si="29"/>
        <v>0.62</v>
      </c>
      <c r="CB90" t="s">
        <v>1955</v>
      </c>
      <c r="CC90">
        <v>0.08</v>
      </c>
      <c r="CD90">
        <v>0.43000000000000005</v>
      </c>
      <c r="CE90">
        <v>0.28999999999999998</v>
      </c>
      <c r="CF90">
        <v>0.01</v>
      </c>
      <c r="CG90" t="s">
        <v>1954</v>
      </c>
      <c r="CH90">
        <f t="shared" si="30"/>
        <v>30</v>
      </c>
      <c r="CI90">
        <f t="shared" si="31"/>
        <v>83</v>
      </c>
      <c r="CJ90">
        <f t="shared" si="32"/>
        <v>116</v>
      </c>
      <c r="CK90">
        <f t="shared" si="33"/>
        <v>17</v>
      </c>
      <c r="CL90">
        <f t="shared" si="34"/>
        <v>83</v>
      </c>
      <c r="CM90">
        <f t="shared" si="35"/>
        <v>101</v>
      </c>
      <c r="CN90">
        <f t="shared" si="36"/>
        <v>18</v>
      </c>
      <c r="CO90">
        <f t="shared" si="37"/>
        <v>83</v>
      </c>
      <c r="CP90">
        <f t="shared" si="38"/>
        <v>102</v>
      </c>
      <c r="CQ90">
        <v>4.4821583986074847E-3</v>
      </c>
      <c r="CR90">
        <f t="shared" si="39"/>
        <v>2.2866666666666666</v>
      </c>
      <c r="CS90">
        <f t="shared" si="40"/>
        <v>12.290833333333333</v>
      </c>
      <c r="CT90">
        <f t="shared" si="41"/>
        <v>8.2891666666666666</v>
      </c>
      <c r="CU90">
        <f t="shared" si="42"/>
        <v>0.28583333333333333</v>
      </c>
      <c r="CV90">
        <f t="shared" si="43"/>
        <v>3</v>
      </c>
      <c r="CW90">
        <f t="shared" si="44"/>
        <v>6.0024999999999995</v>
      </c>
      <c r="CX90">
        <f t="shared" si="45"/>
        <v>33</v>
      </c>
      <c r="CY90">
        <f t="shared" si="25"/>
        <v>2.2866666666666666</v>
      </c>
      <c r="CZ90">
        <f t="shared" si="26"/>
        <v>6.5741666666666667</v>
      </c>
      <c r="DA90">
        <f t="shared" si="27"/>
        <v>8.2891666666666666</v>
      </c>
      <c r="DB90">
        <f t="shared" si="28"/>
        <v>0.57166666666666666</v>
      </c>
      <c r="DC90">
        <f t="shared" si="46"/>
        <v>1</v>
      </c>
      <c r="DD90">
        <f t="shared" si="47"/>
        <v>19</v>
      </c>
    </row>
    <row r="91" spans="1:108" x14ac:dyDescent="0.7">
      <c r="A91" t="s">
        <v>428</v>
      </c>
      <c r="B91" t="s">
        <v>429</v>
      </c>
      <c r="D91" t="s">
        <v>430</v>
      </c>
      <c r="E91" t="s">
        <v>72</v>
      </c>
      <c r="F91" t="s">
        <v>73</v>
      </c>
      <c r="G91" t="s">
        <v>74</v>
      </c>
      <c r="H91" t="s">
        <v>75</v>
      </c>
      <c r="I91">
        <v>1821</v>
      </c>
      <c r="J91" t="s">
        <v>431</v>
      </c>
      <c r="K91">
        <v>1</v>
      </c>
      <c r="M91" t="s">
        <v>78</v>
      </c>
      <c r="N91" t="s">
        <v>78</v>
      </c>
      <c r="O91" t="s">
        <v>79</v>
      </c>
      <c r="P91">
        <v>1</v>
      </c>
      <c r="Q91" t="s">
        <v>80</v>
      </c>
      <c r="R91" t="s">
        <v>72</v>
      </c>
      <c r="S91" t="s">
        <v>81</v>
      </c>
      <c r="T91" t="s">
        <v>82</v>
      </c>
      <c r="X91">
        <v>1</v>
      </c>
      <c r="Y91">
        <v>1</v>
      </c>
      <c r="Z91">
        <v>1.97</v>
      </c>
      <c r="AA91" s="8">
        <v>0.64</v>
      </c>
      <c r="AB91">
        <v>1</v>
      </c>
      <c r="AC91">
        <v>1.05</v>
      </c>
      <c r="AD91">
        <v>1.05</v>
      </c>
      <c r="AE91">
        <v>1.1000000000000001</v>
      </c>
      <c r="AF91">
        <v>0.5</v>
      </c>
      <c r="AG91">
        <v>82</v>
      </c>
      <c r="AH91" t="s">
        <v>431</v>
      </c>
      <c r="AI91">
        <v>1</v>
      </c>
      <c r="AJ91" t="s">
        <v>432</v>
      </c>
      <c r="AK91">
        <v>20444</v>
      </c>
      <c r="AL91">
        <v>1107</v>
      </c>
      <c r="AM91" t="s">
        <v>433</v>
      </c>
      <c r="AN91">
        <v>14</v>
      </c>
      <c r="AO91" t="s">
        <v>120</v>
      </c>
      <c r="AP91">
        <v>504</v>
      </c>
      <c r="AT91">
        <v>0</v>
      </c>
      <c r="AU91">
        <v>0.5</v>
      </c>
      <c r="AW91">
        <v>8</v>
      </c>
      <c r="AX91" t="s">
        <v>86</v>
      </c>
      <c r="AY91">
        <v>1</v>
      </c>
      <c r="AZ91" t="s">
        <v>87</v>
      </c>
      <c r="BB91" t="s">
        <v>239</v>
      </c>
      <c r="BC91">
        <v>335</v>
      </c>
      <c r="BD91">
        <v>335</v>
      </c>
      <c r="BE91">
        <v>124</v>
      </c>
      <c r="BF91">
        <v>1.4E-2</v>
      </c>
      <c r="BG91">
        <v>9.9600000000000009</v>
      </c>
      <c r="BH91" t="s">
        <v>89</v>
      </c>
      <c r="BJ91" t="s">
        <v>90</v>
      </c>
      <c r="BK91" s="1">
        <v>45160</v>
      </c>
      <c r="BL91" t="s">
        <v>91</v>
      </c>
      <c r="BM91" t="s">
        <v>92</v>
      </c>
      <c r="BN91">
        <v>42678</v>
      </c>
      <c r="BO91" t="s">
        <v>93</v>
      </c>
      <c r="BP91">
        <v>1</v>
      </c>
      <c r="BQ91">
        <v>1</v>
      </c>
      <c r="BR91">
        <v>1.97</v>
      </c>
      <c r="BS91">
        <v>1.05</v>
      </c>
      <c r="BT91">
        <v>3</v>
      </c>
      <c r="BU91">
        <v>457</v>
      </c>
      <c r="BV91" t="s">
        <v>1935</v>
      </c>
      <c r="BW91">
        <f>VLOOKUP($J91,M_引当回収!$C$5:$AF$55,30,FALSE)+0.08</f>
        <v>0.08</v>
      </c>
      <c r="BX91" s="21">
        <v>0.24000000000000002</v>
      </c>
      <c r="BY91">
        <v>0.3</v>
      </c>
      <c r="BZ91">
        <v>0.03</v>
      </c>
      <c r="CA91" s="23">
        <f t="shared" si="29"/>
        <v>0.65</v>
      </c>
      <c r="CB91" t="s">
        <v>1955</v>
      </c>
      <c r="CC91">
        <v>0.08</v>
      </c>
      <c r="CD91">
        <v>0.43000000000000005</v>
      </c>
      <c r="CE91">
        <v>0.3</v>
      </c>
      <c r="CF91">
        <v>0.03</v>
      </c>
      <c r="CG91" t="s">
        <v>1954</v>
      </c>
      <c r="CH91">
        <f t="shared" si="30"/>
        <v>1</v>
      </c>
      <c r="CI91">
        <f t="shared" si="31"/>
        <v>3</v>
      </c>
      <c r="CJ91">
        <f t="shared" si="32"/>
        <v>7</v>
      </c>
      <c r="CK91">
        <f t="shared" si="33"/>
        <v>1</v>
      </c>
      <c r="CL91">
        <f t="shared" si="34"/>
        <v>3</v>
      </c>
      <c r="CM91">
        <f t="shared" si="35"/>
        <v>5</v>
      </c>
      <c r="CN91">
        <f t="shared" si="36"/>
        <v>1</v>
      </c>
      <c r="CO91">
        <f t="shared" si="37"/>
        <v>3</v>
      </c>
      <c r="CP91">
        <f t="shared" si="38"/>
        <v>5</v>
      </c>
      <c r="CQ91">
        <v>1.7928633594429939E-2</v>
      </c>
      <c r="CR91">
        <f t="shared" si="39"/>
        <v>7.2539682539682543E-2</v>
      </c>
      <c r="CS91">
        <f t="shared" si="40"/>
        <v>0.38990079365079372</v>
      </c>
      <c r="CT91">
        <f t="shared" si="41"/>
        <v>0.2720238095238095</v>
      </c>
      <c r="CU91">
        <f t="shared" si="42"/>
        <v>2.720238095238095E-2</v>
      </c>
      <c r="CV91">
        <f t="shared" si="43"/>
        <v>3</v>
      </c>
      <c r="CW91">
        <f t="shared" si="44"/>
        <v>0.19041666666666665</v>
      </c>
      <c r="CX91">
        <f t="shared" si="45"/>
        <v>4</v>
      </c>
      <c r="CY91">
        <f t="shared" si="25"/>
        <v>7.2539682539682543E-2</v>
      </c>
      <c r="CZ91">
        <f t="shared" si="26"/>
        <v>0.21761904761904763</v>
      </c>
      <c r="DA91">
        <f t="shared" si="27"/>
        <v>0.2720238095238095</v>
      </c>
      <c r="DB91">
        <f t="shared" si="28"/>
        <v>2.720238095238095E-2</v>
      </c>
      <c r="DC91">
        <f t="shared" si="46"/>
        <v>1</v>
      </c>
      <c r="DD91">
        <f t="shared" si="47"/>
        <v>2</v>
      </c>
    </row>
    <row r="92" spans="1:108" hidden="1" x14ac:dyDescent="0.7">
      <c r="A92" t="s">
        <v>434</v>
      </c>
      <c r="B92" t="s">
        <v>435</v>
      </c>
      <c r="D92" t="s">
        <v>436</v>
      </c>
      <c r="E92" t="s">
        <v>72</v>
      </c>
      <c r="F92" t="s">
        <v>73</v>
      </c>
      <c r="G92" t="s">
        <v>74</v>
      </c>
      <c r="H92" t="s">
        <v>75</v>
      </c>
      <c r="I92">
        <v>2017</v>
      </c>
      <c r="J92" t="s">
        <v>437</v>
      </c>
      <c r="K92">
        <v>5</v>
      </c>
      <c r="L92" t="s">
        <v>438</v>
      </c>
      <c r="M92" t="s">
        <v>78</v>
      </c>
      <c r="N92" t="s">
        <v>78</v>
      </c>
      <c r="O92" t="s">
        <v>79</v>
      </c>
      <c r="P92">
        <v>1</v>
      </c>
      <c r="Q92" t="s">
        <v>80</v>
      </c>
      <c r="R92" t="s">
        <v>72</v>
      </c>
      <c r="S92" t="s">
        <v>81</v>
      </c>
      <c r="T92" t="s">
        <v>82</v>
      </c>
      <c r="X92">
        <v>1</v>
      </c>
      <c r="Y92">
        <v>2</v>
      </c>
      <c r="Z92">
        <v>1.82</v>
      </c>
      <c r="AA92" s="8">
        <v>0.74</v>
      </c>
      <c r="AB92">
        <v>3</v>
      </c>
      <c r="AC92">
        <v>0.95</v>
      </c>
      <c r="AD92">
        <v>0.95</v>
      </c>
      <c r="AE92">
        <v>1.1000000000000001</v>
      </c>
      <c r="AF92">
        <v>0.5</v>
      </c>
      <c r="AG92">
        <v>24</v>
      </c>
      <c r="AH92" t="s">
        <v>437</v>
      </c>
      <c r="AI92">
        <v>1</v>
      </c>
      <c r="AL92">
        <v>9131</v>
      </c>
      <c r="AM92" t="s">
        <v>439</v>
      </c>
      <c r="AN92">
        <v>143</v>
      </c>
      <c r="AO92" t="s">
        <v>440</v>
      </c>
      <c r="AP92">
        <v>8</v>
      </c>
      <c r="AT92">
        <v>0</v>
      </c>
      <c r="AU92">
        <v>0.5</v>
      </c>
      <c r="BB92" t="s">
        <v>441</v>
      </c>
      <c r="BC92">
        <v>469</v>
      </c>
      <c r="BD92">
        <v>369</v>
      </c>
      <c r="BE92">
        <v>154</v>
      </c>
      <c r="BF92">
        <v>2.7E-2</v>
      </c>
      <c r="BG92">
        <v>8.73</v>
      </c>
      <c r="BH92" t="s">
        <v>89</v>
      </c>
      <c r="BJ92" t="s">
        <v>90</v>
      </c>
      <c r="BK92" s="1">
        <v>45160</v>
      </c>
      <c r="BL92" t="s">
        <v>91</v>
      </c>
      <c r="BM92" t="s">
        <v>92</v>
      </c>
      <c r="BN92" t="s">
        <v>219</v>
      </c>
      <c r="BO92" t="s">
        <v>220</v>
      </c>
      <c r="BP92">
        <v>1</v>
      </c>
      <c r="BQ92">
        <v>2</v>
      </c>
      <c r="BR92">
        <v>1.82</v>
      </c>
      <c r="BS92">
        <v>0.95</v>
      </c>
      <c r="BT92">
        <v>3</v>
      </c>
      <c r="BU92" t="e">
        <v>#N/A</v>
      </c>
      <c r="BV92" t="e">
        <v>#N/A</v>
      </c>
      <c r="BW92">
        <f>VLOOKUP($J92,M_引当回収!$C$5:$AF$55,30,FALSE)+0.08</f>
        <v>0.09</v>
      </c>
      <c r="BX92" s="21" t="e">
        <v>#N/A</v>
      </c>
      <c r="BY92" t="e">
        <v>#N/A</v>
      </c>
      <c r="BZ92" t="e">
        <v>#N/A</v>
      </c>
      <c r="CA92" s="8" t="e">
        <f t="shared" si="29"/>
        <v>#N/A</v>
      </c>
      <c r="CB92" t="e">
        <f t="shared" si="48"/>
        <v>#N/A</v>
      </c>
      <c r="CC92" t="e">
        <v>#N/A</v>
      </c>
      <c r="CD92" t="e">
        <v>#N/A</v>
      </c>
      <c r="CE92" t="e">
        <v>#N/A</v>
      </c>
      <c r="CF92" t="e">
        <v>#N/A</v>
      </c>
      <c r="CH92" t="e">
        <f t="shared" si="30"/>
        <v>#N/A</v>
      </c>
      <c r="CI92" t="e">
        <f t="shared" si="31"/>
        <v>#N/A</v>
      </c>
      <c r="CJ92" t="e">
        <f t="shared" si="32"/>
        <v>#N/A</v>
      </c>
      <c r="CK92" t="e">
        <f t="shared" si="33"/>
        <v>#N/A</v>
      </c>
      <c r="CL92" t="e">
        <f t="shared" si="34"/>
        <v>#N/A</v>
      </c>
      <c r="CM92" t="e">
        <f t="shared" si="35"/>
        <v>#N/A</v>
      </c>
      <c r="CN92" t="e">
        <f t="shared" si="36"/>
        <v>#N/A</v>
      </c>
      <c r="CO92" t="e">
        <f t="shared" si="37"/>
        <v>#N/A</v>
      </c>
      <c r="CP92" t="e">
        <f t="shared" si="38"/>
        <v>#N/A</v>
      </c>
      <c r="CQ92" t="e">
        <v>#N/A</v>
      </c>
      <c r="CR92" t="e">
        <f t="shared" si="39"/>
        <v>#N/A</v>
      </c>
      <c r="CS92" t="e">
        <f t="shared" si="40"/>
        <v>#N/A</v>
      </c>
      <c r="CT92" t="e">
        <f t="shared" si="41"/>
        <v>#N/A</v>
      </c>
      <c r="CU92" t="e">
        <f t="shared" si="42"/>
        <v>#N/A</v>
      </c>
      <c r="CV92">
        <f t="shared" si="43"/>
        <v>3</v>
      </c>
      <c r="CW92" t="e">
        <f t="shared" si="44"/>
        <v>#N/A</v>
      </c>
      <c r="CX92" t="e">
        <f t="shared" si="45"/>
        <v>#N/A</v>
      </c>
      <c r="CY92" t="e">
        <f t="shared" si="25"/>
        <v>#N/A</v>
      </c>
      <c r="CZ92" t="e">
        <f t="shared" si="26"/>
        <v>#N/A</v>
      </c>
      <c r="DA92" t="e">
        <f t="shared" si="27"/>
        <v>#N/A</v>
      </c>
      <c r="DB92" t="e">
        <f t="shared" si="28"/>
        <v>#N/A</v>
      </c>
      <c r="DC92">
        <f t="shared" si="46"/>
        <v>3</v>
      </c>
      <c r="DD92" t="e">
        <f t="shared" si="47"/>
        <v>#N/A</v>
      </c>
    </row>
    <row r="93" spans="1:108" x14ac:dyDescent="0.7">
      <c r="A93" t="s">
        <v>442</v>
      </c>
      <c r="B93" t="s">
        <v>443</v>
      </c>
      <c r="D93" t="s">
        <v>436</v>
      </c>
      <c r="E93" t="s">
        <v>72</v>
      </c>
      <c r="F93" t="s">
        <v>73</v>
      </c>
      <c r="G93" t="s">
        <v>74</v>
      </c>
      <c r="H93" t="s">
        <v>75</v>
      </c>
      <c r="I93">
        <v>2017</v>
      </c>
      <c r="J93" t="s">
        <v>437</v>
      </c>
      <c r="K93">
        <v>3</v>
      </c>
      <c r="L93" t="s">
        <v>444</v>
      </c>
      <c r="M93" t="s">
        <v>78</v>
      </c>
      <c r="N93" t="s">
        <v>78</v>
      </c>
      <c r="O93" t="s">
        <v>79</v>
      </c>
      <c r="P93">
        <v>1</v>
      </c>
      <c r="Q93" t="s">
        <v>80</v>
      </c>
      <c r="R93" t="s">
        <v>72</v>
      </c>
      <c r="S93" t="s">
        <v>81</v>
      </c>
      <c r="T93" t="s">
        <v>82</v>
      </c>
      <c r="X93">
        <v>1</v>
      </c>
      <c r="Y93">
        <v>2</v>
      </c>
      <c r="Z93">
        <v>1.82</v>
      </c>
      <c r="AA93" s="8">
        <v>0.78</v>
      </c>
      <c r="AB93">
        <v>2</v>
      </c>
      <c r="AC93">
        <v>0.95</v>
      </c>
      <c r="AD93">
        <v>0.95</v>
      </c>
      <c r="AE93">
        <v>1.1000000000000001</v>
      </c>
      <c r="AF93">
        <v>0.5</v>
      </c>
      <c r="AG93">
        <v>24</v>
      </c>
      <c r="AH93" t="s">
        <v>437</v>
      </c>
      <c r="AI93">
        <v>100</v>
      </c>
      <c r="AJ93" t="s">
        <v>445</v>
      </c>
      <c r="AK93">
        <v>50495</v>
      </c>
      <c r="AL93">
        <v>9131</v>
      </c>
      <c r="AM93" t="s">
        <v>446</v>
      </c>
      <c r="AN93">
        <v>143</v>
      </c>
      <c r="AO93" t="s">
        <v>440</v>
      </c>
      <c r="AP93">
        <v>8</v>
      </c>
      <c r="AT93">
        <v>0</v>
      </c>
      <c r="AU93">
        <v>0.5</v>
      </c>
      <c r="AW93">
        <v>8</v>
      </c>
      <c r="AX93" t="s">
        <v>86</v>
      </c>
      <c r="AY93">
        <v>1</v>
      </c>
      <c r="AZ93" t="s">
        <v>87</v>
      </c>
      <c r="BB93" t="s">
        <v>447</v>
      </c>
      <c r="BC93">
        <v>469</v>
      </c>
      <c r="BD93">
        <v>369</v>
      </c>
      <c r="BE93">
        <v>154</v>
      </c>
      <c r="BF93">
        <v>2.7E-2</v>
      </c>
      <c r="BG93">
        <v>7.806</v>
      </c>
      <c r="BH93" t="s">
        <v>89</v>
      </c>
      <c r="BJ93" t="s">
        <v>90</v>
      </c>
      <c r="BK93" s="1">
        <v>45160</v>
      </c>
      <c r="BL93" t="s">
        <v>91</v>
      </c>
      <c r="BM93" t="s">
        <v>92</v>
      </c>
      <c r="BN93">
        <v>42678</v>
      </c>
      <c r="BO93" t="s">
        <v>93</v>
      </c>
      <c r="BP93">
        <v>1</v>
      </c>
      <c r="BQ93">
        <v>2</v>
      </c>
      <c r="BR93">
        <v>1.82</v>
      </c>
      <c r="BS93">
        <v>0.95</v>
      </c>
      <c r="BT93">
        <v>3</v>
      </c>
      <c r="BU93">
        <v>457</v>
      </c>
      <c r="BV93" t="s">
        <v>1934</v>
      </c>
      <c r="BW93">
        <f>VLOOKUP($J93,M_引当回収!$C$5:$AF$55,30,FALSE)+0.08</f>
        <v>0.09</v>
      </c>
      <c r="BX93" s="21">
        <v>0.28000000000000003</v>
      </c>
      <c r="BY93">
        <v>0.2</v>
      </c>
      <c r="BZ93">
        <v>0.03</v>
      </c>
      <c r="CA93" s="23">
        <f t="shared" si="29"/>
        <v>0.60000000000000009</v>
      </c>
      <c r="CB93" t="s">
        <v>1980</v>
      </c>
      <c r="CC93">
        <v>0.08</v>
      </c>
      <c r="CD93">
        <v>0.43000000000000005</v>
      </c>
      <c r="CE93">
        <v>0.2</v>
      </c>
      <c r="CF93">
        <v>0.03</v>
      </c>
      <c r="CG93" t="s">
        <v>1954</v>
      </c>
      <c r="CH93">
        <f t="shared" si="30"/>
        <v>55</v>
      </c>
      <c r="CI93">
        <f t="shared" si="31"/>
        <v>81</v>
      </c>
      <c r="CJ93">
        <f t="shared" si="32"/>
        <v>139</v>
      </c>
      <c r="CK93">
        <f t="shared" si="33"/>
        <v>45</v>
      </c>
      <c r="CL93">
        <f t="shared" si="34"/>
        <v>81</v>
      </c>
      <c r="CM93">
        <f t="shared" si="35"/>
        <v>128</v>
      </c>
      <c r="CN93">
        <f t="shared" si="36"/>
        <v>35</v>
      </c>
      <c r="CO93">
        <f t="shared" si="37"/>
        <v>81</v>
      </c>
      <c r="CP93">
        <f t="shared" si="38"/>
        <v>118</v>
      </c>
      <c r="CQ93">
        <v>1.7928633594429939E-2</v>
      </c>
      <c r="CR93">
        <f t="shared" si="39"/>
        <v>4.57</v>
      </c>
      <c r="CS93">
        <f t="shared" si="40"/>
        <v>24.563750000000002</v>
      </c>
      <c r="CT93">
        <f t="shared" si="41"/>
        <v>11.425000000000001</v>
      </c>
      <c r="CU93">
        <f t="shared" si="42"/>
        <v>1.7137499999999999</v>
      </c>
      <c r="CV93">
        <f t="shared" si="43"/>
        <v>3</v>
      </c>
      <c r="CW93">
        <f t="shared" si="44"/>
        <v>11.99625</v>
      </c>
      <c r="CX93">
        <f t="shared" si="45"/>
        <v>58</v>
      </c>
      <c r="CY93">
        <f t="shared" si="25"/>
        <v>5.1412499999999994</v>
      </c>
      <c r="CZ93">
        <f t="shared" si="26"/>
        <v>15.995000000000001</v>
      </c>
      <c r="DA93">
        <f t="shared" si="27"/>
        <v>11.425000000000001</v>
      </c>
      <c r="DB93">
        <f t="shared" si="28"/>
        <v>1.7137499999999999</v>
      </c>
      <c r="DC93">
        <f t="shared" si="46"/>
        <v>2</v>
      </c>
      <c r="DD93">
        <f t="shared" si="47"/>
        <v>37</v>
      </c>
    </row>
    <row r="94" spans="1:108" x14ac:dyDescent="0.7">
      <c r="A94" t="s">
        <v>448</v>
      </c>
      <c r="B94" t="s">
        <v>449</v>
      </c>
      <c r="D94" t="s">
        <v>436</v>
      </c>
      <c r="E94" t="s">
        <v>72</v>
      </c>
      <c r="F94" t="s">
        <v>73</v>
      </c>
      <c r="G94" t="s">
        <v>74</v>
      </c>
      <c r="H94" t="s">
        <v>75</v>
      </c>
      <c r="I94">
        <v>2017</v>
      </c>
      <c r="J94" t="s">
        <v>437</v>
      </c>
      <c r="K94">
        <v>3</v>
      </c>
      <c r="L94" t="s">
        <v>444</v>
      </c>
      <c r="M94" t="s">
        <v>78</v>
      </c>
      <c r="N94" t="s">
        <v>78</v>
      </c>
      <c r="O94" t="s">
        <v>79</v>
      </c>
      <c r="P94">
        <v>1</v>
      </c>
      <c r="Q94" t="s">
        <v>80</v>
      </c>
      <c r="R94" t="s">
        <v>72</v>
      </c>
      <c r="S94" t="s">
        <v>81</v>
      </c>
      <c r="T94" t="s">
        <v>82</v>
      </c>
      <c r="X94">
        <v>1</v>
      </c>
      <c r="Y94">
        <v>2</v>
      </c>
      <c r="Z94">
        <v>1.82</v>
      </c>
      <c r="AA94" s="8">
        <v>0.86</v>
      </c>
      <c r="AB94">
        <v>2</v>
      </c>
      <c r="AC94">
        <v>0.95</v>
      </c>
      <c r="AD94">
        <v>0.95</v>
      </c>
      <c r="AE94">
        <v>1.1000000000000001</v>
      </c>
      <c r="AF94">
        <v>0.5</v>
      </c>
      <c r="AG94">
        <v>24</v>
      </c>
      <c r="AH94" t="s">
        <v>437</v>
      </c>
      <c r="AI94">
        <v>2</v>
      </c>
      <c r="AJ94" t="s">
        <v>450</v>
      </c>
      <c r="AK94">
        <v>50446</v>
      </c>
      <c r="AL94">
        <v>9131</v>
      </c>
      <c r="AM94" t="s">
        <v>446</v>
      </c>
      <c r="AN94">
        <v>143</v>
      </c>
      <c r="AO94" t="s">
        <v>440</v>
      </c>
      <c r="AP94">
        <v>8</v>
      </c>
      <c r="AT94">
        <v>0</v>
      </c>
      <c r="AU94">
        <v>0.5</v>
      </c>
      <c r="AW94">
        <v>8</v>
      </c>
      <c r="AX94" t="s">
        <v>86</v>
      </c>
      <c r="AY94">
        <v>1</v>
      </c>
      <c r="AZ94" t="s">
        <v>87</v>
      </c>
      <c r="BB94" t="s">
        <v>451</v>
      </c>
      <c r="BC94">
        <v>469</v>
      </c>
      <c r="BD94">
        <v>369</v>
      </c>
      <c r="BE94">
        <v>154</v>
      </c>
      <c r="BF94">
        <v>2.7E-2</v>
      </c>
      <c r="BG94">
        <v>7.806</v>
      </c>
      <c r="BH94" t="s">
        <v>89</v>
      </c>
      <c r="BJ94" t="s">
        <v>90</v>
      </c>
      <c r="BK94" s="1">
        <v>45160</v>
      </c>
      <c r="BL94" t="s">
        <v>91</v>
      </c>
      <c r="BM94" t="s">
        <v>92</v>
      </c>
      <c r="BN94">
        <v>42678</v>
      </c>
      <c r="BO94" t="s">
        <v>93</v>
      </c>
      <c r="BP94">
        <v>1</v>
      </c>
      <c r="BQ94">
        <v>2</v>
      </c>
      <c r="BR94">
        <v>1.82</v>
      </c>
      <c r="BS94">
        <v>0.95</v>
      </c>
      <c r="BT94">
        <v>3</v>
      </c>
      <c r="BU94">
        <v>596</v>
      </c>
      <c r="BV94" t="s">
        <v>1934</v>
      </c>
      <c r="BW94">
        <f>VLOOKUP($J94,M_引当回収!$C$5:$AF$55,30,FALSE)+0.08</f>
        <v>0.09</v>
      </c>
      <c r="BX94" s="21">
        <v>0.36</v>
      </c>
      <c r="BY94">
        <v>0.2</v>
      </c>
      <c r="BZ94">
        <v>0.03</v>
      </c>
      <c r="CA94" s="23">
        <f t="shared" si="29"/>
        <v>0.67999999999999994</v>
      </c>
      <c r="CB94" t="s">
        <v>1980</v>
      </c>
      <c r="CC94">
        <v>0.08</v>
      </c>
      <c r="CD94">
        <v>0.43000000000000005</v>
      </c>
      <c r="CE94">
        <v>0.2</v>
      </c>
      <c r="CF94">
        <v>0.03</v>
      </c>
      <c r="CG94" t="s">
        <v>1954</v>
      </c>
      <c r="CH94">
        <f t="shared" si="30"/>
        <v>71</v>
      </c>
      <c r="CI94">
        <f t="shared" si="31"/>
        <v>106</v>
      </c>
      <c r="CJ94">
        <f t="shared" si="32"/>
        <v>180</v>
      </c>
      <c r="CK94">
        <f t="shared" si="33"/>
        <v>65</v>
      </c>
      <c r="CL94">
        <f t="shared" si="34"/>
        <v>106</v>
      </c>
      <c r="CM94">
        <f t="shared" si="35"/>
        <v>173</v>
      </c>
      <c r="CN94">
        <f t="shared" si="36"/>
        <v>51</v>
      </c>
      <c r="CO94">
        <f t="shared" si="37"/>
        <v>106</v>
      </c>
      <c r="CP94">
        <f t="shared" si="38"/>
        <v>159</v>
      </c>
      <c r="CQ94">
        <v>1.7928633594429939E-2</v>
      </c>
      <c r="CR94">
        <f t="shared" si="39"/>
        <v>5.96</v>
      </c>
      <c r="CS94">
        <f t="shared" si="40"/>
        <v>32.035000000000004</v>
      </c>
      <c r="CT94">
        <f t="shared" si="41"/>
        <v>14.9</v>
      </c>
      <c r="CU94">
        <f t="shared" si="42"/>
        <v>2.2349999999999999</v>
      </c>
      <c r="CV94">
        <f t="shared" si="43"/>
        <v>3</v>
      </c>
      <c r="CW94">
        <f t="shared" si="44"/>
        <v>15.645</v>
      </c>
      <c r="CX94">
        <f t="shared" si="45"/>
        <v>74</v>
      </c>
      <c r="CY94">
        <f t="shared" si="25"/>
        <v>6.7050000000000001</v>
      </c>
      <c r="CZ94">
        <f t="shared" si="26"/>
        <v>26.82</v>
      </c>
      <c r="DA94">
        <f t="shared" si="27"/>
        <v>14.9</v>
      </c>
      <c r="DB94">
        <f t="shared" si="28"/>
        <v>2.2349999999999999</v>
      </c>
      <c r="DC94">
        <f t="shared" si="46"/>
        <v>2</v>
      </c>
      <c r="DD94">
        <f t="shared" si="47"/>
        <v>53</v>
      </c>
    </row>
    <row r="95" spans="1:108" hidden="1" x14ac:dyDescent="0.7">
      <c r="A95" t="s">
        <v>452</v>
      </c>
      <c r="B95" t="s">
        <v>453</v>
      </c>
      <c r="D95" t="s">
        <v>454</v>
      </c>
      <c r="E95" t="s">
        <v>72</v>
      </c>
      <c r="F95" t="s">
        <v>73</v>
      </c>
      <c r="G95" t="s">
        <v>74</v>
      </c>
      <c r="H95" t="s">
        <v>75</v>
      </c>
      <c r="I95">
        <v>2017</v>
      </c>
      <c r="J95" t="s">
        <v>437</v>
      </c>
      <c r="K95">
        <v>3</v>
      </c>
      <c r="L95" t="s">
        <v>444</v>
      </c>
      <c r="M95" t="s">
        <v>78</v>
      </c>
      <c r="N95" t="s">
        <v>78</v>
      </c>
      <c r="O95" t="s">
        <v>79</v>
      </c>
      <c r="P95">
        <v>1</v>
      </c>
      <c r="Q95" t="s">
        <v>80</v>
      </c>
      <c r="R95" t="s">
        <v>72</v>
      </c>
      <c r="S95" t="s">
        <v>81</v>
      </c>
      <c r="T95" t="s">
        <v>82</v>
      </c>
      <c r="X95">
        <v>1</v>
      </c>
      <c r="Y95">
        <v>1</v>
      </c>
      <c r="Z95">
        <v>1</v>
      </c>
      <c r="AA95" s="8">
        <v>0.74</v>
      </c>
      <c r="AB95">
        <v>3</v>
      </c>
      <c r="AC95">
        <v>0.75</v>
      </c>
      <c r="AD95">
        <v>0.75</v>
      </c>
      <c r="AE95">
        <v>1.1000000000000001</v>
      </c>
      <c r="AF95">
        <v>0.5</v>
      </c>
      <c r="AG95">
        <v>24</v>
      </c>
      <c r="AH95" t="s">
        <v>437</v>
      </c>
      <c r="AI95">
        <v>1</v>
      </c>
      <c r="AJ95" t="s">
        <v>455</v>
      </c>
      <c r="AK95" t="s">
        <v>455</v>
      </c>
      <c r="AL95">
        <v>9131</v>
      </c>
      <c r="AM95" t="s">
        <v>446</v>
      </c>
      <c r="AN95">
        <v>143</v>
      </c>
      <c r="AO95" t="s">
        <v>440</v>
      </c>
      <c r="AP95">
        <v>8</v>
      </c>
      <c r="AT95">
        <v>0</v>
      </c>
      <c r="AU95">
        <v>0.5</v>
      </c>
      <c r="AW95">
        <v>8</v>
      </c>
      <c r="AX95" t="s">
        <v>86</v>
      </c>
      <c r="AY95">
        <v>1</v>
      </c>
      <c r="AZ95" t="s">
        <v>87</v>
      </c>
      <c r="BC95">
        <v>0</v>
      </c>
      <c r="BD95">
        <v>0</v>
      </c>
      <c r="BE95">
        <v>0</v>
      </c>
      <c r="BF95">
        <v>0</v>
      </c>
      <c r="BG95">
        <v>0</v>
      </c>
      <c r="BH95" t="s">
        <v>89</v>
      </c>
      <c r="BJ95" t="s">
        <v>90</v>
      </c>
      <c r="BK95" s="1">
        <v>45041</v>
      </c>
      <c r="BL95" t="s">
        <v>91</v>
      </c>
      <c r="BM95" t="s">
        <v>92</v>
      </c>
      <c r="BN95">
        <v>42678</v>
      </c>
      <c r="BO95" t="s">
        <v>93</v>
      </c>
      <c r="BP95">
        <v>1</v>
      </c>
      <c r="BQ95">
        <v>1</v>
      </c>
      <c r="BR95">
        <v>1</v>
      </c>
      <c r="BS95">
        <v>0.75</v>
      </c>
      <c r="BT95">
        <v>3</v>
      </c>
      <c r="BU95" t="e">
        <v>#N/A</v>
      </c>
      <c r="BV95" t="e">
        <v>#N/A</v>
      </c>
      <c r="BW95">
        <f>VLOOKUP($J95,M_引当回収!$C$5:$AF$55,30,FALSE)+0.08</f>
        <v>0.09</v>
      </c>
      <c r="BX95" s="21" t="e">
        <v>#N/A</v>
      </c>
      <c r="BY95" t="e">
        <v>#N/A</v>
      </c>
      <c r="BZ95" t="e">
        <v>#N/A</v>
      </c>
      <c r="CA95" s="8" t="e">
        <f t="shared" si="29"/>
        <v>#N/A</v>
      </c>
      <c r="CB95" t="e">
        <f t="shared" si="48"/>
        <v>#N/A</v>
      </c>
      <c r="CC95" t="e">
        <v>#N/A</v>
      </c>
      <c r="CD95" t="e">
        <v>#N/A</v>
      </c>
      <c r="CE95" t="e">
        <v>#N/A</v>
      </c>
      <c r="CF95" t="e">
        <v>#N/A</v>
      </c>
      <c r="CH95" t="e">
        <f t="shared" si="30"/>
        <v>#N/A</v>
      </c>
      <c r="CI95" t="e">
        <f t="shared" si="31"/>
        <v>#N/A</v>
      </c>
      <c r="CJ95" t="e">
        <f t="shared" si="32"/>
        <v>#N/A</v>
      </c>
      <c r="CK95" t="e">
        <f t="shared" si="33"/>
        <v>#N/A</v>
      </c>
      <c r="CL95" t="e">
        <f t="shared" si="34"/>
        <v>#N/A</v>
      </c>
      <c r="CM95" t="e">
        <f t="shared" si="35"/>
        <v>#N/A</v>
      </c>
      <c r="CN95" t="e">
        <f t="shared" si="36"/>
        <v>#N/A</v>
      </c>
      <c r="CO95" t="e">
        <f t="shared" si="37"/>
        <v>#N/A</v>
      </c>
      <c r="CP95" t="e">
        <f t="shared" si="38"/>
        <v>#N/A</v>
      </c>
      <c r="CQ95" t="e">
        <v>#N/A</v>
      </c>
      <c r="CR95" t="e">
        <f t="shared" si="39"/>
        <v>#N/A</v>
      </c>
      <c r="CS95" t="e">
        <f t="shared" si="40"/>
        <v>#N/A</v>
      </c>
      <c r="CT95" t="e">
        <f t="shared" si="41"/>
        <v>#N/A</v>
      </c>
      <c r="CU95" t="e">
        <f t="shared" si="42"/>
        <v>#N/A</v>
      </c>
      <c r="CV95">
        <f t="shared" si="43"/>
        <v>3</v>
      </c>
      <c r="CW95" t="e">
        <f t="shared" si="44"/>
        <v>#N/A</v>
      </c>
      <c r="CX95" t="e">
        <f t="shared" si="45"/>
        <v>#N/A</v>
      </c>
      <c r="CY95" t="e">
        <f t="shared" si="25"/>
        <v>#N/A</v>
      </c>
      <c r="CZ95" t="e">
        <f t="shared" si="26"/>
        <v>#N/A</v>
      </c>
      <c r="DA95" t="e">
        <f t="shared" si="27"/>
        <v>#N/A</v>
      </c>
      <c r="DB95" t="e">
        <f t="shared" si="28"/>
        <v>#N/A</v>
      </c>
      <c r="DC95">
        <f t="shared" si="46"/>
        <v>3</v>
      </c>
      <c r="DD95" t="e">
        <f t="shared" si="47"/>
        <v>#N/A</v>
      </c>
    </row>
    <row r="96" spans="1:108" hidden="1" x14ac:dyDescent="0.7">
      <c r="A96" t="s">
        <v>456</v>
      </c>
      <c r="B96" t="s">
        <v>457</v>
      </c>
      <c r="D96" t="s">
        <v>458</v>
      </c>
      <c r="E96" t="s">
        <v>72</v>
      </c>
      <c r="F96" t="s">
        <v>73</v>
      </c>
      <c r="G96" t="s">
        <v>74</v>
      </c>
      <c r="H96" t="s">
        <v>75</v>
      </c>
      <c r="I96">
        <v>2020</v>
      </c>
      <c r="J96" t="s">
        <v>459</v>
      </c>
      <c r="K96">
        <v>1</v>
      </c>
      <c r="L96" t="s">
        <v>236</v>
      </c>
      <c r="M96" t="s">
        <v>78</v>
      </c>
      <c r="N96" t="s">
        <v>78</v>
      </c>
      <c r="O96" t="s">
        <v>79</v>
      </c>
      <c r="P96">
        <v>1</v>
      </c>
      <c r="Q96" t="s">
        <v>80</v>
      </c>
      <c r="R96" t="s">
        <v>72</v>
      </c>
      <c r="S96" t="s">
        <v>81</v>
      </c>
      <c r="T96" t="s">
        <v>82</v>
      </c>
      <c r="X96">
        <v>1</v>
      </c>
      <c r="Y96">
        <v>1</v>
      </c>
      <c r="Z96">
        <v>1.78</v>
      </c>
      <c r="AA96" s="8">
        <v>0.82</v>
      </c>
      <c r="AB96">
        <v>3</v>
      </c>
      <c r="AC96">
        <v>1.03</v>
      </c>
      <c r="AD96">
        <v>1.03</v>
      </c>
      <c r="AE96">
        <v>1.1000000000000001</v>
      </c>
      <c r="AF96">
        <v>0.5</v>
      </c>
      <c r="AG96">
        <v>25</v>
      </c>
      <c r="AH96" t="s">
        <v>459</v>
      </c>
      <c r="AI96">
        <v>10</v>
      </c>
      <c r="AL96">
        <v>525</v>
      </c>
      <c r="AM96" t="s">
        <v>460</v>
      </c>
      <c r="AN96">
        <v>51</v>
      </c>
      <c r="AO96" t="s">
        <v>347</v>
      </c>
      <c r="AP96">
        <v>2500</v>
      </c>
      <c r="AT96">
        <v>0</v>
      </c>
      <c r="AU96">
        <v>0.5</v>
      </c>
      <c r="BB96" t="s">
        <v>348</v>
      </c>
      <c r="BC96">
        <v>165</v>
      </c>
      <c r="BD96">
        <v>335</v>
      </c>
      <c r="BE96">
        <v>105</v>
      </c>
      <c r="BF96">
        <v>6.0000000000000001E-3</v>
      </c>
      <c r="BG96">
        <v>4.42</v>
      </c>
      <c r="BH96" t="s">
        <v>89</v>
      </c>
      <c r="BJ96" t="s">
        <v>90</v>
      </c>
      <c r="BK96" s="1">
        <v>45160</v>
      </c>
      <c r="BL96" t="s">
        <v>91</v>
      </c>
      <c r="BM96" t="s">
        <v>92</v>
      </c>
      <c r="BN96" t="s">
        <v>219</v>
      </c>
      <c r="BO96" t="s">
        <v>220</v>
      </c>
      <c r="BP96">
        <v>1</v>
      </c>
      <c r="BQ96">
        <v>1</v>
      </c>
      <c r="BR96">
        <v>1.78</v>
      </c>
      <c r="BS96">
        <v>1.03</v>
      </c>
      <c r="BT96">
        <v>3</v>
      </c>
      <c r="BU96" t="e">
        <v>#N/A</v>
      </c>
      <c r="BV96" t="e">
        <v>#N/A</v>
      </c>
      <c r="BW96">
        <f>VLOOKUP($J96,M_引当回収!$C$5:$AF$55,30,FALSE)+0.08</f>
        <v>0.08</v>
      </c>
      <c r="BX96" s="21" t="e">
        <v>#N/A</v>
      </c>
      <c r="BY96" t="e">
        <v>#N/A</v>
      </c>
      <c r="BZ96" t="e">
        <v>#N/A</v>
      </c>
      <c r="CA96" s="8" t="e">
        <f t="shared" si="29"/>
        <v>#N/A</v>
      </c>
      <c r="CB96" t="e">
        <f t="shared" si="48"/>
        <v>#N/A</v>
      </c>
      <c r="CC96" t="e">
        <v>#N/A</v>
      </c>
      <c r="CD96" t="e">
        <v>#N/A</v>
      </c>
      <c r="CE96" t="e">
        <v>#N/A</v>
      </c>
      <c r="CF96" t="e">
        <v>#N/A</v>
      </c>
      <c r="CH96" t="e">
        <f t="shared" si="30"/>
        <v>#N/A</v>
      </c>
      <c r="CI96" t="e">
        <f t="shared" si="31"/>
        <v>#N/A</v>
      </c>
      <c r="CJ96" t="e">
        <f t="shared" si="32"/>
        <v>#N/A</v>
      </c>
      <c r="CK96" t="e">
        <f t="shared" si="33"/>
        <v>#N/A</v>
      </c>
      <c r="CL96" t="e">
        <f t="shared" si="34"/>
        <v>#N/A</v>
      </c>
      <c r="CM96" t="e">
        <f t="shared" si="35"/>
        <v>#N/A</v>
      </c>
      <c r="CN96" t="e">
        <f t="shared" si="36"/>
        <v>#N/A</v>
      </c>
      <c r="CO96" t="e">
        <f t="shared" si="37"/>
        <v>#N/A</v>
      </c>
      <c r="CP96" t="e">
        <f t="shared" si="38"/>
        <v>#N/A</v>
      </c>
      <c r="CQ96" t="e">
        <v>#N/A</v>
      </c>
      <c r="CR96" t="e">
        <f t="shared" si="39"/>
        <v>#N/A</v>
      </c>
      <c r="CS96" t="e">
        <f t="shared" si="40"/>
        <v>#N/A</v>
      </c>
      <c r="CT96" t="e">
        <f t="shared" si="41"/>
        <v>#N/A</v>
      </c>
      <c r="CU96" t="e">
        <f t="shared" si="42"/>
        <v>#N/A</v>
      </c>
      <c r="CV96">
        <f t="shared" si="43"/>
        <v>3</v>
      </c>
      <c r="CW96" t="e">
        <f t="shared" si="44"/>
        <v>#N/A</v>
      </c>
      <c r="CX96" t="e">
        <f t="shared" si="45"/>
        <v>#N/A</v>
      </c>
      <c r="CY96" t="e">
        <f t="shared" si="25"/>
        <v>#N/A</v>
      </c>
      <c r="CZ96" t="e">
        <f t="shared" si="26"/>
        <v>#N/A</v>
      </c>
      <c r="DA96" t="e">
        <f t="shared" si="27"/>
        <v>#N/A</v>
      </c>
      <c r="DB96" t="e">
        <f t="shared" si="28"/>
        <v>#N/A</v>
      </c>
      <c r="DC96">
        <f t="shared" si="46"/>
        <v>3</v>
      </c>
      <c r="DD96" t="e">
        <f t="shared" si="47"/>
        <v>#N/A</v>
      </c>
    </row>
    <row r="97" spans="1:108" hidden="1" x14ac:dyDescent="0.7">
      <c r="A97" t="s">
        <v>461</v>
      </c>
      <c r="B97" t="s">
        <v>462</v>
      </c>
      <c r="D97" t="s">
        <v>208</v>
      </c>
      <c r="E97" t="s">
        <v>72</v>
      </c>
      <c r="F97" t="s">
        <v>73</v>
      </c>
      <c r="G97" t="s">
        <v>74</v>
      </c>
      <c r="H97" t="s">
        <v>75</v>
      </c>
      <c r="I97">
        <v>2020</v>
      </c>
      <c r="J97" t="s">
        <v>459</v>
      </c>
      <c r="K97">
        <v>1</v>
      </c>
      <c r="L97" t="s">
        <v>236</v>
      </c>
      <c r="M97" t="s">
        <v>78</v>
      </c>
      <c r="N97" t="s">
        <v>78</v>
      </c>
      <c r="O97" t="s">
        <v>79</v>
      </c>
      <c r="P97">
        <v>1</v>
      </c>
      <c r="Q97" t="s">
        <v>80</v>
      </c>
      <c r="R97" t="s">
        <v>72</v>
      </c>
      <c r="S97" t="s">
        <v>81</v>
      </c>
      <c r="T97" t="s">
        <v>82</v>
      </c>
      <c r="X97">
        <v>1</v>
      </c>
      <c r="Y97">
        <v>1</v>
      </c>
      <c r="Z97">
        <v>1.78</v>
      </c>
      <c r="AA97" s="8">
        <v>0.82</v>
      </c>
      <c r="AB97">
        <v>3</v>
      </c>
      <c r="AC97">
        <v>1.03</v>
      </c>
      <c r="AD97">
        <v>1.03</v>
      </c>
      <c r="AE97">
        <v>1.1000000000000001</v>
      </c>
      <c r="AF97">
        <v>0.5</v>
      </c>
      <c r="AG97">
        <v>25</v>
      </c>
      <c r="AH97" t="s">
        <v>459</v>
      </c>
      <c r="AI97">
        <v>13</v>
      </c>
      <c r="AL97">
        <v>615</v>
      </c>
      <c r="AM97" t="s">
        <v>463</v>
      </c>
      <c r="AN97">
        <v>51</v>
      </c>
      <c r="AO97" t="s">
        <v>347</v>
      </c>
      <c r="AP97">
        <v>500</v>
      </c>
      <c r="AT97">
        <v>0</v>
      </c>
      <c r="AU97">
        <v>0.5</v>
      </c>
      <c r="BB97" t="s">
        <v>348</v>
      </c>
      <c r="BC97">
        <v>165</v>
      </c>
      <c r="BD97">
        <v>335</v>
      </c>
      <c r="BE97">
        <v>105</v>
      </c>
      <c r="BF97">
        <v>6.0000000000000001E-3</v>
      </c>
      <c r="BG97">
        <v>4.12</v>
      </c>
      <c r="BH97" t="s">
        <v>89</v>
      </c>
      <c r="BJ97" t="s">
        <v>90</v>
      </c>
      <c r="BK97" s="1">
        <v>45160</v>
      </c>
      <c r="BL97" t="s">
        <v>91</v>
      </c>
      <c r="BM97" t="s">
        <v>92</v>
      </c>
      <c r="BN97" t="s">
        <v>219</v>
      </c>
      <c r="BO97" t="s">
        <v>220</v>
      </c>
      <c r="BP97">
        <v>1</v>
      </c>
      <c r="BQ97">
        <v>1</v>
      </c>
      <c r="BR97">
        <v>1.78</v>
      </c>
      <c r="BS97">
        <v>1.03</v>
      </c>
      <c r="BT97">
        <v>3</v>
      </c>
      <c r="BU97" t="e">
        <v>#N/A</v>
      </c>
      <c r="BV97" t="e">
        <v>#N/A</v>
      </c>
      <c r="BW97">
        <f>VLOOKUP($J97,M_引当回収!$C$5:$AF$55,30,FALSE)+0.08</f>
        <v>0.08</v>
      </c>
      <c r="BX97" s="21" t="e">
        <v>#N/A</v>
      </c>
      <c r="BY97" t="e">
        <v>#N/A</v>
      </c>
      <c r="BZ97" t="e">
        <v>#N/A</v>
      </c>
      <c r="CA97" s="8" t="e">
        <f t="shared" si="29"/>
        <v>#N/A</v>
      </c>
      <c r="CB97" t="e">
        <f t="shared" si="48"/>
        <v>#N/A</v>
      </c>
      <c r="CC97" t="e">
        <v>#N/A</v>
      </c>
      <c r="CD97" t="e">
        <v>#N/A</v>
      </c>
      <c r="CE97" t="e">
        <v>#N/A</v>
      </c>
      <c r="CF97" t="e">
        <v>#N/A</v>
      </c>
      <c r="CH97" t="e">
        <f t="shared" si="30"/>
        <v>#N/A</v>
      </c>
      <c r="CI97" t="e">
        <f t="shared" si="31"/>
        <v>#N/A</v>
      </c>
      <c r="CJ97" t="e">
        <f t="shared" si="32"/>
        <v>#N/A</v>
      </c>
      <c r="CK97" t="e">
        <f t="shared" si="33"/>
        <v>#N/A</v>
      </c>
      <c r="CL97" t="e">
        <f t="shared" si="34"/>
        <v>#N/A</v>
      </c>
      <c r="CM97" t="e">
        <f t="shared" si="35"/>
        <v>#N/A</v>
      </c>
      <c r="CN97" t="e">
        <f t="shared" si="36"/>
        <v>#N/A</v>
      </c>
      <c r="CO97" t="e">
        <f t="shared" si="37"/>
        <v>#N/A</v>
      </c>
      <c r="CP97" t="e">
        <f t="shared" si="38"/>
        <v>#N/A</v>
      </c>
      <c r="CQ97" t="e">
        <v>#N/A</v>
      </c>
      <c r="CR97" t="e">
        <f t="shared" si="39"/>
        <v>#N/A</v>
      </c>
      <c r="CS97" t="e">
        <f t="shared" si="40"/>
        <v>#N/A</v>
      </c>
      <c r="CT97" t="e">
        <f t="shared" si="41"/>
        <v>#N/A</v>
      </c>
      <c r="CU97" t="e">
        <f t="shared" si="42"/>
        <v>#N/A</v>
      </c>
      <c r="CV97">
        <f t="shared" si="43"/>
        <v>3</v>
      </c>
      <c r="CW97" t="e">
        <f t="shared" si="44"/>
        <v>#N/A</v>
      </c>
      <c r="CX97" t="e">
        <f t="shared" si="45"/>
        <v>#N/A</v>
      </c>
      <c r="CY97" t="e">
        <f t="shared" si="25"/>
        <v>#N/A</v>
      </c>
      <c r="CZ97" t="e">
        <f t="shared" si="26"/>
        <v>#N/A</v>
      </c>
      <c r="DA97" t="e">
        <f t="shared" si="27"/>
        <v>#N/A</v>
      </c>
      <c r="DB97" t="e">
        <f t="shared" si="28"/>
        <v>#N/A</v>
      </c>
      <c r="DC97">
        <f t="shared" si="46"/>
        <v>3</v>
      </c>
      <c r="DD97" t="e">
        <f t="shared" si="47"/>
        <v>#N/A</v>
      </c>
    </row>
    <row r="98" spans="1:108" x14ac:dyDescent="0.7">
      <c r="A98" t="s">
        <v>464</v>
      </c>
      <c r="B98" t="s">
        <v>465</v>
      </c>
      <c r="D98" t="s">
        <v>466</v>
      </c>
      <c r="E98" t="s">
        <v>72</v>
      </c>
      <c r="F98" t="s">
        <v>73</v>
      </c>
      <c r="G98" t="s">
        <v>74</v>
      </c>
      <c r="H98" t="s">
        <v>75</v>
      </c>
      <c r="I98">
        <v>2020</v>
      </c>
      <c r="J98" t="s">
        <v>459</v>
      </c>
      <c r="K98">
        <v>1</v>
      </c>
      <c r="L98" t="s">
        <v>236</v>
      </c>
      <c r="M98" t="s">
        <v>78</v>
      </c>
      <c r="N98" t="s">
        <v>78</v>
      </c>
      <c r="O98" t="s">
        <v>79</v>
      </c>
      <c r="P98">
        <v>1</v>
      </c>
      <c r="Q98" t="s">
        <v>80</v>
      </c>
      <c r="R98" t="s">
        <v>72</v>
      </c>
      <c r="S98" t="s">
        <v>81</v>
      </c>
      <c r="T98" t="s">
        <v>82</v>
      </c>
      <c r="X98">
        <v>1</v>
      </c>
      <c r="Y98">
        <v>1</v>
      </c>
      <c r="Z98">
        <v>1.78</v>
      </c>
      <c r="AA98" s="8">
        <v>0.57999999999999996</v>
      </c>
      <c r="AB98">
        <v>1</v>
      </c>
      <c r="AC98">
        <v>1.03</v>
      </c>
      <c r="AD98">
        <v>1.03</v>
      </c>
      <c r="AE98">
        <v>1.1000000000000001</v>
      </c>
      <c r="AF98">
        <v>0.5</v>
      </c>
      <c r="AG98">
        <v>25</v>
      </c>
      <c r="AH98" t="s">
        <v>459</v>
      </c>
      <c r="AI98">
        <v>7</v>
      </c>
      <c r="AJ98" t="s">
        <v>467</v>
      </c>
      <c r="AK98">
        <v>20434</v>
      </c>
      <c r="AL98">
        <v>19</v>
      </c>
      <c r="AM98" t="s">
        <v>468</v>
      </c>
      <c r="AN98">
        <v>53</v>
      </c>
      <c r="AO98" t="s">
        <v>469</v>
      </c>
      <c r="AP98">
        <v>200</v>
      </c>
      <c r="AT98">
        <v>0</v>
      </c>
      <c r="AU98">
        <v>0.5</v>
      </c>
      <c r="AW98">
        <v>8</v>
      </c>
      <c r="AX98" t="s">
        <v>86</v>
      </c>
      <c r="AY98">
        <v>1</v>
      </c>
      <c r="AZ98" t="s">
        <v>87</v>
      </c>
      <c r="BB98" t="s">
        <v>121</v>
      </c>
      <c r="BC98">
        <v>335</v>
      </c>
      <c r="BD98">
        <v>335</v>
      </c>
      <c r="BE98">
        <v>105</v>
      </c>
      <c r="BF98">
        <v>1.2E-2</v>
      </c>
      <c r="BG98">
        <v>5.28</v>
      </c>
      <c r="BH98" t="s">
        <v>89</v>
      </c>
      <c r="BJ98" t="s">
        <v>90</v>
      </c>
      <c r="BK98" s="1">
        <v>45160</v>
      </c>
      <c r="BL98" t="s">
        <v>91</v>
      </c>
      <c r="BM98" t="s">
        <v>92</v>
      </c>
      <c r="BN98">
        <v>42678</v>
      </c>
      <c r="BO98" t="s">
        <v>93</v>
      </c>
      <c r="BP98">
        <v>1</v>
      </c>
      <c r="BQ98">
        <v>1</v>
      </c>
      <c r="BR98">
        <v>1.78</v>
      </c>
      <c r="BS98">
        <v>1.03</v>
      </c>
      <c r="BT98">
        <v>3</v>
      </c>
      <c r="BU98">
        <v>596</v>
      </c>
      <c r="BV98" t="s">
        <v>1935</v>
      </c>
      <c r="BW98">
        <f>VLOOKUP($J98,M_引当回収!$C$5:$AF$55,30,FALSE)+0.08</f>
        <v>0.08</v>
      </c>
      <c r="BX98" s="21">
        <v>0.2</v>
      </c>
      <c r="BY98">
        <v>0.28000000000000003</v>
      </c>
      <c r="BZ98">
        <v>0.03</v>
      </c>
      <c r="CA98" s="23">
        <f t="shared" si="29"/>
        <v>0.59000000000000008</v>
      </c>
      <c r="CB98" t="s">
        <v>1955</v>
      </c>
      <c r="CC98">
        <v>0.08</v>
      </c>
      <c r="CD98">
        <v>0.43000000000000005</v>
      </c>
      <c r="CE98">
        <v>0.28000000000000003</v>
      </c>
      <c r="CF98">
        <v>0.03</v>
      </c>
      <c r="CG98" t="s">
        <v>1954</v>
      </c>
      <c r="CH98">
        <f t="shared" si="30"/>
        <v>4</v>
      </c>
      <c r="CI98">
        <f t="shared" si="31"/>
        <v>9</v>
      </c>
      <c r="CJ98">
        <f t="shared" si="32"/>
        <v>16</v>
      </c>
      <c r="CK98">
        <f t="shared" si="33"/>
        <v>2</v>
      </c>
      <c r="CL98">
        <f t="shared" si="34"/>
        <v>9</v>
      </c>
      <c r="CM98">
        <f t="shared" si="35"/>
        <v>12</v>
      </c>
      <c r="CN98">
        <f t="shared" si="36"/>
        <v>2</v>
      </c>
      <c r="CO98">
        <f t="shared" si="37"/>
        <v>9</v>
      </c>
      <c r="CP98">
        <f t="shared" si="38"/>
        <v>12</v>
      </c>
      <c r="CQ98">
        <v>1.7928633594429939E-2</v>
      </c>
      <c r="CR98">
        <f t="shared" si="39"/>
        <v>0.2384</v>
      </c>
      <c r="CS98">
        <f t="shared" si="40"/>
        <v>1.2814000000000001</v>
      </c>
      <c r="CT98">
        <f t="shared" si="41"/>
        <v>0.83440000000000003</v>
      </c>
      <c r="CU98">
        <f t="shared" si="42"/>
        <v>8.9399999999999993E-2</v>
      </c>
      <c r="CV98">
        <f t="shared" si="43"/>
        <v>3</v>
      </c>
      <c r="CW98">
        <f t="shared" si="44"/>
        <v>0.62580000000000002</v>
      </c>
      <c r="CX98">
        <f t="shared" si="45"/>
        <v>7</v>
      </c>
      <c r="CY98">
        <f t="shared" si="25"/>
        <v>0.2384</v>
      </c>
      <c r="CZ98">
        <f t="shared" si="26"/>
        <v>0.59599999999999997</v>
      </c>
      <c r="DA98">
        <f t="shared" si="27"/>
        <v>0.83440000000000003</v>
      </c>
      <c r="DB98">
        <f t="shared" si="28"/>
        <v>8.9399999999999993E-2</v>
      </c>
      <c r="DC98">
        <f t="shared" si="46"/>
        <v>1</v>
      </c>
      <c r="DD98">
        <f t="shared" si="47"/>
        <v>3</v>
      </c>
    </row>
    <row r="99" spans="1:108" x14ac:dyDescent="0.7">
      <c r="A99" t="s">
        <v>470</v>
      </c>
      <c r="B99" t="s">
        <v>471</v>
      </c>
      <c r="D99" t="s">
        <v>472</v>
      </c>
      <c r="E99" t="s">
        <v>72</v>
      </c>
      <c r="F99" t="s">
        <v>73</v>
      </c>
      <c r="G99" t="s">
        <v>74</v>
      </c>
      <c r="H99" t="s">
        <v>75</v>
      </c>
      <c r="I99">
        <v>2020</v>
      </c>
      <c r="J99" t="s">
        <v>459</v>
      </c>
      <c r="K99">
        <v>1</v>
      </c>
      <c r="L99" t="s">
        <v>236</v>
      </c>
      <c r="M99" t="s">
        <v>78</v>
      </c>
      <c r="N99" t="s">
        <v>78</v>
      </c>
      <c r="O99" t="s">
        <v>79</v>
      </c>
      <c r="P99">
        <v>1</v>
      </c>
      <c r="Q99" t="s">
        <v>80</v>
      </c>
      <c r="R99" t="s">
        <v>72</v>
      </c>
      <c r="S99" t="s">
        <v>81</v>
      </c>
      <c r="T99" t="s">
        <v>82</v>
      </c>
      <c r="X99">
        <v>1</v>
      </c>
      <c r="Y99">
        <v>1</v>
      </c>
      <c r="Z99">
        <v>1.78</v>
      </c>
      <c r="AA99" s="8">
        <v>0.56999999999999995</v>
      </c>
      <c r="AB99">
        <v>1</v>
      </c>
      <c r="AC99">
        <v>1.03</v>
      </c>
      <c r="AD99">
        <v>1.03</v>
      </c>
      <c r="AE99">
        <v>1.1000000000000001</v>
      </c>
      <c r="AF99">
        <v>0.5</v>
      </c>
      <c r="AG99">
        <v>25</v>
      </c>
      <c r="AH99" t="s">
        <v>459</v>
      </c>
      <c r="AI99">
        <v>8</v>
      </c>
      <c r="AJ99" t="s">
        <v>473</v>
      </c>
      <c r="AK99">
        <v>10433</v>
      </c>
      <c r="AL99">
        <v>562</v>
      </c>
      <c r="AM99" t="s">
        <v>474</v>
      </c>
      <c r="AN99">
        <v>51</v>
      </c>
      <c r="AO99" t="s">
        <v>347</v>
      </c>
      <c r="AP99">
        <v>300</v>
      </c>
      <c r="AT99">
        <v>0</v>
      </c>
      <c r="AU99">
        <v>0.5</v>
      </c>
      <c r="AW99">
        <v>8</v>
      </c>
      <c r="AX99" t="s">
        <v>86</v>
      </c>
      <c r="AY99">
        <v>1</v>
      </c>
      <c r="AZ99" t="s">
        <v>87</v>
      </c>
      <c r="BB99" t="s">
        <v>355</v>
      </c>
      <c r="BC99">
        <v>165</v>
      </c>
      <c r="BD99">
        <v>335</v>
      </c>
      <c r="BE99">
        <v>105</v>
      </c>
      <c r="BF99">
        <v>6.0000000000000001E-3</v>
      </c>
      <c r="BG99">
        <v>4.74</v>
      </c>
      <c r="BH99" t="s">
        <v>89</v>
      </c>
      <c r="BJ99" t="s">
        <v>90</v>
      </c>
      <c r="BK99" s="1">
        <v>45160</v>
      </c>
      <c r="BL99" t="s">
        <v>91</v>
      </c>
      <c r="BM99" t="s">
        <v>92</v>
      </c>
      <c r="BN99">
        <v>42678</v>
      </c>
      <c r="BO99" t="s">
        <v>93</v>
      </c>
      <c r="BP99">
        <v>1</v>
      </c>
      <c r="BQ99">
        <v>1</v>
      </c>
      <c r="BR99">
        <v>1.78</v>
      </c>
      <c r="BS99">
        <v>1.03</v>
      </c>
      <c r="BT99">
        <v>3</v>
      </c>
      <c r="BU99">
        <v>596</v>
      </c>
      <c r="BV99" t="s">
        <v>1936</v>
      </c>
      <c r="BW99">
        <f>VLOOKUP($J99,M_引当回収!$C$5:$AF$55,30,FALSE)+0.08</f>
        <v>0.08</v>
      </c>
      <c r="BX99" s="21">
        <v>0.19</v>
      </c>
      <c r="BY99">
        <v>0.28000000000000003</v>
      </c>
      <c r="BZ99">
        <v>0.03</v>
      </c>
      <c r="CA99" s="23">
        <f t="shared" si="29"/>
        <v>0.58000000000000007</v>
      </c>
      <c r="CB99" t="s">
        <v>1955</v>
      </c>
      <c r="CC99">
        <v>0.08</v>
      </c>
      <c r="CD99">
        <v>0.43000000000000005</v>
      </c>
      <c r="CE99">
        <v>0.28000000000000003</v>
      </c>
      <c r="CF99">
        <v>0.03</v>
      </c>
      <c r="CG99" t="s">
        <v>1954</v>
      </c>
      <c r="CH99">
        <f t="shared" si="30"/>
        <v>3</v>
      </c>
      <c r="CI99">
        <f t="shared" si="31"/>
        <v>6</v>
      </c>
      <c r="CJ99">
        <f t="shared" si="32"/>
        <v>12</v>
      </c>
      <c r="CK99">
        <f t="shared" si="33"/>
        <v>2</v>
      </c>
      <c r="CL99">
        <f t="shared" si="34"/>
        <v>6</v>
      </c>
      <c r="CM99">
        <f t="shared" si="35"/>
        <v>9</v>
      </c>
      <c r="CN99">
        <f t="shared" si="36"/>
        <v>2</v>
      </c>
      <c r="CO99">
        <f t="shared" si="37"/>
        <v>6</v>
      </c>
      <c r="CP99">
        <f t="shared" si="38"/>
        <v>9</v>
      </c>
      <c r="CQ99">
        <v>1.3446475195822455E-2</v>
      </c>
      <c r="CR99">
        <f t="shared" si="39"/>
        <v>0.15893333333333334</v>
      </c>
      <c r="CS99">
        <f t="shared" si="40"/>
        <v>0.85426666666666673</v>
      </c>
      <c r="CT99">
        <f t="shared" si="41"/>
        <v>0.55626666666666669</v>
      </c>
      <c r="CU99">
        <f t="shared" si="42"/>
        <v>5.9599999999999993E-2</v>
      </c>
      <c r="CV99">
        <f t="shared" si="43"/>
        <v>3</v>
      </c>
      <c r="CW99">
        <f t="shared" si="44"/>
        <v>0.41719999999999996</v>
      </c>
      <c r="CX99">
        <f t="shared" si="45"/>
        <v>6</v>
      </c>
      <c r="CY99">
        <f t="shared" si="25"/>
        <v>0.15893333333333334</v>
      </c>
      <c r="CZ99">
        <f t="shared" si="26"/>
        <v>0.37746666666666667</v>
      </c>
      <c r="DA99">
        <f t="shared" si="27"/>
        <v>0.55626666666666669</v>
      </c>
      <c r="DB99">
        <f t="shared" si="28"/>
        <v>5.9599999999999993E-2</v>
      </c>
      <c r="DC99">
        <f t="shared" si="46"/>
        <v>1</v>
      </c>
      <c r="DD99">
        <f t="shared" si="47"/>
        <v>3</v>
      </c>
    </row>
    <row r="100" spans="1:108" x14ac:dyDescent="0.7">
      <c r="A100" t="s">
        <v>475</v>
      </c>
      <c r="B100" t="s">
        <v>476</v>
      </c>
      <c r="D100" t="s">
        <v>472</v>
      </c>
      <c r="E100" t="s">
        <v>72</v>
      </c>
      <c r="F100" t="s">
        <v>73</v>
      </c>
      <c r="G100" t="s">
        <v>74</v>
      </c>
      <c r="H100" t="s">
        <v>75</v>
      </c>
      <c r="I100">
        <v>2020</v>
      </c>
      <c r="J100" t="s">
        <v>459</v>
      </c>
      <c r="K100">
        <v>1</v>
      </c>
      <c r="L100" t="s">
        <v>236</v>
      </c>
      <c r="M100" t="s">
        <v>78</v>
      </c>
      <c r="N100" t="s">
        <v>78</v>
      </c>
      <c r="O100" t="s">
        <v>79</v>
      </c>
      <c r="P100">
        <v>1</v>
      </c>
      <c r="Q100" t="s">
        <v>80</v>
      </c>
      <c r="R100" t="s">
        <v>72</v>
      </c>
      <c r="S100" t="s">
        <v>81</v>
      </c>
      <c r="T100" t="s">
        <v>82</v>
      </c>
      <c r="X100">
        <v>1</v>
      </c>
      <c r="Y100">
        <v>1</v>
      </c>
      <c r="Z100">
        <v>1.78</v>
      </c>
      <c r="AA100" s="8">
        <v>0.66</v>
      </c>
      <c r="AB100">
        <v>1</v>
      </c>
      <c r="AC100">
        <v>1.03</v>
      </c>
      <c r="AD100">
        <v>1.03</v>
      </c>
      <c r="AE100">
        <v>1.1000000000000001</v>
      </c>
      <c r="AF100">
        <v>0.5</v>
      </c>
      <c r="AG100">
        <v>25</v>
      </c>
      <c r="AH100" t="s">
        <v>459</v>
      </c>
      <c r="AI100">
        <v>1</v>
      </c>
      <c r="AJ100" t="s">
        <v>477</v>
      </c>
      <c r="AK100">
        <v>10429</v>
      </c>
      <c r="AL100">
        <v>562</v>
      </c>
      <c r="AM100" t="s">
        <v>474</v>
      </c>
      <c r="AN100">
        <v>12</v>
      </c>
      <c r="AO100" t="s">
        <v>113</v>
      </c>
      <c r="AP100">
        <v>1000</v>
      </c>
      <c r="AT100">
        <v>0</v>
      </c>
      <c r="AU100">
        <v>0.5</v>
      </c>
      <c r="AW100">
        <v>8</v>
      </c>
      <c r="AX100" t="s">
        <v>86</v>
      </c>
      <c r="AY100">
        <v>1</v>
      </c>
      <c r="AZ100" t="s">
        <v>87</v>
      </c>
      <c r="BB100" t="s">
        <v>355</v>
      </c>
      <c r="BC100">
        <v>165</v>
      </c>
      <c r="BD100">
        <v>335</v>
      </c>
      <c r="BE100">
        <v>105</v>
      </c>
      <c r="BF100">
        <v>6.0000000000000001E-3</v>
      </c>
      <c r="BG100">
        <v>10.42</v>
      </c>
      <c r="BH100" t="s">
        <v>89</v>
      </c>
      <c r="BJ100" t="s">
        <v>90</v>
      </c>
      <c r="BK100" s="1">
        <v>45160</v>
      </c>
      <c r="BL100" t="s">
        <v>91</v>
      </c>
      <c r="BM100" t="s">
        <v>92</v>
      </c>
      <c r="BN100">
        <v>42678</v>
      </c>
      <c r="BO100" t="s">
        <v>93</v>
      </c>
      <c r="BP100">
        <v>1</v>
      </c>
      <c r="BQ100">
        <v>1</v>
      </c>
      <c r="BR100">
        <v>1.78</v>
      </c>
      <c r="BS100">
        <v>1.03</v>
      </c>
      <c r="BT100">
        <v>3</v>
      </c>
      <c r="BU100">
        <v>457</v>
      </c>
      <c r="BV100" t="s">
        <v>1936</v>
      </c>
      <c r="BW100">
        <f>VLOOKUP($J100,M_引当回収!$C$5:$AF$55,30,FALSE)+0.08</f>
        <v>0.08</v>
      </c>
      <c r="BX100" s="21">
        <v>0.28000000000000003</v>
      </c>
      <c r="BY100">
        <v>0.28000000000000003</v>
      </c>
      <c r="BZ100">
        <v>0.03</v>
      </c>
      <c r="CA100" s="23">
        <f t="shared" si="29"/>
        <v>0.67000000000000015</v>
      </c>
      <c r="CB100" t="s">
        <v>1955</v>
      </c>
      <c r="CC100">
        <v>0.08</v>
      </c>
      <c r="CD100">
        <v>0.43000000000000005</v>
      </c>
      <c r="CE100">
        <v>0.28000000000000003</v>
      </c>
      <c r="CF100">
        <v>0.03</v>
      </c>
      <c r="CG100" t="s">
        <v>1954</v>
      </c>
      <c r="CH100">
        <f t="shared" si="30"/>
        <v>1</v>
      </c>
      <c r="CI100">
        <f t="shared" si="31"/>
        <v>2</v>
      </c>
      <c r="CJ100">
        <f t="shared" si="32"/>
        <v>6</v>
      </c>
      <c r="CK100">
        <f t="shared" si="33"/>
        <v>1</v>
      </c>
      <c r="CL100">
        <f t="shared" si="34"/>
        <v>2</v>
      </c>
      <c r="CM100">
        <f t="shared" si="35"/>
        <v>4</v>
      </c>
      <c r="CN100">
        <f t="shared" si="36"/>
        <v>1</v>
      </c>
      <c r="CO100">
        <f t="shared" si="37"/>
        <v>2</v>
      </c>
      <c r="CP100">
        <f t="shared" si="38"/>
        <v>4</v>
      </c>
      <c r="CQ100">
        <v>1.3446475195822455E-2</v>
      </c>
      <c r="CR100">
        <f t="shared" si="39"/>
        <v>3.6560000000000002E-2</v>
      </c>
      <c r="CS100">
        <f t="shared" si="40"/>
        <v>0.19651000000000002</v>
      </c>
      <c r="CT100">
        <f t="shared" si="41"/>
        <v>0.12796000000000002</v>
      </c>
      <c r="CU100">
        <f t="shared" si="42"/>
        <v>1.371E-2</v>
      </c>
      <c r="CV100">
        <f t="shared" si="43"/>
        <v>3</v>
      </c>
      <c r="CW100">
        <f t="shared" si="44"/>
        <v>9.597E-2</v>
      </c>
      <c r="CX100">
        <f t="shared" si="45"/>
        <v>4</v>
      </c>
      <c r="CY100">
        <f t="shared" si="25"/>
        <v>3.6560000000000002E-2</v>
      </c>
      <c r="CZ100">
        <f t="shared" si="26"/>
        <v>0.12796000000000002</v>
      </c>
      <c r="DA100">
        <f t="shared" si="27"/>
        <v>0.12796000000000002</v>
      </c>
      <c r="DB100">
        <f t="shared" si="28"/>
        <v>1.371E-2</v>
      </c>
      <c r="DC100">
        <f t="shared" si="46"/>
        <v>1</v>
      </c>
      <c r="DD100">
        <f t="shared" si="47"/>
        <v>2</v>
      </c>
    </row>
    <row r="101" spans="1:108" hidden="1" x14ac:dyDescent="0.7">
      <c r="A101" t="s">
        <v>478</v>
      </c>
      <c r="B101" t="s">
        <v>479</v>
      </c>
      <c r="D101" t="s">
        <v>480</v>
      </c>
      <c r="E101" t="s">
        <v>72</v>
      </c>
      <c r="F101" t="s">
        <v>73</v>
      </c>
      <c r="G101" t="s">
        <v>74</v>
      </c>
      <c r="H101" t="s">
        <v>75</v>
      </c>
      <c r="I101">
        <v>2020</v>
      </c>
      <c r="J101" t="s">
        <v>459</v>
      </c>
      <c r="K101">
        <v>1</v>
      </c>
      <c r="L101" t="s">
        <v>236</v>
      </c>
      <c r="M101" t="s">
        <v>78</v>
      </c>
      <c r="N101" t="s">
        <v>78</v>
      </c>
      <c r="O101" t="s">
        <v>79</v>
      </c>
      <c r="P101">
        <v>1</v>
      </c>
      <c r="Q101" t="s">
        <v>80</v>
      </c>
      <c r="R101" t="s">
        <v>72</v>
      </c>
      <c r="S101" t="s">
        <v>81</v>
      </c>
      <c r="T101" t="s">
        <v>82</v>
      </c>
      <c r="X101">
        <v>1</v>
      </c>
      <c r="Y101">
        <v>1</v>
      </c>
      <c r="Z101">
        <v>1.78</v>
      </c>
      <c r="AA101" s="8">
        <v>0.82</v>
      </c>
      <c r="AB101">
        <v>3</v>
      </c>
      <c r="AC101">
        <v>1.03</v>
      </c>
      <c r="AD101">
        <v>1.03</v>
      </c>
      <c r="AE101">
        <v>1.1000000000000001</v>
      </c>
      <c r="AF101">
        <v>0.5</v>
      </c>
      <c r="AG101">
        <v>25</v>
      </c>
      <c r="AH101" t="s">
        <v>459</v>
      </c>
      <c r="AI101">
        <v>11</v>
      </c>
      <c r="AL101">
        <v>66</v>
      </c>
      <c r="AM101" t="s">
        <v>481</v>
      </c>
      <c r="AN101">
        <v>53</v>
      </c>
      <c r="AO101" t="s">
        <v>469</v>
      </c>
      <c r="AP101">
        <v>70</v>
      </c>
      <c r="AT101">
        <v>0</v>
      </c>
      <c r="AU101">
        <v>0.5</v>
      </c>
      <c r="BB101" t="s">
        <v>166</v>
      </c>
      <c r="BC101">
        <v>335</v>
      </c>
      <c r="BD101">
        <v>335</v>
      </c>
      <c r="BE101">
        <v>105</v>
      </c>
      <c r="BF101">
        <v>1.2E-2</v>
      </c>
      <c r="BG101">
        <v>1.1000000000000001</v>
      </c>
      <c r="BH101" t="s">
        <v>89</v>
      </c>
      <c r="BJ101" t="s">
        <v>90</v>
      </c>
      <c r="BK101" s="1">
        <v>45160</v>
      </c>
      <c r="BL101" t="s">
        <v>91</v>
      </c>
      <c r="BM101" t="s">
        <v>92</v>
      </c>
      <c r="BN101" t="s">
        <v>219</v>
      </c>
      <c r="BO101" t="s">
        <v>220</v>
      </c>
      <c r="BP101">
        <v>1</v>
      </c>
      <c r="BQ101">
        <v>1</v>
      </c>
      <c r="BR101">
        <v>1.78</v>
      </c>
      <c r="BS101">
        <v>1.03</v>
      </c>
      <c r="BT101">
        <v>3</v>
      </c>
      <c r="BU101" t="e">
        <v>#N/A</v>
      </c>
      <c r="BV101" t="e">
        <v>#N/A</v>
      </c>
      <c r="BW101">
        <f>VLOOKUP($J101,M_引当回収!$C$5:$AF$55,30,FALSE)+0.08</f>
        <v>0.08</v>
      </c>
      <c r="BX101" s="21" t="e">
        <v>#N/A</v>
      </c>
      <c r="BY101" t="e">
        <v>#N/A</v>
      </c>
      <c r="BZ101" t="e">
        <v>#N/A</v>
      </c>
      <c r="CA101" s="8" t="e">
        <f t="shared" si="29"/>
        <v>#N/A</v>
      </c>
      <c r="CB101" t="e">
        <f t="shared" si="48"/>
        <v>#N/A</v>
      </c>
      <c r="CC101" t="e">
        <v>#N/A</v>
      </c>
      <c r="CD101" t="e">
        <v>#N/A</v>
      </c>
      <c r="CE101" t="e">
        <v>#N/A</v>
      </c>
      <c r="CF101" t="e">
        <v>#N/A</v>
      </c>
      <c r="CH101" t="e">
        <f t="shared" si="30"/>
        <v>#N/A</v>
      </c>
      <c r="CI101" t="e">
        <f t="shared" si="31"/>
        <v>#N/A</v>
      </c>
      <c r="CJ101" t="e">
        <f t="shared" si="32"/>
        <v>#N/A</v>
      </c>
      <c r="CK101" t="e">
        <f t="shared" si="33"/>
        <v>#N/A</v>
      </c>
      <c r="CL101" t="e">
        <f t="shared" si="34"/>
        <v>#N/A</v>
      </c>
      <c r="CM101" t="e">
        <f t="shared" si="35"/>
        <v>#N/A</v>
      </c>
      <c r="CN101" t="e">
        <f t="shared" si="36"/>
        <v>#N/A</v>
      </c>
      <c r="CO101" t="e">
        <f t="shared" si="37"/>
        <v>#N/A</v>
      </c>
      <c r="CP101" t="e">
        <f t="shared" si="38"/>
        <v>#N/A</v>
      </c>
      <c r="CQ101" t="e">
        <v>#N/A</v>
      </c>
      <c r="CR101" t="e">
        <f t="shared" si="39"/>
        <v>#N/A</v>
      </c>
      <c r="CS101" t="e">
        <f t="shared" si="40"/>
        <v>#N/A</v>
      </c>
      <c r="CT101" t="e">
        <f t="shared" si="41"/>
        <v>#N/A</v>
      </c>
      <c r="CU101" t="e">
        <f t="shared" si="42"/>
        <v>#N/A</v>
      </c>
      <c r="CV101">
        <f t="shared" si="43"/>
        <v>3</v>
      </c>
      <c r="CW101" t="e">
        <f t="shared" si="44"/>
        <v>#N/A</v>
      </c>
      <c r="CX101" t="e">
        <f t="shared" si="45"/>
        <v>#N/A</v>
      </c>
      <c r="CY101" t="e">
        <f t="shared" si="25"/>
        <v>#N/A</v>
      </c>
      <c r="CZ101" t="e">
        <f t="shared" si="26"/>
        <v>#N/A</v>
      </c>
      <c r="DA101" t="e">
        <f t="shared" si="27"/>
        <v>#N/A</v>
      </c>
      <c r="DB101" t="e">
        <f t="shared" si="28"/>
        <v>#N/A</v>
      </c>
      <c r="DC101">
        <f t="shared" si="46"/>
        <v>3</v>
      </c>
      <c r="DD101" t="e">
        <f t="shared" si="47"/>
        <v>#N/A</v>
      </c>
    </row>
    <row r="102" spans="1:108" x14ac:dyDescent="0.7">
      <c r="A102" t="s">
        <v>482</v>
      </c>
      <c r="B102" t="s">
        <v>483</v>
      </c>
      <c r="D102" t="s">
        <v>480</v>
      </c>
      <c r="E102" t="s">
        <v>72</v>
      </c>
      <c r="F102" t="s">
        <v>73</v>
      </c>
      <c r="G102" t="s">
        <v>74</v>
      </c>
      <c r="H102" t="s">
        <v>75</v>
      </c>
      <c r="I102">
        <v>2020</v>
      </c>
      <c r="J102" t="s">
        <v>459</v>
      </c>
      <c r="K102">
        <v>1</v>
      </c>
      <c r="L102" t="s">
        <v>236</v>
      </c>
      <c r="M102" t="s">
        <v>78</v>
      </c>
      <c r="N102" t="s">
        <v>78</v>
      </c>
      <c r="O102" t="s">
        <v>79</v>
      </c>
      <c r="P102">
        <v>1</v>
      </c>
      <c r="Q102" t="s">
        <v>80</v>
      </c>
      <c r="R102" t="s">
        <v>72</v>
      </c>
      <c r="S102" t="s">
        <v>81</v>
      </c>
      <c r="T102" t="s">
        <v>82</v>
      </c>
      <c r="X102">
        <v>1</v>
      </c>
      <c r="Y102">
        <v>1</v>
      </c>
      <c r="Z102">
        <v>1.78</v>
      </c>
      <c r="AA102" s="8">
        <v>0.56999999999999995</v>
      </c>
      <c r="AB102">
        <v>1</v>
      </c>
      <c r="AC102">
        <v>1.03</v>
      </c>
      <c r="AD102">
        <v>1.03</v>
      </c>
      <c r="AE102">
        <v>1.1000000000000001</v>
      </c>
      <c r="AF102">
        <v>0.5</v>
      </c>
      <c r="AG102">
        <v>25</v>
      </c>
      <c r="AH102" t="s">
        <v>459</v>
      </c>
      <c r="AI102">
        <v>2</v>
      </c>
      <c r="AJ102" t="s">
        <v>484</v>
      </c>
      <c r="AK102">
        <v>20432</v>
      </c>
      <c r="AL102">
        <v>66</v>
      </c>
      <c r="AM102" t="s">
        <v>481</v>
      </c>
      <c r="AN102">
        <v>13</v>
      </c>
      <c r="AO102" t="s">
        <v>485</v>
      </c>
      <c r="AP102">
        <v>40</v>
      </c>
      <c r="AT102">
        <v>0</v>
      </c>
      <c r="AU102">
        <v>0.5</v>
      </c>
      <c r="AW102">
        <v>8</v>
      </c>
      <c r="AX102" t="s">
        <v>86</v>
      </c>
      <c r="AY102">
        <v>1</v>
      </c>
      <c r="AZ102" t="s">
        <v>87</v>
      </c>
      <c r="BB102" t="s">
        <v>121</v>
      </c>
      <c r="BC102">
        <v>335</v>
      </c>
      <c r="BD102">
        <v>335</v>
      </c>
      <c r="BE102">
        <v>105</v>
      </c>
      <c r="BF102">
        <v>1.2E-2</v>
      </c>
      <c r="BG102">
        <v>2.4700000000000002</v>
      </c>
      <c r="BH102" t="s">
        <v>89</v>
      </c>
      <c r="BJ102" t="s">
        <v>90</v>
      </c>
      <c r="BK102" s="1">
        <v>45160</v>
      </c>
      <c r="BL102" t="s">
        <v>91</v>
      </c>
      <c r="BM102" t="s">
        <v>92</v>
      </c>
      <c r="BN102">
        <v>42678</v>
      </c>
      <c r="BO102" t="s">
        <v>93</v>
      </c>
      <c r="BP102">
        <v>1</v>
      </c>
      <c r="BQ102">
        <v>1</v>
      </c>
      <c r="BR102">
        <v>1.78</v>
      </c>
      <c r="BS102">
        <v>1.03</v>
      </c>
      <c r="BT102">
        <v>3</v>
      </c>
      <c r="BU102">
        <v>457</v>
      </c>
      <c r="BV102" t="s">
        <v>1936</v>
      </c>
      <c r="BW102">
        <f>VLOOKUP($J102,M_引当回収!$C$5:$AF$55,30,FALSE)+0.08</f>
        <v>0.08</v>
      </c>
      <c r="BX102" s="21">
        <v>0.19</v>
      </c>
      <c r="BY102">
        <v>0.28000000000000003</v>
      </c>
      <c r="BZ102">
        <v>0.03</v>
      </c>
      <c r="CA102" s="23">
        <f t="shared" si="29"/>
        <v>0.58000000000000007</v>
      </c>
      <c r="CB102" t="s">
        <v>1955</v>
      </c>
      <c r="CC102">
        <v>0.08</v>
      </c>
      <c r="CD102">
        <v>0.43000000000000005</v>
      </c>
      <c r="CE102">
        <v>0.28000000000000003</v>
      </c>
      <c r="CF102">
        <v>0.03</v>
      </c>
      <c r="CG102" t="s">
        <v>1954</v>
      </c>
      <c r="CH102">
        <f t="shared" si="30"/>
        <v>12</v>
      </c>
      <c r="CI102">
        <f t="shared" si="31"/>
        <v>32</v>
      </c>
      <c r="CJ102">
        <f t="shared" si="32"/>
        <v>47</v>
      </c>
      <c r="CK102">
        <f t="shared" si="33"/>
        <v>7</v>
      </c>
      <c r="CL102">
        <f t="shared" si="34"/>
        <v>32</v>
      </c>
      <c r="CM102">
        <f t="shared" si="35"/>
        <v>40</v>
      </c>
      <c r="CN102">
        <f t="shared" si="36"/>
        <v>7</v>
      </c>
      <c r="CO102">
        <f t="shared" si="37"/>
        <v>32</v>
      </c>
      <c r="CP102">
        <f t="shared" si="38"/>
        <v>40</v>
      </c>
      <c r="CQ102">
        <v>1.3446475195822455E-2</v>
      </c>
      <c r="CR102">
        <f t="shared" si="39"/>
        <v>0.91400000000000003</v>
      </c>
      <c r="CS102">
        <f t="shared" si="40"/>
        <v>4.9127500000000008</v>
      </c>
      <c r="CT102">
        <f t="shared" si="41"/>
        <v>3.1990000000000003</v>
      </c>
      <c r="CU102">
        <f t="shared" si="42"/>
        <v>0.34275</v>
      </c>
      <c r="CV102">
        <f t="shared" si="43"/>
        <v>3</v>
      </c>
      <c r="CW102">
        <f t="shared" si="44"/>
        <v>2.3992499999999999</v>
      </c>
      <c r="CX102">
        <f t="shared" si="45"/>
        <v>15</v>
      </c>
      <c r="CY102">
        <f t="shared" si="25"/>
        <v>0.91400000000000003</v>
      </c>
      <c r="CZ102">
        <f t="shared" si="26"/>
        <v>2.17075</v>
      </c>
      <c r="DA102">
        <f t="shared" si="27"/>
        <v>3.1990000000000003</v>
      </c>
      <c r="DB102">
        <f t="shared" si="28"/>
        <v>0.34275</v>
      </c>
      <c r="DC102">
        <f t="shared" si="46"/>
        <v>1</v>
      </c>
      <c r="DD102">
        <f t="shared" si="47"/>
        <v>8</v>
      </c>
    </row>
    <row r="103" spans="1:108" x14ac:dyDescent="0.7">
      <c r="A103" t="s">
        <v>486</v>
      </c>
      <c r="B103" t="s">
        <v>487</v>
      </c>
      <c r="D103" t="s">
        <v>488</v>
      </c>
      <c r="E103" t="s">
        <v>72</v>
      </c>
      <c r="F103" t="s">
        <v>73</v>
      </c>
      <c r="G103" t="s">
        <v>74</v>
      </c>
      <c r="H103" t="s">
        <v>75</v>
      </c>
      <c r="I103">
        <v>2020</v>
      </c>
      <c r="J103" t="s">
        <v>459</v>
      </c>
      <c r="K103">
        <v>1</v>
      </c>
      <c r="L103" t="s">
        <v>236</v>
      </c>
      <c r="M103" t="s">
        <v>78</v>
      </c>
      <c r="N103" t="s">
        <v>78</v>
      </c>
      <c r="O103" t="s">
        <v>79</v>
      </c>
      <c r="P103">
        <v>1</v>
      </c>
      <c r="Q103" t="s">
        <v>80</v>
      </c>
      <c r="R103" t="s">
        <v>72</v>
      </c>
      <c r="S103" t="s">
        <v>81</v>
      </c>
      <c r="T103" t="s">
        <v>82</v>
      </c>
      <c r="X103">
        <v>1</v>
      </c>
      <c r="Y103">
        <v>1</v>
      </c>
      <c r="Z103">
        <v>1.78</v>
      </c>
      <c r="AA103" s="8">
        <v>0.57999999999999996</v>
      </c>
      <c r="AB103">
        <v>3</v>
      </c>
      <c r="AC103">
        <v>1.03</v>
      </c>
      <c r="AD103">
        <v>1.03</v>
      </c>
      <c r="AE103">
        <v>1.1000000000000001</v>
      </c>
      <c r="AF103">
        <v>0.5</v>
      </c>
      <c r="AG103">
        <v>25</v>
      </c>
      <c r="AH103" t="s">
        <v>459</v>
      </c>
      <c r="AI103">
        <v>3</v>
      </c>
      <c r="AJ103" t="s">
        <v>489</v>
      </c>
      <c r="AK103">
        <v>10430</v>
      </c>
      <c r="AL103">
        <v>561</v>
      </c>
      <c r="AM103" t="s">
        <v>490</v>
      </c>
      <c r="AN103">
        <v>51</v>
      </c>
      <c r="AO103" t="s">
        <v>347</v>
      </c>
      <c r="AP103">
        <v>300</v>
      </c>
      <c r="AT103">
        <v>0</v>
      </c>
      <c r="AU103">
        <v>0.5</v>
      </c>
      <c r="AW103">
        <v>8</v>
      </c>
      <c r="AX103" t="s">
        <v>86</v>
      </c>
      <c r="AY103">
        <v>1</v>
      </c>
      <c r="AZ103" t="s">
        <v>87</v>
      </c>
      <c r="BB103" t="s">
        <v>348</v>
      </c>
      <c r="BC103">
        <v>165</v>
      </c>
      <c r="BD103">
        <v>335</v>
      </c>
      <c r="BE103">
        <v>105</v>
      </c>
      <c r="BF103">
        <v>6.0000000000000001E-3</v>
      </c>
      <c r="BG103">
        <v>1.5449999999999999</v>
      </c>
      <c r="BH103" t="s">
        <v>89</v>
      </c>
      <c r="BJ103" t="s">
        <v>90</v>
      </c>
      <c r="BK103" s="1">
        <v>45104</v>
      </c>
      <c r="BL103" t="s">
        <v>91</v>
      </c>
      <c r="BM103" t="s">
        <v>92</v>
      </c>
      <c r="BN103">
        <v>41943</v>
      </c>
      <c r="BO103" t="s">
        <v>349</v>
      </c>
      <c r="BP103">
        <v>1</v>
      </c>
      <c r="BQ103">
        <v>1</v>
      </c>
      <c r="BR103">
        <v>1.78</v>
      </c>
      <c r="BS103">
        <v>1.03</v>
      </c>
      <c r="BT103">
        <v>3</v>
      </c>
      <c r="BU103">
        <v>2285</v>
      </c>
      <c r="BV103" t="s">
        <v>1933</v>
      </c>
      <c r="BW103">
        <f>VLOOKUP($J103,M_引当回収!$C$5:$AF$55,30,FALSE)+0.08</f>
        <v>0.08</v>
      </c>
      <c r="BX103" s="21">
        <v>0.2</v>
      </c>
      <c r="BY103">
        <v>0.28000000000000003</v>
      </c>
      <c r="BZ103">
        <v>0.05</v>
      </c>
      <c r="CA103" s="23">
        <f t="shared" si="29"/>
        <v>0.6100000000000001</v>
      </c>
      <c r="CB103" t="s">
        <v>1955</v>
      </c>
      <c r="CC103">
        <v>0.08</v>
      </c>
      <c r="CD103">
        <v>0.43000000000000005</v>
      </c>
      <c r="CE103">
        <v>0.28000000000000003</v>
      </c>
      <c r="CF103">
        <v>0.03</v>
      </c>
      <c r="CG103" t="s">
        <v>1954</v>
      </c>
      <c r="CH103">
        <f t="shared" si="30"/>
        <v>8</v>
      </c>
      <c r="CI103">
        <f t="shared" si="31"/>
        <v>22</v>
      </c>
      <c r="CJ103">
        <f t="shared" si="32"/>
        <v>33</v>
      </c>
      <c r="CK103">
        <f t="shared" si="33"/>
        <v>5</v>
      </c>
      <c r="CL103">
        <f t="shared" si="34"/>
        <v>22</v>
      </c>
      <c r="CM103">
        <f t="shared" si="35"/>
        <v>30</v>
      </c>
      <c r="CN103">
        <f t="shared" si="36"/>
        <v>5</v>
      </c>
      <c r="CO103">
        <f t="shared" si="37"/>
        <v>22</v>
      </c>
      <c r="CP103">
        <f t="shared" si="38"/>
        <v>30</v>
      </c>
      <c r="CQ103">
        <v>2.689295039164491E-2</v>
      </c>
      <c r="CR103">
        <f t="shared" si="39"/>
        <v>0.60933333333333328</v>
      </c>
      <c r="CS103">
        <f t="shared" si="40"/>
        <v>3.2751666666666668</v>
      </c>
      <c r="CT103">
        <f t="shared" si="41"/>
        <v>2.1326666666666667</v>
      </c>
      <c r="CU103">
        <f t="shared" si="42"/>
        <v>0.22849999999999998</v>
      </c>
      <c r="CV103">
        <f t="shared" si="43"/>
        <v>3</v>
      </c>
      <c r="CW103">
        <f t="shared" si="44"/>
        <v>1.5994999999999999</v>
      </c>
      <c r="CX103">
        <f t="shared" si="45"/>
        <v>11</v>
      </c>
      <c r="CY103">
        <f t="shared" si="25"/>
        <v>0.60933333333333328</v>
      </c>
      <c r="CZ103">
        <f t="shared" si="26"/>
        <v>1.5233333333333334</v>
      </c>
      <c r="DA103">
        <f t="shared" si="27"/>
        <v>2.1326666666666667</v>
      </c>
      <c r="DB103">
        <f t="shared" si="28"/>
        <v>0.38083333333333336</v>
      </c>
      <c r="DC103">
        <f t="shared" si="46"/>
        <v>3</v>
      </c>
      <c r="DD103">
        <f t="shared" si="47"/>
        <v>8</v>
      </c>
    </row>
    <row r="104" spans="1:108" x14ac:dyDescent="0.7">
      <c r="A104" t="s">
        <v>491</v>
      </c>
      <c r="B104" t="s">
        <v>492</v>
      </c>
      <c r="D104" t="s">
        <v>458</v>
      </c>
      <c r="E104" t="s">
        <v>72</v>
      </c>
      <c r="F104" t="s">
        <v>73</v>
      </c>
      <c r="G104" t="s">
        <v>74</v>
      </c>
      <c r="H104" t="s">
        <v>75</v>
      </c>
      <c r="I104">
        <v>2020</v>
      </c>
      <c r="J104" t="s">
        <v>459</v>
      </c>
      <c r="K104">
        <v>1</v>
      </c>
      <c r="L104" t="s">
        <v>236</v>
      </c>
      <c r="M104" t="s">
        <v>78</v>
      </c>
      <c r="N104" t="s">
        <v>78</v>
      </c>
      <c r="O104" t="s">
        <v>79</v>
      </c>
      <c r="P104">
        <v>1</v>
      </c>
      <c r="Q104" t="s">
        <v>80</v>
      </c>
      <c r="R104" t="s">
        <v>72</v>
      </c>
      <c r="S104" t="s">
        <v>81</v>
      </c>
      <c r="T104" t="s">
        <v>82</v>
      </c>
      <c r="X104">
        <v>1</v>
      </c>
      <c r="Y104">
        <v>1</v>
      </c>
      <c r="Z104">
        <v>1.78</v>
      </c>
      <c r="AA104" s="8">
        <v>0.67</v>
      </c>
      <c r="AB104">
        <v>3</v>
      </c>
      <c r="AC104">
        <v>1.03</v>
      </c>
      <c r="AD104">
        <v>1.03</v>
      </c>
      <c r="AE104">
        <v>1.1000000000000001</v>
      </c>
      <c r="AF104">
        <v>0.5</v>
      </c>
      <c r="AG104">
        <v>25</v>
      </c>
      <c r="AH104" t="s">
        <v>459</v>
      </c>
      <c r="AI104">
        <v>4</v>
      </c>
      <c r="AJ104" t="s">
        <v>493</v>
      </c>
      <c r="AK104">
        <v>10435</v>
      </c>
      <c r="AL104">
        <v>525</v>
      </c>
      <c r="AM104" t="s">
        <v>494</v>
      </c>
      <c r="AN104">
        <v>51</v>
      </c>
      <c r="AO104" t="s">
        <v>347</v>
      </c>
      <c r="AP104">
        <v>5000</v>
      </c>
      <c r="AT104">
        <v>0</v>
      </c>
      <c r="AU104">
        <v>0.5</v>
      </c>
      <c r="AW104">
        <v>8</v>
      </c>
      <c r="AX104" t="s">
        <v>86</v>
      </c>
      <c r="AY104">
        <v>1</v>
      </c>
      <c r="AZ104" t="s">
        <v>87</v>
      </c>
      <c r="BB104" t="s">
        <v>348</v>
      </c>
      <c r="BC104">
        <v>165</v>
      </c>
      <c r="BD104">
        <v>335</v>
      </c>
      <c r="BE104">
        <v>105</v>
      </c>
      <c r="BF104">
        <v>6.0000000000000001E-3</v>
      </c>
      <c r="BG104">
        <v>2.42</v>
      </c>
      <c r="BH104" t="s">
        <v>89</v>
      </c>
      <c r="BJ104" t="s">
        <v>90</v>
      </c>
      <c r="BK104" s="1">
        <v>45104</v>
      </c>
      <c r="BL104" t="s">
        <v>91</v>
      </c>
      <c r="BM104" t="s">
        <v>92</v>
      </c>
      <c r="BN104">
        <v>41943</v>
      </c>
      <c r="BO104" t="s">
        <v>349</v>
      </c>
      <c r="BP104">
        <v>1</v>
      </c>
      <c r="BQ104">
        <v>1</v>
      </c>
      <c r="BR104">
        <v>1.78</v>
      </c>
      <c r="BS104">
        <v>1.03</v>
      </c>
      <c r="BT104">
        <v>3</v>
      </c>
      <c r="BU104">
        <v>596</v>
      </c>
      <c r="BV104" t="s">
        <v>1933</v>
      </c>
      <c r="BW104">
        <f>VLOOKUP($J104,M_引当回収!$C$5:$AF$55,30,FALSE)+0.08</f>
        <v>0.08</v>
      </c>
      <c r="BX104" s="21">
        <v>0.29000000000000004</v>
      </c>
      <c r="BY104">
        <v>0.28000000000000003</v>
      </c>
      <c r="BZ104">
        <v>0.05</v>
      </c>
      <c r="CA104" s="23">
        <f t="shared" si="29"/>
        <v>0.70000000000000018</v>
      </c>
      <c r="CB104" t="s">
        <v>1955</v>
      </c>
      <c r="CC104">
        <v>0.08</v>
      </c>
      <c r="CD104">
        <v>0.43000000000000005</v>
      </c>
      <c r="CE104">
        <v>0.28000000000000003</v>
      </c>
      <c r="CF104">
        <v>0.03</v>
      </c>
      <c r="CG104" t="s">
        <v>1954</v>
      </c>
      <c r="CH104">
        <f t="shared" si="30"/>
        <v>1</v>
      </c>
      <c r="CI104">
        <f t="shared" si="31"/>
        <v>1</v>
      </c>
      <c r="CJ104">
        <f t="shared" si="32"/>
        <v>5</v>
      </c>
      <c r="CK104">
        <f t="shared" si="33"/>
        <v>1</v>
      </c>
      <c r="CL104">
        <f t="shared" si="34"/>
        <v>1</v>
      </c>
      <c r="CM104">
        <f t="shared" si="35"/>
        <v>5</v>
      </c>
      <c r="CN104">
        <f t="shared" si="36"/>
        <v>1</v>
      </c>
      <c r="CO104">
        <f t="shared" si="37"/>
        <v>1</v>
      </c>
      <c r="CP104">
        <f t="shared" si="38"/>
        <v>5</v>
      </c>
      <c r="CQ104">
        <v>2.689295039164491E-2</v>
      </c>
      <c r="CR104">
        <f t="shared" si="39"/>
        <v>9.5360000000000011E-3</v>
      </c>
      <c r="CS104">
        <f t="shared" si="40"/>
        <v>5.1256000000000003E-2</v>
      </c>
      <c r="CT104">
        <f t="shared" si="41"/>
        <v>3.3376000000000003E-2</v>
      </c>
      <c r="CU104">
        <f t="shared" si="42"/>
        <v>3.5759999999999998E-3</v>
      </c>
      <c r="CV104">
        <f t="shared" si="43"/>
        <v>3</v>
      </c>
      <c r="CW104">
        <f t="shared" si="44"/>
        <v>2.5031999999999999E-2</v>
      </c>
      <c r="CX104">
        <f t="shared" si="45"/>
        <v>4</v>
      </c>
      <c r="CY104">
        <f t="shared" si="25"/>
        <v>9.5360000000000011E-3</v>
      </c>
      <c r="CZ104">
        <f t="shared" si="26"/>
        <v>3.4568000000000002E-2</v>
      </c>
      <c r="DA104">
        <f t="shared" si="27"/>
        <v>3.3376000000000003E-2</v>
      </c>
      <c r="DB104">
        <f t="shared" si="28"/>
        <v>5.96E-3</v>
      </c>
      <c r="DC104">
        <f t="shared" si="46"/>
        <v>3</v>
      </c>
      <c r="DD104">
        <f t="shared" si="47"/>
        <v>4</v>
      </c>
    </row>
    <row r="105" spans="1:108" hidden="1" x14ac:dyDescent="0.7">
      <c r="A105" t="s">
        <v>495</v>
      </c>
      <c r="B105" t="s">
        <v>496</v>
      </c>
      <c r="D105" t="s">
        <v>458</v>
      </c>
      <c r="E105" t="s">
        <v>72</v>
      </c>
      <c r="F105" t="s">
        <v>73</v>
      </c>
      <c r="G105" t="s">
        <v>74</v>
      </c>
      <c r="H105" t="s">
        <v>75</v>
      </c>
      <c r="I105">
        <v>2020</v>
      </c>
      <c r="J105" t="s">
        <v>459</v>
      </c>
      <c r="K105">
        <v>1</v>
      </c>
      <c r="L105" t="s">
        <v>236</v>
      </c>
      <c r="M105" t="s">
        <v>78</v>
      </c>
      <c r="N105" t="s">
        <v>78</v>
      </c>
      <c r="O105" t="s">
        <v>79</v>
      </c>
      <c r="P105">
        <v>1</v>
      </c>
      <c r="Q105" t="s">
        <v>80</v>
      </c>
      <c r="R105" t="s">
        <v>72</v>
      </c>
      <c r="S105" t="s">
        <v>81</v>
      </c>
      <c r="T105" t="s">
        <v>82</v>
      </c>
      <c r="X105">
        <v>1</v>
      </c>
      <c r="Y105">
        <v>1</v>
      </c>
      <c r="Z105">
        <v>1.78</v>
      </c>
      <c r="AA105" s="8">
        <v>0.82</v>
      </c>
      <c r="AB105">
        <v>3</v>
      </c>
      <c r="AC105">
        <v>1.03</v>
      </c>
      <c r="AD105">
        <v>1.03</v>
      </c>
      <c r="AE105">
        <v>1.1000000000000001</v>
      </c>
      <c r="AF105">
        <v>0.5</v>
      </c>
      <c r="AG105">
        <v>25</v>
      </c>
      <c r="AH105" t="s">
        <v>459</v>
      </c>
      <c r="AI105">
        <v>12</v>
      </c>
      <c r="AL105">
        <v>525</v>
      </c>
      <c r="AM105" t="s">
        <v>460</v>
      </c>
      <c r="AN105">
        <v>12</v>
      </c>
      <c r="AO105" t="s">
        <v>113</v>
      </c>
      <c r="AP105">
        <v>1000</v>
      </c>
      <c r="AT105">
        <v>0</v>
      </c>
      <c r="AU105">
        <v>0.5</v>
      </c>
      <c r="BB105" t="s">
        <v>323</v>
      </c>
      <c r="BC105">
        <v>165</v>
      </c>
      <c r="BD105">
        <v>335</v>
      </c>
      <c r="BE105">
        <v>105</v>
      </c>
      <c r="BF105">
        <v>6.0000000000000001E-3</v>
      </c>
      <c r="BG105">
        <v>0.86</v>
      </c>
      <c r="BH105" t="s">
        <v>89</v>
      </c>
      <c r="BJ105" t="s">
        <v>90</v>
      </c>
      <c r="BK105" s="1">
        <v>45160</v>
      </c>
      <c r="BL105" t="s">
        <v>91</v>
      </c>
      <c r="BM105" t="s">
        <v>92</v>
      </c>
      <c r="BN105" t="s">
        <v>219</v>
      </c>
      <c r="BO105" t="s">
        <v>220</v>
      </c>
      <c r="BP105">
        <v>1</v>
      </c>
      <c r="BQ105">
        <v>1</v>
      </c>
      <c r="BR105">
        <v>1.78</v>
      </c>
      <c r="BS105">
        <v>1.03</v>
      </c>
      <c r="BT105">
        <v>3</v>
      </c>
      <c r="BU105" t="e">
        <v>#N/A</v>
      </c>
      <c r="BV105" t="e">
        <v>#N/A</v>
      </c>
      <c r="BW105">
        <f>VLOOKUP($J105,M_引当回収!$C$5:$AF$55,30,FALSE)+0.08</f>
        <v>0.08</v>
      </c>
      <c r="BX105" s="21" t="e">
        <v>#N/A</v>
      </c>
      <c r="BY105" t="e">
        <v>#N/A</v>
      </c>
      <c r="BZ105" t="e">
        <v>#N/A</v>
      </c>
      <c r="CA105" s="8" t="e">
        <f t="shared" si="29"/>
        <v>#N/A</v>
      </c>
      <c r="CB105" t="e">
        <f t="shared" si="48"/>
        <v>#N/A</v>
      </c>
      <c r="CC105" t="e">
        <v>#N/A</v>
      </c>
      <c r="CD105" t="e">
        <v>#N/A</v>
      </c>
      <c r="CE105" t="e">
        <v>#N/A</v>
      </c>
      <c r="CF105" t="e">
        <v>#N/A</v>
      </c>
      <c r="CH105" t="e">
        <f t="shared" si="30"/>
        <v>#N/A</v>
      </c>
      <c r="CI105" t="e">
        <f t="shared" si="31"/>
        <v>#N/A</v>
      </c>
      <c r="CJ105" t="e">
        <f t="shared" si="32"/>
        <v>#N/A</v>
      </c>
      <c r="CK105" t="e">
        <f t="shared" si="33"/>
        <v>#N/A</v>
      </c>
      <c r="CL105" t="e">
        <f t="shared" si="34"/>
        <v>#N/A</v>
      </c>
      <c r="CM105" t="e">
        <f t="shared" si="35"/>
        <v>#N/A</v>
      </c>
      <c r="CN105" t="e">
        <f t="shared" si="36"/>
        <v>#N/A</v>
      </c>
      <c r="CO105" t="e">
        <f t="shared" si="37"/>
        <v>#N/A</v>
      </c>
      <c r="CP105" t="e">
        <f t="shared" si="38"/>
        <v>#N/A</v>
      </c>
      <c r="CQ105" t="e">
        <v>#N/A</v>
      </c>
      <c r="CR105" t="e">
        <f t="shared" si="39"/>
        <v>#N/A</v>
      </c>
      <c r="CS105" t="e">
        <f t="shared" si="40"/>
        <v>#N/A</v>
      </c>
      <c r="CT105" t="e">
        <f t="shared" si="41"/>
        <v>#N/A</v>
      </c>
      <c r="CU105" t="e">
        <f t="shared" si="42"/>
        <v>#N/A</v>
      </c>
      <c r="CV105">
        <f t="shared" si="43"/>
        <v>3</v>
      </c>
      <c r="CW105" t="e">
        <f t="shared" si="44"/>
        <v>#N/A</v>
      </c>
      <c r="CX105" t="e">
        <f t="shared" si="45"/>
        <v>#N/A</v>
      </c>
      <c r="CY105" t="e">
        <f t="shared" si="25"/>
        <v>#N/A</v>
      </c>
      <c r="CZ105" t="e">
        <f t="shared" si="26"/>
        <v>#N/A</v>
      </c>
      <c r="DA105" t="e">
        <f t="shared" si="27"/>
        <v>#N/A</v>
      </c>
      <c r="DB105" t="e">
        <f t="shared" si="28"/>
        <v>#N/A</v>
      </c>
      <c r="DC105">
        <f t="shared" si="46"/>
        <v>3</v>
      </c>
      <c r="DD105" t="e">
        <f t="shared" si="47"/>
        <v>#N/A</v>
      </c>
    </row>
    <row r="106" spans="1:108" hidden="1" x14ac:dyDescent="0.7">
      <c r="A106" t="s">
        <v>497</v>
      </c>
      <c r="B106" t="s">
        <v>498</v>
      </c>
      <c r="D106" t="s">
        <v>458</v>
      </c>
      <c r="E106" t="s">
        <v>72</v>
      </c>
      <c r="F106" t="s">
        <v>73</v>
      </c>
      <c r="G106" t="s">
        <v>74</v>
      </c>
      <c r="H106" t="s">
        <v>75</v>
      </c>
      <c r="I106">
        <v>2020</v>
      </c>
      <c r="J106" t="s">
        <v>459</v>
      </c>
      <c r="K106">
        <v>1</v>
      </c>
      <c r="L106" t="s">
        <v>236</v>
      </c>
      <c r="M106" t="s">
        <v>78</v>
      </c>
      <c r="N106" t="s">
        <v>78</v>
      </c>
      <c r="O106" t="s">
        <v>79</v>
      </c>
      <c r="P106">
        <v>1</v>
      </c>
      <c r="Q106" t="s">
        <v>80</v>
      </c>
      <c r="R106" t="s">
        <v>72</v>
      </c>
      <c r="S106" t="s">
        <v>81</v>
      </c>
      <c r="T106" t="s">
        <v>82</v>
      </c>
      <c r="X106">
        <v>1</v>
      </c>
      <c r="Y106">
        <v>1</v>
      </c>
      <c r="Z106">
        <v>1.78</v>
      </c>
      <c r="AA106" s="8">
        <v>0.82</v>
      </c>
      <c r="AB106">
        <v>3</v>
      </c>
      <c r="AC106">
        <v>1.03</v>
      </c>
      <c r="AD106">
        <v>1.03</v>
      </c>
      <c r="AE106">
        <v>1.1000000000000001</v>
      </c>
      <c r="AF106">
        <v>0.5</v>
      </c>
      <c r="AG106">
        <v>25</v>
      </c>
      <c r="AH106" t="s">
        <v>459</v>
      </c>
      <c r="AI106">
        <v>9</v>
      </c>
      <c r="AL106">
        <v>525</v>
      </c>
      <c r="AM106" t="s">
        <v>460</v>
      </c>
      <c r="AN106">
        <v>14</v>
      </c>
      <c r="AO106" t="s">
        <v>120</v>
      </c>
      <c r="AP106">
        <v>500</v>
      </c>
      <c r="AT106">
        <v>0</v>
      </c>
      <c r="AU106">
        <v>0.5</v>
      </c>
      <c r="BB106" t="s">
        <v>348</v>
      </c>
      <c r="BC106">
        <v>165</v>
      </c>
      <c r="BD106">
        <v>335</v>
      </c>
      <c r="BE106">
        <v>105</v>
      </c>
      <c r="BF106">
        <v>6.0000000000000001E-3</v>
      </c>
      <c r="BG106">
        <v>267</v>
      </c>
      <c r="BH106" t="s">
        <v>89</v>
      </c>
      <c r="BJ106" t="s">
        <v>90</v>
      </c>
      <c r="BK106" s="1">
        <v>45041</v>
      </c>
      <c r="BL106" t="s">
        <v>91</v>
      </c>
      <c r="BM106" t="s">
        <v>92</v>
      </c>
      <c r="BN106">
        <v>42678</v>
      </c>
      <c r="BO106" t="s">
        <v>93</v>
      </c>
      <c r="BP106">
        <v>1</v>
      </c>
      <c r="BQ106">
        <v>1</v>
      </c>
      <c r="BR106">
        <v>1.78</v>
      </c>
      <c r="BS106">
        <v>1.03</v>
      </c>
      <c r="BT106">
        <v>3</v>
      </c>
      <c r="BU106" t="e">
        <v>#N/A</v>
      </c>
      <c r="BV106" t="e">
        <v>#N/A</v>
      </c>
      <c r="BW106">
        <f>VLOOKUP($J106,M_引当回収!$C$5:$AF$55,30,FALSE)+0.08</f>
        <v>0.08</v>
      </c>
      <c r="BX106" s="21" t="e">
        <v>#N/A</v>
      </c>
      <c r="BY106" t="e">
        <v>#N/A</v>
      </c>
      <c r="BZ106" t="e">
        <v>#N/A</v>
      </c>
      <c r="CA106" s="8" t="e">
        <f t="shared" si="29"/>
        <v>#N/A</v>
      </c>
      <c r="CB106" t="e">
        <f t="shared" si="48"/>
        <v>#N/A</v>
      </c>
      <c r="CC106" t="e">
        <v>#N/A</v>
      </c>
      <c r="CD106" t="e">
        <v>#N/A</v>
      </c>
      <c r="CE106" t="e">
        <v>#N/A</v>
      </c>
      <c r="CF106" t="e">
        <v>#N/A</v>
      </c>
      <c r="CH106" t="e">
        <f t="shared" si="30"/>
        <v>#N/A</v>
      </c>
      <c r="CI106" t="e">
        <f t="shared" si="31"/>
        <v>#N/A</v>
      </c>
      <c r="CJ106" t="e">
        <f t="shared" si="32"/>
        <v>#N/A</v>
      </c>
      <c r="CK106" t="e">
        <f t="shared" si="33"/>
        <v>#N/A</v>
      </c>
      <c r="CL106" t="e">
        <f t="shared" si="34"/>
        <v>#N/A</v>
      </c>
      <c r="CM106" t="e">
        <f t="shared" si="35"/>
        <v>#N/A</v>
      </c>
      <c r="CN106" t="e">
        <f t="shared" si="36"/>
        <v>#N/A</v>
      </c>
      <c r="CO106" t="e">
        <f t="shared" si="37"/>
        <v>#N/A</v>
      </c>
      <c r="CP106" t="e">
        <f t="shared" si="38"/>
        <v>#N/A</v>
      </c>
      <c r="CQ106" t="e">
        <v>#N/A</v>
      </c>
      <c r="CR106" t="e">
        <f t="shared" si="39"/>
        <v>#N/A</v>
      </c>
      <c r="CS106" t="e">
        <f t="shared" si="40"/>
        <v>#N/A</v>
      </c>
      <c r="CT106" t="e">
        <f t="shared" si="41"/>
        <v>#N/A</v>
      </c>
      <c r="CU106" t="e">
        <f t="shared" si="42"/>
        <v>#N/A</v>
      </c>
      <c r="CV106">
        <f t="shared" si="43"/>
        <v>3</v>
      </c>
      <c r="CW106" t="e">
        <f t="shared" si="44"/>
        <v>#N/A</v>
      </c>
      <c r="CX106" t="e">
        <f t="shared" si="45"/>
        <v>#N/A</v>
      </c>
      <c r="CY106" t="e">
        <f t="shared" si="25"/>
        <v>#N/A</v>
      </c>
      <c r="CZ106" t="e">
        <f t="shared" si="26"/>
        <v>#N/A</v>
      </c>
      <c r="DA106" t="e">
        <f t="shared" si="27"/>
        <v>#N/A</v>
      </c>
      <c r="DB106" t="e">
        <f t="shared" si="28"/>
        <v>#N/A</v>
      </c>
      <c r="DC106">
        <f t="shared" si="46"/>
        <v>3</v>
      </c>
      <c r="DD106" t="e">
        <f t="shared" si="47"/>
        <v>#N/A</v>
      </c>
    </row>
    <row r="107" spans="1:108" x14ac:dyDescent="0.7">
      <c r="A107" t="s">
        <v>499</v>
      </c>
      <c r="B107" t="s">
        <v>500</v>
      </c>
      <c r="D107" t="s">
        <v>501</v>
      </c>
      <c r="E107" t="s">
        <v>72</v>
      </c>
      <c r="F107" t="s">
        <v>73</v>
      </c>
      <c r="G107" t="s">
        <v>74</v>
      </c>
      <c r="H107" t="s">
        <v>75</v>
      </c>
      <c r="I107">
        <v>2020</v>
      </c>
      <c r="J107" t="s">
        <v>459</v>
      </c>
      <c r="K107">
        <v>1</v>
      </c>
      <c r="L107" t="s">
        <v>236</v>
      </c>
      <c r="M107" t="s">
        <v>78</v>
      </c>
      <c r="N107" t="s">
        <v>78</v>
      </c>
      <c r="O107" t="s">
        <v>79</v>
      </c>
      <c r="P107">
        <v>1</v>
      </c>
      <c r="Q107" t="s">
        <v>80</v>
      </c>
      <c r="R107" t="s">
        <v>72</v>
      </c>
      <c r="S107" t="s">
        <v>81</v>
      </c>
      <c r="T107" t="s">
        <v>82</v>
      </c>
      <c r="X107">
        <v>1</v>
      </c>
      <c r="Y107">
        <v>1</v>
      </c>
      <c r="Z107">
        <v>1.78</v>
      </c>
      <c r="AA107" s="8">
        <v>0.61</v>
      </c>
      <c r="AB107">
        <v>1</v>
      </c>
      <c r="AC107">
        <v>1.03</v>
      </c>
      <c r="AD107">
        <v>1.03</v>
      </c>
      <c r="AE107">
        <v>1.1000000000000001</v>
      </c>
      <c r="AF107">
        <v>0.5</v>
      </c>
      <c r="AG107">
        <v>25</v>
      </c>
      <c r="AH107" t="s">
        <v>459</v>
      </c>
      <c r="AI107">
        <v>5</v>
      </c>
      <c r="AJ107" t="s">
        <v>502</v>
      </c>
      <c r="AK107">
        <v>10436</v>
      </c>
      <c r="AL107">
        <v>270</v>
      </c>
      <c r="AM107" t="s">
        <v>503</v>
      </c>
      <c r="AN107">
        <v>51</v>
      </c>
      <c r="AO107" t="s">
        <v>347</v>
      </c>
      <c r="AP107">
        <v>1000</v>
      </c>
      <c r="AT107">
        <v>0</v>
      </c>
      <c r="AU107">
        <v>0.5</v>
      </c>
      <c r="AW107">
        <v>8</v>
      </c>
      <c r="AX107" t="s">
        <v>86</v>
      </c>
      <c r="AY107">
        <v>1</v>
      </c>
      <c r="AZ107" t="s">
        <v>87</v>
      </c>
      <c r="BB107" t="s">
        <v>348</v>
      </c>
      <c r="BC107">
        <v>165</v>
      </c>
      <c r="BD107">
        <v>335</v>
      </c>
      <c r="BE107">
        <v>105</v>
      </c>
      <c r="BF107">
        <v>6.0000000000000001E-3</v>
      </c>
      <c r="BG107">
        <v>0.97</v>
      </c>
      <c r="BH107" t="s">
        <v>89</v>
      </c>
      <c r="BJ107" t="s">
        <v>90</v>
      </c>
      <c r="BK107" s="1">
        <v>45133</v>
      </c>
      <c r="BL107" t="s">
        <v>91</v>
      </c>
      <c r="BM107" t="s">
        <v>92</v>
      </c>
      <c r="BN107">
        <v>42678</v>
      </c>
      <c r="BO107" t="s">
        <v>93</v>
      </c>
      <c r="BP107">
        <v>1</v>
      </c>
      <c r="BQ107">
        <v>1</v>
      </c>
      <c r="BR107">
        <v>1.78</v>
      </c>
      <c r="BS107">
        <v>1.03</v>
      </c>
      <c r="BT107">
        <v>3</v>
      </c>
      <c r="BU107">
        <v>1029</v>
      </c>
      <c r="BV107" t="s">
        <v>1936</v>
      </c>
      <c r="BW107">
        <f>VLOOKUP($J107,M_引当回収!$C$5:$AF$55,30,FALSE)+0.08</f>
        <v>0.08</v>
      </c>
      <c r="BX107" s="21">
        <v>0.23</v>
      </c>
      <c r="BY107">
        <v>0.28000000000000003</v>
      </c>
      <c r="BZ107">
        <v>0.03</v>
      </c>
      <c r="CA107" s="23">
        <f t="shared" si="29"/>
        <v>0.62000000000000011</v>
      </c>
      <c r="CB107" t="s">
        <v>1955</v>
      </c>
      <c r="CC107">
        <v>0.08</v>
      </c>
      <c r="CD107">
        <v>0.43000000000000005</v>
      </c>
      <c r="CE107">
        <v>0.28000000000000003</v>
      </c>
      <c r="CF107">
        <v>0.03</v>
      </c>
      <c r="CG107" t="s">
        <v>1954</v>
      </c>
      <c r="CH107">
        <f t="shared" si="30"/>
        <v>2</v>
      </c>
      <c r="CI107">
        <f t="shared" si="31"/>
        <v>3</v>
      </c>
      <c r="CJ107">
        <f t="shared" si="32"/>
        <v>8</v>
      </c>
      <c r="CK107">
        <f t="shared" si="33"/>
        <v>1</v>
      </c>
      <c r="CL107">
        <f t="shared" si="34"/>
        <v>3</v>
      </c>
      <c r="CM107">
        <f t="shared" si="35"/>
        <v>5</v>
      </c>
      <c r="CN107">
        <f t="shared" si="36"/>
        <v>1</v>
      </c>
      <c r="CO107">
        <f t="shared" si="37"/>
        <v>3</v>
      </c>
      <c r="CP107">
        <f t="shared" si="38"/>
        <v>5</v>
      </c>
      <c r="CQ107">
        <v>1.3446475195822455E-2</v>
      </c>
      <c r="CR107">
        <f t="shared" si="39"/>
        <v>8.231999999999999E-2</v>
      </c>
      <c r="CS107">
        <f t="shared" si="40"/>
        <v>0.44247000000000003</v>
      </c>
      <c r="CT107">
        <f t="shared" si="41"/>
        <v>0.28811999999999999</v>
      </c>
      <c r="CU107">
        <f t="shared" si="42"/>
        <v>3.0869999999999995E-2</v>
      </c>
      <c r="CV107">
        <f t="shared" si="43"/>
        <v>3</v>
      </c>
      <c r="CW107">
        <f t="shared" si="44"/>
        <v>0.21608999999999998</v>
      </c>
      <c r="CX107">
        <f t="shared" si="45"/>
        <v>5</v>
      </c>
      <c r="CY107">
        <f t="shared" si="25"/>
        <v>8.231999999999999E-2</v>
      </c>
      <c r="CZ107">
        <f t="shared" si="26"/>
        <v>0.23666999999999999</v>
      </c>
      <c r="DA107">
        <f t="shared" si="27"/>
        <v>0.28811999999999999</v>
      </c>
      <c r="DB107">
        <f t="shared" si="28"/>
        <v>3.0869999999999995E-2</v>
      </c>
      <c r="DC107">
        <f t="shared" si="46"/>
        <v>1</v>
      </c>
      <c r="DD107">
        <f t="shared" si="47"/>
        <v>2</v>
      </c>
    </row>
    <row r="108" spans="1:108" x14ac:dyDescent="0.7">
      <c r="A108" t="s">
        <v>504</v>
      </c>
      <c r="B108" t="s">
        <v>505</v>
      </c>
      <c r="D108" t="s">
        <v>501</v>
      </c>
      <c r="E108" t="s">
        <v>72</v>
      </c>
      <c r="F108" t="s">
        <v>73</v>
      </c>
      <c r="G108" t="s">
        <v>74</v>
      </c>
      <c r="H108" t="s">
        <v>75</v>
      </c>
      <c r="I108">
        <v>2020</v>
      </c>
      <c r="J108" t="s">
        <v>459</v>
      </c>
      <c r="K108">
        <v>1</v>
      </c>
      <c r="L108" t="s">
        <v>236</v>
      </c>
      <c r="M108" t="s">
        <v>78</v>
      </c>
      <c r="N108" t="s">
        <v>78</v>
      </c>
      <c r="O108" t="s">
        <v>79</v>
      </c>
      <c r="P108">
        <v>1</v>
      </c>
      <c r="Q108" t="s">
        <v>80</v>
      </c>
      <c r="R108" t="s">
        <v>72</v>
      </c>
      <c r="S108" t="s">
        <v>81</v>
      </c>
      <c r="T108" t="s">
        <v>82</v>
      </c>
      <c r="X108">
        <v>1</v>
      </c>
      <c r="Y108">
        <v>1</v>
      </c>
      <c r="Z108">
        <v>1.78</v>
      </c>
      <c r="AA108" s="8">
        <v>0.6</v>
      </c>
      <c r="AB108">
        <v>3</v>
      </c>
      <c r="AC108">
        <v>1.03</v>
      </c>
      <c r="AD108">
        <v>1.03</v>
      </c>
      <c r="AE108">
        <v>1.1000000000000001</v>
      </c>
      <c r="AF108">
        <v>0.5</v>
      </c>
      <c r="AG108">
        <v>25</v>
      </c>
      <c r="AH108" t="s">
        <v>459</v>
      </c>
      <c r="AI108">
        <v>6</v>
      </c>
      <c r="AJ108" t="s">
        <v>506</v>
      </c>
      <c r="AK108">
        <v>10431</v>
      </c>
      <c r="AL108">
        <v>270</v>
      </c>
      <c r="AM108" t="s">
        <v>503</v>
      </c>
      <c r="AN108">
        <v>51</v>
      </c>
      <c r="AO108" t="s">
        <v>347</v>
      </c>
      <c r="AP108">
        <v>2000</v>
      </c>
      <c r="AT108">
        <v>0</v>
      </c>
      <c r="AU108">
        <v>0.5</v>
      </c>
      <c r="AW108">
        <v>8</v>
      </c>
      <c r="AX108" t="s">
        <v>86</v>
      </c>
      <c r="AY108">
        <v>1</v>
      </c>
      <c r="AZ108" t="s">
        <v>87</v>
      </c>
      <c r="BB108" t="s">
        <v>348</v>
      </c>
      <c r="BC108">
        <v>165</v>
      </c>
      <c r="BD108">
        <v>335</v>
      </c>
      <c r="BE108">
        <v>105</v>
      </c>
      <c r="BF108">
        <v>6.0000000000000001E-3</v>
      </c>
      <c r="BG108">
        <v>1.2</v>
      </c>
      <c r="BH108" t="s">
        <v>89</v>
      </c>
      <c r="BJ108" t="s">
        <v>90</v>
      </c>
      <c r="BK108" s="1">
        <v>45104</v>
      </c>
      <c r="BL108" t="s">
        <v>91</v>
      </c>
      <c r="BM108" t="s">
        <v>92</v>
      </c>
      <c r="BN108">
        <v>41943</v>
      </c>
      <c r="BO108" t="s">
        <v>349</v>
      </c>
      <c r="BP108">
        <v>1</v>
      </c>
      <c r="BQ108">
        <v>1</v>
      </c>
      <c r="BR108">
        <v>1.78</v>
      </c>
      <c r="BS108">
        <v>1.03</v>
      </c>
      <c r="BT108">
        <v>3</v>
      </c>
      <c r="BU108">
        <v>914</v>
      </c>
      <c r="BV108" t="s">
        <v>1933</v>
      </c>
      <c r="BW108">
        <f>VLOOKUP($J108,M_引当回収!$C$5:$AF$55,30,FALSE)+0.08</f>
        <v>0.08</v>
      </c>
      <c r="BX108" s="21">
        <v>0.22</v>
      </c>
      <c r="BY108">
        <v>0.28000000000000003</v>
      </c>
      <c r="BZ108">
        <v>0.05</v>
      </c>
      <c r="CA108" s="23">
        <f t="shared" si="29"/>
        <v>0.63000000000000012</v>
      </c>
      <c r="CB108" t="s">
        <v>1955</v>
      </c>
      <c r="CC108">
        <v>0.08</v>
      </c>
      <c r="CD108">
        <v>0.43000000000000005</v>
      </c>
      <c r="CE108">
        <v>0.28000000000000003</v>
      </c>
      <c r="CF108">
        <v>0.03</v>
      </c>
      <c r="CG108" t="s">
        <v>1954</v>
      </c>
      <c r="CH108">
        <f t="shared" si="30"/>
        <v>1</v>
      </c>
      <c r="CI108">
        <f t="shared" si="31"/>
        <v>2</v>
      </c>
      <c r="CJ108">
        <f t="shared" si="32"/>
        <v>6</v>
      </c>
      <c r="CK108">
        <f t="shared" si="33"/>
        <v>1</v>
      </c>
      <c r="CL108">
        <f t="shared" si="34"/>
        <v>2</v>
      </c>
      <c r="CM108">
        <f t="shared" si="35"/>
        <v>6</v>
      </c>
      <c r="CN108">
        <f t="shared" si="36"/>
        <v>1</v>
      </c>
      <c r="CO108">
        <f t="shared" si="37"/>
        <v>2</v>
      </c>
      <c r="CP108">
        <f t="shared" si="38"/>
        <v>6</v>
      </c>
      <c r="CQ108">
        <v>2.689295039164491E-2</v>
      </c>
      <c r="CR108">
        <f t="shared" si="39"/>
        <v>3.6560000000000002E-2</v>
      </c>
      <c r="CS108">
        <f t="shared" si="40"/>
        <v>0.19651000000000002</v>
      </c>
      <c r="CT108">
        <f t="shared" si="41"/>
        <v>0.12796000000000002</v>
      </c>
      <c r="CU108">
        <f t="shared" si="42"/>
        <v>1.371E-2</v>
      </c>
      <c r="CV108">
        <f t="shared" si="43"/>
        <v>3</v>
      </c>
      <c r="CW108">
        <f t="shared" si="44"/>
        <v>9.597E-2</v>
      </c>
      <c r="CX108">
        <f t="shared" si="45"/>
        <v>4</v>
      </c>
      <c r="CY108">
        <f t="shared" si="25"/>
        <v>3.6560000000000002E-2</v>
      </c>
      <c r="CZ108">
        <f t="shared" si="26"/>
        <v>0.10054</v>
      </c>
      <c r="DA108">
        <f t="shared" si="27"/>
        <v>0.12796000000000002</v>
      </c>
      <c r="DB108">
        <f t="shared" si="28"/>
        <v>2.2850000000000002E-2</v>
      </c>
      <c r="DC108">
        <f t="shared" ref="DC108:DC139" si="49">AB108</f>
        <v>3</v>
      </c>
      <c r="DD108">
        <f t="shared" si="47"/>
        <v>4</v>
      </c>
    </row>
    <row r="109" spans="1:108" hidden="1" x14ac:dyDescent="0.7">
      <c r="A109" t="s">
        <v>507</v>
      </c>
      <c r="B109" t="s">
        <v>508</v>
      </c>
      <c r="D109" t="s">
        <v>208</v>
      </c>
      <c r="E109" t="s">
        <v>72</v>
      </c>
      <c r="F109" t="s">
        <v>73</v>
      </c>
      <c r="G109" t="s">
        <v>74</v>
      </c>
      <c r="H109" t="s">
        <v>75</v>
      </c>
      <c r="I109">
        <v>2036</v>
      </c>
      <c r="J109" t="s">
        <v>509</v>
      </c>
      <c r="K109">
        <v>1</v>
      </c>
      <c r="L109" t="s">
        <v>510</v>
      </c>
      <c r="M109" t="s">
        <v>78</v>
      </c>
      <c r="N109" t="s">
        <v>78</v>
      </c>
      <c r="O109" t="s">
        <v>79</v>
      </c>
      <c r="P109">
        <v>1</v>
      </c>
      <c r="Q109" t="s">
        <v>80</v>
      </c>
      <c r="R109" t="s">
        <v>72</v>
      </c>
      <c r="S109" t="s">
        <v>81</v>
      </c>
      <c r="T109" t="s">
        <v>82</v>
      </c>
      <c r="X109">
        <v>1</v>
      </c>
      <c r="Y109">
        <v>1</v>
      </c>
      <c r="Z109">
        <v>1.74</v>
      </c>
      <c r="AA109" s="8">
        <v>0.82</v>
      </c>
      <c r="AB109">
        <v>3</v>
      </c>
      <c r="AC109">
        <v>1.03</v>
      </c>
      <c r="AD109">
        <v>1.03</v>
      </c>
      <c r="AE109">
        <v>1.1000000000000001</v>
      </c>
      <c r="AF109">
        <v>0.5</v>
      </c>
      <c r="AG109">
        <v>73</v>
      </c>
      <c r="AH109" t="s">
        <v>509</v>
      </c>
      <c r="AI109">
        <v>9</v>
      </c>
      <c r="AL109">
        <v>615</v>
      </c>
      <c r="AM109" t="s">
        <v>511</v>
      </c>
      <c r="AN109">
        <v>12</v>
      </c>
      <c r="AO109" t="s">
        <v>113</v>
      </c>
      <c r="AP109">
        <v>150</v>
      </c>
      <c r="AT109">
        <v>0</v>
      </c>
      <c r="AU109">
        <v>0.5</v>
      </c>
      <c r="BB109" t="s">
        <v>323</v>
      </c>
      <c r="BC109">
        <v>335</v>
      </c>
      <c r="BD109">
        <v>168</v>
      </c>
      <c r="BE109">
        <v>103</v>
      </c>
      <c r="BF109">
        <v>6.0000000000000001E-3</v>
      </c>
      <c r="BG109">
        <v>1.73</v>
      </c>
      <c r="BH109" t="s">
        <v>89</v>
      </c>
      <c r="BJ109" t="s">
        <v>90</v>
      </c>
      <c r="BK109" s="1">
        <v>45160</v>
      </c>
      <c r="BL109" t="s">
        <v>91</v>
      </c>
      <c r="BM109" t="s">
        <v>92</v>
      </c>
      <c r="BN109" t="s">
        <v>219</v>
      </c>
      <c r="BO109" t="s">
        <v>220</v>
      </c>
      <c r="BP109">
        <v>1</v>
      </c>
      <c r="BQ109">
        <v>1</v>
      </c>
      <c r="BR109">
        <v>1.74</v>
      </c>
      <c r="BS109">
        <v>1.03</v>
      </c>
      <c r="BT109">
        <v>3</v>
      </c>
      <c r="BU109" t="e">
        <v>#N/A</v>
      </c>
      <c r="BV109" t="e">
        <v>#N/A</v>
      </c>
      <c r="BW109">
        <f>VLOOKUP($J109,M_引当回収!$C$5:$AF$55,30,FALSE)+0.08</f>
        <v>0.08</v>
      </c>
      <c r="BX109" s="21" t="e">
        <v>#N/A</v>
      </c>
      <c r="BY109" t="e">
        <v>#N/A</v>
      </c>
      <c r="BZ109" t="e">
        <v>#N/A</v>
      </c>
      <c r="CA109" s="8" t="e">
        <f t="shared" si="29"/>
        <v>#N/A</v>
      </c>
      <c r="CB109" t="e">
        <f t="shared" si="48"/>
        <v>#N/A</v>
      </c>
      <c r="CC109" t="e">
        <v>#N/A</v>
      </c>
      <c r="CD109" t="e">
        <v>#N/A</v>
      </c>
      <c r="CE109" t="e">
        <v>#N/A</v>
      </c>
      <c r="CF109" t="e">
        <v>#N/A</v>
      </c>
      <c r="CH109" t="e">
        <f t="shared" si="30"/>
        <v>#N/A</v>
      </c>
      <c r="CI109" t="e">
        <f t="shared" si="31"/>
        <v>#N/A</v>
      </c>
      <c r="CJ109" t="e">
        <f t="shared" si="32"/>
        <v>#N/A</v>
      </c>
      <c r="CK109" t="e">
        <f t="shared" si="33"/>
        <v>#N/A</v>
      </c>
      <c r="CL109" t="e">
        <f t="shared" si="34"/>
        <v>#N/A</v>
      </c>
      <c r="CM109" t="e">
        <f t="shared" si="35"/>
        <v>#N/A</v>
      </c>
      <c r="CN109" t="e">
        <f t="shared" si="36"/>
        <v>#N/A</v>
      </c>
      <c r="CO109" t="e">
        <f t="shared" si="37"/>
        <v>#N/A</v>
      </c>
      <c r="CP109" t="e">
        <f t="shared" si="38"/>
        <v>#N/A</v>
      </c>
      <c r="CQ109" t="e">
        <v>#N/A</v>
      </c>
      <c r="CR109" t="e">
        <f t="shared" si="39"/>
        <v>#N/A</v>
      </c>
      <c r="CS109" t="e">
        <f t="shared" si="40"/>
        <v>#N/A</v>
      </c>
      <c r="CT109" t="e">
        <f t="shared" si="41"/>
        <v>#N/A</v>
      </c>
      <c r="CU109" t="e">
        <f t="shared" si="42"/>
        <v>#N/A</v>
      </c>
      <c r="CV109">
        <f t="shared" si="43"/>
        <v>3</v>
      </c>
      <c r="CW109" t="e">
        <f t="shared" si="44"/>
        <v>#N/A</v>
      </c>
      <c r="CX109" t="e">
        <f t="shared" si="45"/>
        <v>#N/A</v>
      </c>
      <c r="CY109" t="e">
        <f t="shared" si="25"/>
        <v>#N/A</v>
      </c>
      <c r="CZ109" t="e">
        <f t="shared" si="26"/>
        <v>#N/A</v>
      </c>
      <c r="DA109" t="e">
        <f t="shared" si="27"/>
        <v>#N/A</v>
      </c>
      <c r="DB109" t="e">
        <f t="shared" si="28"/>
        <v>#N/A</v>
      </c>
      <c r="DC109">
        <f t="shared" si="49"/>
        <v>3</v>
      </c>
      <c r="DD109" t="e">
        <f t="shared" si="47"/>
        <v>#N/A</v>
      </c>
    </row>
    <row r="110" spans="1:108" x14ac:dyDescent="0.7">
      <c r="A110" t="s">
        <v>512</v>
      </c>
      <c r="B110" t="s">
        <v>513</v>
      </c>
      <c r="D110" t="s">
        <v>208</v>
      </c>
      <c r="E110" t="s">
        <v>72</v>
      </c>
      <c r="F110" t="s">
        <v>73</v>
      </c>
      <c r="G110" t="s">
        <v>74</v>
      </c>
      <c r="H110" t="s">
        <v>75</v>
      </c>
      <c r="I110">
        <v>2036</v>
      </c>
      <c r="J110" t="s">
        <v>509</v>
      </c>
      <c r="K110">
        <v>1</v>
      </c>
      <c r="L110" t="s">
        <v>510</v>
      </c>
      <c r="M110" t="s">
        <v>78</v>
      </c>
      <c r="N110" t="s">
        <v>78</v>
      </c>
      <c r="O110" t="s">
        <v>79</v>
      </c>
      <c r="P110">
        <v>1</v>
      </c>
      <c r="Q110" t="s">
        <v>80</v>
      </c>
      <c r="R110" t="s">
        <v>72</v>
      </c>
      <c r="S110" t="s">
        <v>81</v>
      </c>
      <c r="T110" t="s">
        <v>82</v>
      </c>
      <c r="X110">
        <v>1</v>
      </c>
      <c r="Y110">
        <v>1</v>
      </c>
      <c r="Z110">
        <v>1.74</v>
      </c>
      <c r="AA110" s="8">
        <v>0.62</v>
      </c>
      <c r="AB110">
        <v>3</v>
      </c>
      <c r="AC110">
        <v>1.03</v>
      </c>
      <c r="AD110">
        <v>1.03</v>
      </c>
      <c r="AE110">
        <v>1.1000000000000001</v>
      </c>
      <c r="AF110">
        <v>0.5</v>
      </c>
      <c r="AG110">
        <v>73</v>
      </c>
      <c r="AH110" t="s">
        <v>509</v>
      </c>
      <c r="AI110">
        <v>1</v>
      </c>
      <c r="AJ110" t="s">
        <v>514</v>
      </c>
      <c r="AK110">
        <v>10447</v>
      </c>
      <c r="AL110">
        <v>9201</v>
      </c>
      <c r="AM110" t="s">
        <v>212</v>
      </c>
      <c r="AN110">
        <v>51</v>
      </c>
      <c r="AO110" t="s">
        <v>347</v>
      </c>
      <c r="AP110">
        <v>100</v>
      </c>
      <c r="AT110">
        <v>0</v>
      </c>
      <c r="AU110">
        <v>0.5</v>
      </c>
      <c r="AW110">
        <v>8</v>
      </c>
      <c r="AX110" t="s">
        <v>86</v>
      </c>
      <c r="AY110">
        <v>1</v>
      </c>
      <c r="AZ110" t="s">
        <v>87</v>
      </c>
      <c r="BB110" t="s">
        <v>114</v>
      </c>
      <c r="BC110">
        <v>335</v>
      </c>
      <c r="BD110">
        <v>168</v>
      </c>
      <c r="BE110">
        <v>103</v>
      </c>
      <c r="BF110">
        <v>6.0000000000000001E-3</v>
      </c>
      <c r="BG110">
        <v>4.63</v>
      </c>
      <c r="BH110" t="s">
        <v>89</v>
      </c>
      <c r="BJ110" t="s">
        <v>90</v>
      </c>
      <c r="BK110" s="1">
        <v>45096</v>
      </c>
      <c r="BL110" t="s">
        <v>91</v>
      </c>
      <c r="BM110" t="s">
        <v>92</v>
      </c>
      <c r="BN110">
        <v>42678</v>
      </c>
      <c r="BO110" t="s">
        <v>93</v>
      </c>
      <c r="BP110">
        <v>1</v>
      </c>
      <c r="BQ110">
        <v>1</v>
      </c>
      <c r="BR110">
        <v>1.74</v>
      </c>
      <c r="BS110">
        <v>1.03</v>
      </c>
      <c r="BT110">
        <v>3</v>
      </c>
      <c r="BU110">
        <v>457</v>
      </c>
      <c r="BV110" t="s">
        <v>1935</v>
      </c>
      <c r="BW110">
        <f>VLOOKUP($J110,M_引当回収!$C$5:$AF$55,30,FALSE)+0.08</f>
        <v>0.08</v>
      </c>
      <c r="BX110" s="21">
        <v>0.24000000000000002</v>
      </c>
      <c r="BY110">
        <v>0.28000000000000003</v>
      </c>
      <c r="BZ110">
        <v>0.03</v>
      </c>
      <c r="CA110" s="23">
        <f t="shared" si="29"/>
        <v>0.63000000000000012</v>
      </c>
      <c r="CB110" t="s">
        <v>1955</v>
      </c>
      <c r="CC110">
        <v>0.08</v>
      </c>
      <c r="CD110">
        <v>0.43000000000000005</v>
      </c>
      <c r="CE110">
        <v>0.28000000000000003</v>
      </c>
      <c r="CF110">
        <v>0.03</v>
      </c>
      <c r="CG110" t="s">
        <v>1954</v>
      </c>
      <c r="CH110">
        <f t="shared" si="30"/>
        <v>5</v>
      </c>
      <c r="CI110">
        <f t="shared" si="31"/>
        <v>13</v>
      </c>
      <c r="CJ110">
        <f t="shared" si="32"/>
        <v>21</v>
      </c>
      <c r="CK110">
        <f t="shared" si="33"/>
        <v>3</v>
      </c>
      <c r="CL110">
        <f t="shared" si="34"/>
        <v>13</v>
      </c>
      <c r="CM110">
        <f t="shared" si="35"/>
        <v>19</v>
      </c>
      <c r="CN110">
        <f t="shared" si="36"/>
        <v>3</v>
      </c>
      <c r="CO110">
        <f t="shared" si="37"/>
        <v>13</v>
      </c>
      <c r="CP110">
        <f t="shared" si="38"/>
        <v>19</v>
      </c>
      <c r="CQ110">
        <v>1.7928633594429939E-2</v>
      </c>
      <c r="CR110">
        <f t="shared" si="39"/>
        <v>0.36560000000000004</v>
      </c>
      <c r="CS110">
        <f t="shared" si="40"/>
        <v>1.9651000000000003</v>
      </c>
      <c r="CT110">
        <f t="shared" si="41"/>
        <v>1.2796000000000003</v>
      </c>
      <c r="CU110">
        <f t="shared" si="42"/>
        <v>0.1371</v>
      </c>
      <c r="CV110">
        <f t="shared" si="43"/>
        <v>3</v>
      </c>
      <c r="CW110">
        <f t="shared" si="44"/>
        <v>0.9597</v>
      </c>
      <c r="CX110">
        <f t="shared" si="45"/>
        <v>8</v>
      </c>
      <c r="CY110">
        <f t="shared" si="25"/>
        <v>0.36560000000000004</v>
      </c>
      <c r="CZ110">
        <f t="shared" si="26"/>
        <v>1.0968000000000002</v>
      </c>
      <c r="DA110">
        <f t="shared" si="27"/>
        <v>1.2796000000000003</v>
      </c>
      <c r="DB110">
        <f t="shared" si="28"/>
        <v>0.1371</v>
      </c>
      <c r="DC110">
        <f t="shared" si="49"/>
        <v>3</v>
      </c>
      <c r="DD110">
        <f t="shared" si="47"/>
        <v>6</v>
      </c>
    </row>
    <row r="111" spans="1:108" x14ac:dyDescent="0.7">
      <c r="A111" t="s">
        <v>515</v>
      </c>
      <c r="B111" t="s">
        <v>516</v>
      </c>
      <c r="D111" t="s">
        <v>208</v>
      </c>
      <c r="E111" t="s">
        <v>72</v>
      </c>
      <c r="F111" t="s">
        <v>73</v>
      </c>
      <c r="G111" t="s">
        <v>74</v>
      </c>
      <c r="H111" t="s">
        <v>75</v>
      </c>
      <c r="I111">
        <v>2036</v>
      </c>
      <c r="J111" t="s">
        <v>509</v>
      </c>
      <c r="K111">
        <v>1</v>
      </c>
      <c r="L111" t="s">
        <v>510</v>
      </c>
      <c r="M111" t="s">
        <v>78</v>
      </c>
      <c r="N111" t="s">
        <v>78</v>
      </c>
      <c r="O111" t="s">
        <v>79</v>
      </c>
      <c r="P111">
        <v>1</v>
      </c>
      <c r="Q111" t="s">
        <v>80</v>
      </c>
      <c r="R111" t="s">
        <v>72</v>
      </c>
      <c r="S111" t="s">
        <v>81</v>
      </c>
      <c r="T111" t="s">
        <v>82</v>
      </c>
      <c r="X111">
        <v>1</v>
      </c>
      <c r="Y111">
        <v>1</v>
      </c>
      <c r="Z111">
        <v>1.74</v>
      </c>
      <c r="AA111" s="8">
        <v>0.65</v>
      </c>
      <c r="AB111">
        <v>1</v>
      </c>
      <c r="AC111">
        <v>1.03</v>
      </c>
      <c r="AD111">
        <v>1.03</v>
      </c>
      <c r="AE111">
        <v>1.1000000000000001</v>
      </c>
      <c r="AF111">
        <v>0.5</v>
      </c>
      <c r="AG111">
        <v>73</v>
      </c>
      <c r="AH111" t="s">
        <v>509</v>
      </c>
      <c r="AI111">
        <v>2</v>
      </c>
      <c r="AJ111" t="s">
        <v>517</v>
      </c>
      <c r="AK111">
        <v>10449</v>
      </c>
      <c r="AL111">
        <v>9201</v>
      </c>
      <c r="AM111" t="s">
        <v>212</v>
      </c>
      <c r="AN111">
        <v>51</v>
      </c>
      <c r="AO111" t="s">
        <v>347</v>
      </c>
      <c r="AP111">
        <v>100</v>
      </c>
      <c r="AT111">
        <v>0</v>
      </c>
      <c r="AU111">
        <v>0.5</v>
      </c>
      <c r="AW111">
        <v>8</v>
      </c>
      <c r="AX111" t="s">
        <v>86</v>
      </c>
      <c r="AY111">
        <v>1</v>
      </c>
      <c r="AZ111" t="s">
        <v>87</v>
      </c>
      <c r="BB111" t="s">
        <v>114</v>
      </c>
      <c r="BC111">
        <v>335</v>
      </c>
      <c r="BD111">
        <v>168</v>
      </c>
      <c r="BE111">
        <v>103</v>
      </c>
      <c r="BF111">
        <v>6.0000000000000001E-3</v>
      </c>
      <c r="BG111">
        <v>3.61</v>
      </c>
      <c r="BH111" t="s">
        <v>89</v>
      </c>
      <c r="BJ111" t="s">
        <v>90</v>
      </c>
      <c r="BK111" s="1">
        <v>45160</v>
      </c>
      <c r="BL111" t="s">
        <v>91</v>
      </c>
      <c r="BM111" t="s">
        <v>92</v>
      </c>
      <c r="BN111">
        <v>42678</v>
      </c>
      <c r="BO111" t="s">
        <v>93</v>
      </c>
      <c r="BP111">
        <v>1</v>
      </c>
      <c r="BQ111">
        <v>1</v>
      </c>
      <c r="BR111">
        <v>1.74</v>
      </c>
      <c r="BS111">
        <v>1.03</v>
      </c>
      <c r="BT111">
        <v>3</v>
      </c>
      <c r="BU111">
        <v>596</v>
      </c>
      <c r="BV111" t="s">
        <v>1935</v>
      </c>
      <c r="BW111">
        <f>VLOOKUP($J111,M_引当回収!$C$5:$AF$55,30,FALSE)+0.08</f>
        <v>0.08</v>
      </c>
      <c r="BX111" s="21">
        <v>0.27</v>
      </c>
      <c r="BY111">
        <v>0.28000000000000003</v>
      </c>
      <c r="BZ111">
        <v>0.03</v>
      </c>
      <c r="CA111" s="23">
        <f t="shared" si="29"/>
        <v>0.66000000000000014</v>
      </c>
      <c r="CB111" t="s">
        <v>1955</v>
      </c>
      <c r="CC111">
        <v>0.08</v>
      </c>
      <c r="CD111">
        <v>0.43000000000000005</v>
      </c>
      <c r="CE111">
        <v>0.28000000000000003</v>
      </c>
      <c r="CF111">
        <v>0.03</v>
      </c>
      <c r="CG111" t="s">
        <v>1954</v>
      </c>
      <c r="CH111">
        <f t="shared" si="30"/>
        <v>7</v>
      </c>
      <c r="CI111">
        <f t="shared" si="31"/>
        <v>17</v>
      </c>
      <c r="CJ111">
        <f t="shared" si="32"/>
        <v>27</v>
      </c>
      <c r="CK111">
        <f t="shared" si="33"/>
        <v>4</v>
      </c>
      <c r="CL111">
        <f t="shared" si="34"/>
        <v>17</v>
      </c>
      <c r="CM111">
        <f t="shared" si="35"/>
        <v>22</v>
      </c>
      <c r="CN111">
        <f t="shared" si="36"/>
        <v>4</v>
      </c>
      <c r="CO111">
        <f t="shared" si="37"/>
        <v>17</v>
      </c>
      <c r="CP111">
        <f t="shared" si="38"/>
        <v>22</v>
      </c>
      <c r="CQ111">
        <v>1.7928633594429939E-2</v>
      </c>
      <c r="CR111">
        <f t="shared" si="39"/>
        <v>0.4768</v>
      </c>
      <c r="CS111">
        <f t="shared" si="40"/>
        <v>2.5628000000000002</v>
      </c>
      <c r="CT111">
        <f t="shared" si="41"/>
        <v>1.6688000000000001</v>
      </c>
      <c r="CU111">
        <f t="shared" si="42"/>
        <v>0.17879999999999999</v>
      </c>
      <c r="CV111">
        <f t="shared" si="43"/>
        <v>3</v>
      </c>
      <c r="CW111">
        <f t="shared" si="44"/>
        <v>1.2516</v>
      </c>
      <c r="CX111">
        <f t="shared" si="45"/>
        <v>10</v>
      </c>
      <c r="CY111">
        <f t="shared" si="25"/>
        <v>0.4768</v>
      </c>
      <c r="CZ111">
        <f t="shared" si="26"/>
        <v>1.6092000000000002</v>
      </c>
      <c r="DA111">
        <f t="shared" si="27"/>
        <v>1.6688000000000001</v>
      </c>
      <c r="DB111">
        <f t="shared" si="28"/>
        <v>0.17879999999999999</v>
      </c>
      <c r="DC111">
        <f t="shared" si="49"/>
        <v>1</v>
      </c>
      <c r="DD111">
        <f t="shared" si="47"/>
        <v>5</v>
      </c>
    </row>
    <row r="112" spans="1:108" x14ac:dyDescent="0.7">
      <c r="A112" t="s">
        <v>518</v>
      </c>
      <c r="B112" t="s">
        <v>519</v>
      </c>
      <c r="D112" t="s">
        <v>488</v>
      </c>
      <c r="E112" t="s">
        <v>72</v>
      </c>
      <c r="F112" t="s">
        <v>73</v>
      </c>
      <c r="G112" t="s">
        <v>74</v>
      </c>
      <c r="H112" t="s">
        <v>75</v>
      </c>
      <c r="I112">
        <v>2036</v>
      </c>
      <c r="J112" t="s">
        <v>509</v>
      </c>
      <c r="K112">
        <v>1</v>
      </c>
      <c r="L112" t="s">
        <v>510</v>
      </c>
      <c r="M112" t="s">
        <v>78</v>
      </c>
      <c r="N112" t="s">
        <v>78</v>
      </c>
      <c r="O112" t="s">
        <v>79</v>
      </c>
      <c r="P112">
        <v>1</v>
      </c>
      <c r="Q112" t="s">
        <v>80</v>
      </c>
      <c r="R112" t="s">
        <v>72</v>
      </c>
      <c r="S112" t="s">
        <v>81</v>
      </c>
      <c r="T112" t="s">
        <v>82</v>
      </c>
      <c r="X112">
        <v>1</v>
      </c>
      <c r="Y112">
        <v>1</v>
      </c>
      <c r="Z112">
        <v>1.74</v>
      </c>
      <c r="AA112" s="8">
        <v>0.62</v>
      </c>
      <c r="AB112">
        <v>3</v>
      </c>
      <c r="AC112">
        <v>1.03</v>
      </c>
      <c r="AD112">
        <v>1.03</v>
      </c>
      <c r="AE112">
        <v>1.1000000000000001</v>
      </c>
      <c r="AF112">
        <v>0.5</v>
      </c>
      <c r="AG112">
        <v>73</v>
      </c>
      <c r="AH112" t="s">
        <v>509</v>
      </c>
      <c r="AI112">
        <v>3</v>
      </c>
      <c r="AJ112" t="s">
        <v>520</v>
      </c>
      <c r="AK112">
        <v>10450</v>
      </c>
      <c r="AL112">
        <v>561</v>
      </c>
      <c r="AM112" t="s">
        <v>490</v>
      </c>
      <c r="AN112">
        <v>12</v>
      </c>
      <c r="AO112" t="s">
        <v>113</v>
      </c>
      <c r="AP112">
        <v>400</v>
      </c>
      <c r="AT112">
        <v>0</v>
      </c>
      <c r="AU112">
        <v>0.5</v>
      </c>
      <c r="AW112">
        <v>8</v>
      </c>
      <c r="AX112" t="s">
        <v>86</v>
      </c>
      <c r="AY112">
        <v>1</v>
      </c>
      <c r="AZ112" t="s">
        <v>87</v>
      </c>
      <c r="BB112" t="s">
        <v>114</v>
      </c>
      <c r="BC112">
        <v>335</v>
      </c>
      <c r="BD112">
        <v>168</v>
      </c>
      <c r="BE112">
        <v>103</v>
      </c>
      <c r="BF112">
        <v>6.0000000000000001E-3</v>
      </c>
      <c r="BG112">
        <v>3.44</v>
      </c>
      <c r="BH112" t="s">
        <v>89</v>
      </c>
      <c r="BJ112" t="s">
        <v>90</v>
      </c>
      <c r="BK112" s="1">
        <v>45096</v>
      </c>
      <c r="BL112" t="s">
        <v>91</v>
      </c>
      <c r="BM112" t="s">
        <v>92</v>
      </c>
      <c r="BN112">
        <v>42678</v>
      </c>
      <c r="BO112" t="s">
        <v>93</v>
      </c>
      <c r="BP112">
        <v>1</v>
      </c>
      <c r="BQ112">
        <v>1</v>
      </c>
      <c r="BR112">
        <v>1.74</v>
      </c>
      <c r="BS112">
        <v>1.03</v>
      </c>
      <c r="BT112">
        <v>3</v>
      </c>
      <c r="BU112">
        <v>1192</v>
      </c>
      <c r="BV112" t="s">
        <v>1936</v>
      </c>
      <c r="BW112">
        <f>VLOOKUP($J112,M_引当回収!$C$5:$AF$55,30,FALSE)+0.08</f>
        <v>0.08</v>
      </c>
      <c r="BX112" s="21">
        <v>0.24000000000000002</v>
      </c>
      <c r="BY112">
        <v>0.28000000000000003</v>
      </c>
      <c r="BZ112">
        <v>0.03</v>
      </c>
      <c r="CA112" s="23">
        <f t="shared" si="29"/>
        <v>0.63000000000000012</v>
      </c>
      <c r="CB112" t="s">
        <v>1955</v>
      </c>
      <c r="CC112">
        <v>0.08</v>
      </c>
      <c r="CD112">
        <v>0.43000000000000005</v>
      </c>
      <c r="CE112">
        <v>0.28000000000000003</v>
      </c>
      <c r="CF112">
        <v>0.03</v>
      </c>
      <c r="CG112" t="s">
        <v>1954</v>
      </c>
      <c r="CH112">
        <f t="shared" si="30"/>
        <v>4</v>
      </c>
      <c r="CI112">
        <f t="shared" si="31"/>
        <v>9</v>
      </c>
      <c r="CJ112">
        <f t="shared" si="32"/>
        <v>16</v>
      </c>
      <c r="CK112">
        <f t="shared" si="33"/>
        <v>2</v>
      </c>
      <c r="CL112">
        <f t="shared" si="34"/>
        <v>9</v>
      </c>
      <c r="CM112">
        <f t="shared" si="35"/>
        <v>14</v>
      </c>
      <c r="CN112">
        <f t="shared" si="36"/>
        <v>2</v>
      </c>
      <c r="CO112">
        <f t="shared" si="37"/>
        <v>9</v>
      </c>
      <c r="CP112">
        <f t="shared" si="38"/>
        <v>14</v>
      </c>
      <c r="CQ112">
        <v>1.3446475195822455E-2</v>
      </c>
      <c r="CR112">
        <f t="shared" si="39"/>
        <v>0.2384</v>
      </c>
      <c r="CS112">
        <f t="shared" si="40"/>
        <v>1.2814000000000001</v>
      </c>
      <c r="CT112">
        <f t="shared" si="41"/>
        <v>0.83440000000000003</v>
      </c>
      <c r="CU112">
        <f t="shared" si="42"/>
        <v>8.9399999999999993E-2</v>
      </c>
      <c r="CV112">
        <f t="shared" si="43"/>
        <v>3</v>
      </c>
      <c r="CW112">
        <f t="shared" si="44"/>
        <v>0.62580000000000002</v>
      </c>
      <c r="CX112">
        <f t="shared" si="45"/>
        <v>7</v>
      </c>
      <c r="CY112">
        <f t="shared" si="25"/>
        <v>0.2384</v>
      </c>
      <c r="CZ112">
        <f t="shared" si="26"/>
        <v>0.71520000000000006</v>
      </c>
      <c r="DA112">
        <f t="shared" si="27"/>
        <v>0.83440000000000003</v>
      </c>
      <c r="DB112">
        <f t="shared" si="28"/>
        <v>8.9399999999999993E-2</v>
      </c>
      <c r="DC112">
        <f t="shared" si="49"/>
        <v>3</v>
      </c>
      <c r="DD112">
        <f t="shared" si="47"/>
        <v>5</v>
      </c>
    </row>
    <row r="113" spans="1:108" x14ac:dyDescent="0.7">
      <c r="A113" t="s">
        <v>521</v>
      </c>
      <c r="B113" t="s">
        <v>522</v>
      </c>
      <c r="D113" t="s">
        <v>523</v>
      </c>
      <c r="E113" t="s">
        <v>72</v>
      </c>
      <c r="F113" t="s">
        <v>73</v>
      </c>
      <c r="G113" t="s">
        <v>74</v>
      </c>
      <c r="H113" t="s">
        <v>75</v>
      </c>
      <c r="I113">
        <v>2036</v>
      </c>
      <c r="J113" t="s">
        <v>509</v>
      </c>
      <c r="K113">
        <v>1</v>
      </c>
      <c r="L113" t="s">
        <v>510</v>
      </c>
      <c r="M113" t="s">
        <v>78</v>
      </c>
      <c r="N113" t="s">
        <v>78</v>
      </c>
      <c r="O113" t="s">
        <v>79</v>
      </c>
      <c r="P113">
        <v>1</v>
      </c>
      <c r="Q113" t="s">
        <v>80</v>
      </c>
      <c r="R113" t="s">
        <v>72</v>
      </c>
      <c r="S113" t="s">
        <v>81</v>
      </c>
      <c r="T113" t="s">
        <v>82</v>
      </c>
      <c r="X113">
        <v>1</v>
      </c>
      <c r="Y113">
        <v>1</v>
      </c>
      <c r="Z113">
        <v>1.74</v>
      </c>
      <c r="AA113" s="8">
        <v>0.62</v>
      </c>
      <c r="AB113">
        <v>1</v>
      </c>
      <c r="AC113">
        <v>1.03</v>
      </c>
      <c r="AD113">
        <v>1.03</v>
      </c>
      <c r="AE113">
        <v>1.1000000000000001</v>
      </c>
      <c r="AF113">
        <v>0.5</v>
      </c>
      <c r="AG113">
        <v>73</v>
      </c>
      <c r="AH113" t="s">
        <v>509</v>
      </c>
      <c r="AI113">
        <v>4</v>
      </c>
      <c r="AJ113" t="s">
        <v>524</v>
      </c>
      <c r="AK113">
        <v>10448</v>
      </c>
      <c r="AL113">
        <v>567</v>
      </c>
      <c r="AM113" t="s">
        <v>525</v>
      </c>
      <c r="AN113">
        <v>12</v>
      </c>
      <c r="AO113" t="s">
        <v>113</v>
      </c>
      <c r="AP113">
        <v>400</v>
      </c>
      <c r="AT113">
        <v>0</v>
      </c>
      <c r="AU113">
        <v>0.5</v>
      </c>
      <c r="AW113">
        <v>8</v>
      </c>
      <c r="AX113" t="s">
        <v>86</v>
      </c>
      <c r="AY113">
        <v>1</v>
      </c>
      <c r="AZ113" t="s">
        <v>87</v>
      </c>
      <c r="BB113" t="s">
        <v>114</v>
      </c>
      <c r="BC113">
        <v>335</v>
      </c>
      <c r="BD113">
        <v>168</v>
      </c>
      <c r="BE113">
        <v>103</v>
      </c>
      <c r="BF113">
        <v>6.0000000000000001E-3</v>
      </c>
      <c r="BG113">
        <v>3.88</v>
      </c>
      <c r="BH113" t="s">
        <v>89</v>
      </c>
      <c r="BJ113" t="s">
        <v>90</v>
      </c>
      <c r="BK113" s="1">
        <v>45160</v>
      </c>
      <c r="BL113" t="s">
        <v>91</v>
      </c>
      <c r="BM113" t="s">
        <v>92</v>
      </c>
      <c r="BN113">
        <v>42678</v>
      </c>
      <c r="BO113" t="s">
        <v>93</v>
      </c>
      <c r="BP113">
        <v>1</v>
      </c>
      <c r="BQ113">
        <v>1</v>
      </c>
      <c r="BR113">
        <v>1.74</v>
      </c>
      <c r="BS113">
        <v>1.03</v>
      </c>
      <c r="BT113">
        <v>3</v>
      </c>
      <c r="BU113">
        <v>1192</v>
      </c>
      <c r="BV113" t="s">
        <v>1935</v>
      </c>
      <c r="BW113">
        <f>VLOOKUP($J113,M_引当回収!$C$5:$AF$55,30,FALSE)+0.08</f>
        <v>0.08</v>
      </c>
      <c r="BX113" s="21">
        <v>0.24000000000000002</v>
      </c>
      <c r="BY113">
        <v>0.28000000000000003</v>
      </c>
      <c r="BZ113">
        <v>0.03</v>
      </c>
      <c r="CA113" s="23">
        <f t="shared" si="29"/>
        <v>0.63000000000000012</v>
      </c>
      <c r="CB113" t="s">
        <v>1955</v>
      </c>
      <c r="CC113">
        <v>0.08</v>
      </c>
      <c r="CD113">
        <v>0.43000000000000005</v>
      </c>
      <c r="CE113">
        <v>0.28000000000000003</v>
      </c>
      <c r="CF113">
        <v>0.03</v>
      </c>
      <c r="CG113" t="s">
        <v>1954</v>
      </c>
      <c r="CH113">
        <f t="shared" si="30"/>
        <v>4</v>
      </c>
      <c r="CI113">
        <f t="shared" si="31"/>
        <v>9</v>
      </c>
      <c r="CJ113">
        <f t="shared" si="32"/>
        <v>16</v>
      </c>
      <c r="CK113">
        <f t="shared" si="33"/>
        <v>2</v>
      </c>
      <c r="CL113">
        <f t="shared" si="34"/>
        <v>9</v>
      </c>
      <c r="CM113">
        <f t="shared" si="35"/>
        <v>12</v>
      </c>
      <c r="CN113">
        <f t="shared" si="36"/>
        <v>2</v>
      </c>
      <c r="CO113">
        <f t="shared" si="37"/>
        <v>9</v>
      </c>
      <c r="CP113">
        <f t="shared" si="38"/>
        <v>12</v>
      </c>
      <c r="CQ113">
        <v>1.7928633594429939E-2</v>
      </c>
      <c r="CR113">
        <f t="shared" si="39"/>
        <v>0.2384</v>
      </c>
      <c r="CS113">
        <f t="shared" si="40"/>
        <v>1.2814000000000001</v>
      </c>
      <c r="CT113">
        <f t="shared" si="41"/>
        <v>0.83440000000000003</v>
      </c>
      <c r="CU113">
        <f t="shared" si="42"/>
        <v>8.9399999999999993E-2</v>
      </c>
      <c r="CV113">
        <f t="shared" si="43"/>
        <v>3</v>
      </c>
      <c r="CW113">
        <f t="shared" si="44"/>
        <v>0.62580000000000002</v>
      </c>
      <c r="CX113">
        <f t="shared" si="45"/>
        <v>7</v>
      </c>
      <c r="CY113">
        <f t="shared" si="25"/>
        <v>0.2384</v>
      </c>
      <c r="CZ113">
        <f t="shared" si="26"/>
        <v>0.71520000000000006</v>
      </c>
      <c r="DA113">
        <f t="shared" si="27"/>
        <v>0.83440000000000003</v>
      </c>
      <c r="DB113">
        <f t="shared" si="28"/>
        <v>8.9399999999999993E-2</v>
      </c>
      <c r="DC113">
        <f t="shared" si="49"/>
        <v>1</v>
      </c>
      <c r="DD113">
        <f t="shared" si="47"/>
        <v>3</v>
      </c>
    </row>
    <row r="114" spans="1:108" hidden="1" x14ac:dyDescent="0.7">
      <c r="A114" t="s">
        <v>526</v>
      </c>
      <c r="B114" t="s">
        <v>527</v>
      </c>
      <c r="D114" t="s">
        <v>528</v>
      </c>
      <c r="E114" t="s">
        <v>72</v>
      </c>
      <c r="F114" t="s">
        <v>73</v>
      </c>
      <c r="G114" t="s">
        <v>74</v>
      </c>
      <c r="H114" t="s">
        <v>75</v>
      </c>
      <c r="I114">
        <v>2036</v>
      </c>
      <c r="J114" t="s">
        <v>509</v>
      </c>
      <c r="K114">
        <v>1</v>
      </c>
      <c r="L114" t="s">
        <v>510</v>
      </c>
      <c r="M114" t="s">
        <v>78</v>
      </c>
      <c r="N114" t="s">
        <v>78</v>
      </c>
      <c r="O114" t="s">
        <v>79</v>
      </c>
      <c r="P114">
        <v>1</v>
      </c>
      <c r="Q114" t="s">
        <v>80</v>
      </c>
      <c r="R114" t="s">
        <v>72</v>
      </c>
      <c r="S114" t="s">
        <v>81</v>
      </c>
      <c r="T114" t="s">
        <v>82</v>
      </c>
      <c r="X114">
        <v>1</v>
      </c>
      <c r="Y114">
        <v>1</v>
      </c>
      <c r="Z114">
        <v>1.74</v>
      </c>
      <c r="AA114" s="8">
        <v>0.82</v>
      </c>
      <c r="AB114">
        <v>3</v>
      </c>
      <c r="AC114">
        <v>1.03</v>
      </c>
      <c r="AD114">
        <v>1.03</v>
      </c>
      <c r="AE114">
        <v>1.1000000000000001</v>
      </c>
      <c r="AF114">
        <v>0.5</v>
      </c>
      <c r="AG114">
        <v>73</v>
      </c>
      <c r="AH114" t="s">
        <v>509</v>
      </c>
      <c r="AI114">
        <v>8</v>
      </c>
      <c r="AL114">
        <v>615</v>
      </c>
      <c r="AM114" t="s">
        <v>463</v>
      </c>
      <c r="AN114">
        <v>12</v>
      </c>
      <c r="AO114" t="s">
        <v>113</v>
      </c>
      <c r="AP114">
        <v>50</v>
      </c>
      <c r="AT114">
        <v>0</v>
      </c>
      <c r="AU114">
        <v>0.5</v>
      </c>
      <c r="BB114" t="s">
        <v>323</v>
      </c>
      <c r="BC114">
        <v>335</v>
      </c>
      <c r="BD114">
        <v>335</v>
      </c>
      <c r="BE114">
        <v>103</v>
      </c>
      <c r="BF114">
        <v>1.2E-2</v>
      </c>
      <c r="BG114">
        <v>1.83</v>
      </c>
      <c r="BH114" t="s">
        <v>89</v>
      </c>
      <c r="BJ114" t="s">
        <v>90</v>
      </c>
      <c r="BK114" s="1">
        <v>45160</v>
      </c>
      <c r="BL114" t="s">
        <v>91</v>
      </c>
      <c r="BM114" t="s">
        <v>92</v>
      </c>
      <c r="BN114" t="s">
        <v>219</v>
      </c>
      <c r="BO114" t="s">
        <v>220</v>
      </c>
      <c r="BP114">
        <v>1</v>
      </c>
      <c r="BQ114">
        <v>1</v>
      </c>
      <c r="BR114">
        <v>1.74</v>
      </c>
      <c r="BS114">
        <v>1.03</v>
      </c>
      <c r="BT114">
        <v>3</v>
      </c>
      <c r="BU114" t="e">
        <v>#N/A</v>
      </c>
      <c r="BV114" t="e">
        <v>#N/A</v>
      </c>
      <c r="BW114">
        <f>VLOOKUP($J114,M_引当回収!$C$5:$AF$55,30,FALSE)+0.08</f>
        <v>0.08</v>
      </c>
      <c r="BX114" s="21" t="e">
        <v>#N/A</v>
      </c>
      <c r="BY114" t="e">
        <v>#N/A</v>
      </c>
      <c r="BZ114" t="e">
        <v>#N/A</v>
      </c>
      <c r="CA114" s="8" t="e">
        <f t="shared" si="29"/>
        <v>#N/A</v>
      </c>
      <c r="CB114" t="e">
        <f t="shared" si="48"/>
        <v>#N/A</v>
      </c>
      <c r="CC114" t="e">
        <v>#N/A</v>
      </c>
      <c r="CD114" t="e">
        <v>#N/A</v>
      </c>
      <c r="CE114" t="e">
        <v>#N/A</v>
      </c>
      <c r="CF114" t="e">
        <v>#N/A</v>
      </c>
      <c r="CH114" t="e">
        <f t="shared" si="30"/>
        <v>#N/A</v>
      </c>
      <c r="CI114" t="e">
        <f t="shared" si="31"/>
        <v>#N/A</v>
      </c>
      <c r="CJ114" t="e">
        <f t="shared" si="32"/>
        <v>#N/A</v>
      </c>
      <c r="CK114" t="e">
        <f t="shared" si="33"/>
        <v>#N/A</v>
      </c>
      <c r="CL114" t="e">
        <f t="shared" si="34"/>
        <v>#N/A</v>
      </c>
      <c r="CM114" t="e">
        <f t="shared" si="35"/>
        <v>#N/A</v>
      </c>
      <c r="CN114" t="e">
        <f t="shared" si="36"/>
        <v>#N/A</v>
      </c>
      <c r="CO114" t="e">
        <f t="shared" si="37"/>
        <v>#N/A</v>
      </c>
      <c r="CP114" t="e">
        <f t="shared" si="38"/>
        <v>#N/A</v>
      </c>
      <c r="CQ114" t="e">
        <v>#N/A</v>
      </c>
      <c r="CR114" t="e">
        <f t="shared" si="39"/>
        <v>#N/A</v>
      </c>
      <c r="CS114" t="e">
        <f t="shared" si="40"/>
        <v>#N/A</v>
      </c>
      <c r="CT114" t="e">
        <f t="shared" si="41"/>
        <v>#N/A</v>
      </c>
      <c r="CU114" t="e">
        <f t="shared" si="42"/>
        <v>#N/A</v>
      </c>
      <c r="CV114">
        <f t="shared" si="43"/>
        <v>3</v>
      </c>
      <c r="CW114" t="e">
        <f t="shared" si="44"/>
        <v>#N/A</v>
      </c>
      <c r="CX114" t="e">
        <f t="shared" si="45"/>
        <v>#N/A</v>
      </c>
      <c r="CY114" t="e">
        <f t="shared" si="25"/>
        <v>#N/A</v>
      </c>
      <c r="CZ114" t="e">
        <f t="shared" si="26"/>
        <v>#N/A</v>
      </c>
      <c r="DA114" t="e">
        <f t="shared" si="27"/>
        <v>#N/A</v>
      </c>
      <c r="DB114" t="e">
        <f t="shared" si="28"/>
        <v>#N/A</v>
      </c>
      <c r="DC114">
        <f t="shared" si="49"/>
        <v>3</v>
      </c>
      <c r="DD114" t="e">
        <f t="shared" si="47"/>
        <v>#N/A</v>
      </c>
    </row>
    <row r="115" spans="1:108" hidden="1" x14ac:dyDescent="0.7">
      <c r="A115" t="s">
        <v>529</v>
      </c>
      <c r="B115" t="s">
        <v>530</v>
      </c>
      <c r="D115" t="s">
        <v>531</v>
      </c>
      <c r="E115" t="s">
        <v>72</v>
      </c>
      <c r="F115" t="s">
        <v>73</v>
      </c>
      <c r="G115" t="s">
        <v>74</v>
      </c>
      <c r="H115" t="s">
        <v>75</v>
      </c>
      <c r="I115">
        <v>2036</v>
      </c>
      <c r="J115" t="s">
        <v>509</v>
      </c>
      <c r="K115">
        <v>1</v>
      </c>
      <c r="L115" t="s">
        <v>510</v>
      </c>
      <c r="M115" t="s">
        <v>78</v>
      </c>
      <c r="N115" t="s">
        <v>78</v>
      </c>
      <c r="O115" t="s">
        <v>79</v>
      </c>
      <c r="P115">
        <v>1</v>
      </c>
      <c r="Q115" t="s">
        <v>80</v>
      </c>
      <c r="R115" t="s">
        <v>72</v>
      </c>
      <c r="S115" t="s">
        <v>81</v>
      </c>
      <c r="T115" t="s">
        <v>82</v>
      </c>
      <c r="X115">
        <v>1</v>
      </c>
      <c r="Y115">
        <v>1</v>
      </c>
      <c r="Z115">
        <v>1.74</v>
      </c>
      <c r="AA115" s="8">
        <v>0.82</v>
      </c>
      <c r="AB115">
        <v>3</v>
      </c>
      <c r="AC115">
        <v>1.03</v>
      </c>
      <c r="AD115">
        <v>1.03</v>
      </c>
      <c r="AE115">
        <v>1.1000000000000001</v>
      </c>
      <c r="AF115">
        <v>0.5</v>
      </c>
      <c r="AG115">
        <v>73</v>
      </c>
      <c r="AH115" t="s">
        <v>509</v>
      </c>
      <c r="AI115">
        <v>6</v>
      </c>
      <c r="AL115">
        <v>563</v>
      </c>
      <c r="AM115" t="s">
        <v>532</v>
      </c>
      <c r="AN115">
        <v>12</v>
      </c>
      <c r="AO115" t="s">
        <v>113</v>
      </c>
      <c r="AP115">
        <v>500</v>
      </c>
      <c r="AT115">
        <v>0</v>
      </c>
      <c r="AU115">
        <v>0.5</v>
      </c>
      <c r="BB115" t="s">
        <v>323</v>
      </c>
      <c r="BC115">
        <v>335</v>
      </c>
      <c r="BD115">
        <v>168</v>
      </c>
      <c r="BE115">
        <v>103</v>
      </c>
      <c r="BF115">
        <v>6.0000000000000001E-3</v>
      </c>
      <c r="BG115">
        <v>2.5</v>
      </c>
      <c r="BH115" t="s">
        <v>89</v>
      </c>
      <c r="BJ115" t="s">
        <v>90</v>
      </c>
      <c r="BK115" s="1">
        <v>45041</v>
      </c>
      <c r="BL115" t="s">
        <v>91</v>
      </c>
      <c r="BM115" t="s">
        <v>92</v>
      </c>
      <c r="BN115">
        <v>42678</v>
      </c>
      <c r="BO115" t="s">
        <v>93</v>
      </c>
      <c r="BP115">
        <v>1</v>
      </c>
      <c r="BQ115">
        <v>1</v>
      </c>
      <c r="BR115">
        <v>1.74</v>
      </c>
      <c r="BS115">
        <v>1.03</v>
      </c>
      <c r="BT115">
        <v>3</v>
      </c>
      <c r="BU115" t="e">
        <v>#N/A</v>
      </c>
      <c r="BV115" t="e">
        <v>#N/A</v>
      </c>
      <c r="BW115">
        <f>VLOOKUP($J115,M_引当回収!$C$5:$AF$55,30,FALSE)+0.08</f>
        <v>0.08</v>
      </c>
      <c r="BX115" s="21" t="e">
        <v>#N/A</v>
      </c>
      <c r="BY115" t="e">
        <v>#N/A</v>
      </c>
      <c r="BZ115" t="e">
        <v>#N/A</v>
      </c>
      <c r="CA115" s="8" t="e">
        <f t="shared" si="29"/>
        <v>#N/A</v>
      </c>
      <c r="CB115" t="e">
        <f t="shared" si="48"/>
        <v>#N/A</v>
      </c>
      <c r="CC115" t="e">
        <v>#N/A</v>
      </c>
      <c r="CD115" t="e">
        <v>#N/A</v>
      </c>
      <c r="CE115" t="e">
        <v>#N/A</v>
      </c>
      <c r="CF115" t="e">
        <v>#N/A</v>
      </c>
      <c r="CH115" t="e">
        <f t="shared" si="30"/>
        <v>#N/A</v>
      </c>
      <c r="CI115" t="e">
        <f t="shared" si="31"/>
        <v>#N/A</v>
      </c>
      <c r="CJ115" t="e">
        <f t="shared" si="32"/>
        <v>#N/A</v>
      </c>
      <c r="CK115" t="e">
        <f t="shared" si="33"/>
        <v>#N/A</v>
      </c>
      <c r="CL115" t="e">
        <f t="shared" si="34"/>
        <v>#N/A</v>
      </c>
      <c r="CM115" t="e">
        <f t="shared" si="35"/>
        <v>#N/A</v>
      </c>
      <c r="CN115" t="e">
        <f t="shared" si="36"/>
        <v>#N/A</v>
      </c>
      <c r="CO115" t="e">
        <f t="shared" si="37"/>
        <v>#N/A</v>
      </c>
      <c r="CP115" t="e">
        <f t="shared" si="38"/>
        <v>#N/A</v>
      </c>
      <c r="CQ115" t="e">
        <v>#N/A</v>
      </c>
      <c r="CR115" t="e">
        <f t="shared" si="39"/>
        <v>#N/A</v>
      </c>
      <c r="CS115" t="e">
        <f t="shared" si="40"/>
        <v>#N/A</v>
      </c>
      <c r="CT115" t="e">
        <f t="shared" si="41"/>
        <v>#N/A</v>
      </c>
      <c r="CU115" t="e">
        <f t="shared" si="42"/>
        <v>#N/A</v>
      </c>
      <c r="CV115">
        <f t="shared" si="43"/>
        <v>3</v>
      </c>
      <c r="CW115" t="e">
        <f t="shared" si="44"/>
        <v>#N/A</v>
      </c>
      <c r="CX115" t="e">
        <f t="shared" si="45"/>
        <v>#N/A</v>
      </c>
      <c r="CY115" t="e">
        <f t="shared" si="25"/>
        <v>#N/A</v>
      </c>
      <c r="CZ115" t="e">
        <f t="shared" si="26"/>
        <v>#N/A</v>
      </c>
      <c r="DA115" t="e">
        <f t="shared" si="27"/>
        <v>#N/A</v>
      </c>
      <c r="DB115" t="e">
        <f t="shared" si="28"/>
        <v>#N/A</v>
      </c>
      <c r="DC115">
        <f t="shared" si="49"/>
        <v>3</v>
      </c>
      <c r="DD115" t="e">
        <f t="shared" si="47"/>
        <v>#N/A</v>
      </c>
    </row>
    <row r="116" spans="1:108" hidden="1" x14ac:dyDescent="0.7">
      <c r="A116" t="s">
        <v>533</v>
      </c>
      <c r="B116" t="s">
        <v>534</v>
      </c>
      <c r="D116" t="s">
        <v>535</v>
      </c>
      <c r="E116" t="s">
        <v>72</v>
      </c>
      <c r="F116" t="s">
        <v>73</v>
      </c>
      <c r="G116" t="s">
        <v>74</v>
      </c>
      <c r="H116" t="s">
        <v>75</v>
      </c>
      <c r="I116">
        <v>2036</v>
      </c>
      <c r="J116" t="s">
        <v>509</v>
      </c>
      <c r="K116">
        <v>1</v>
      </c>
      <c r="L116" t="s">
        <v>510</v>
      </c>
      <c r="M116" t="s">
        <v>78</v>
      </c>
      <c r="N116" t="s">
        <v>78</v>
      </c>
      <c r="O116" t="s">
        <v>79</v>
      </c>
      <c r="P116">
        <v>1</v>
      </c>
      <c r="Q116" t="s">
        <v>80</v>
      </c>
      <c r="R116" t="s">
        <v>72</v>
      </c>
      <c r="S116" t="s">
        <v>81</v>
      </c>
      <c r="T116" t="s">
        <v>82</v>
      </c>
      <c r="X116">
        <v>1</v>
      </c>
      <c r="Y116">
        <v>1</v>
      </c>
      <c r="Z116">
        <v>1.74</v>
      </c>
      <c r="AA116" s="8">
        <v>0.82</v>
      </c>
      <c r="AB116">
        <v>3</v>
      </c>
      <c r="AC116">
        <v>1.03</v>
      </c>
      <c r="AD116">
        <v>1.03</v>
      </c>
      <c r="AE116">
        <v>1.1000000000000001</v>
      </c>
      <c r="AF116">
        <v>0.5</v>
      </c>
      <c r="AG116">
        <v>73</v>
      </c>
      <c r="AH116" t="s">
        <v>509</v>
      </c>
      <c r="AI116">
        <v>5</v>
      </c>
      <c r="AL116">
        <v>560</v>
      </c>
      <c r="AM116" t="s">
        <v>536</v>
      </c>
      <c r="AN116">
        <v>12</v>
      </c>
      <c r="AO116" t="s">
        <v>113</v>
      </c>
      <c r="AP116">
        <v>50</v>
      </c>
      <c r="AT116">
        <v>0</v>
      </c>
      <c r="AU116">
        <v>0.5</v>
      </c>
      <c r="BB116" t="s">
        <v>323</v>
      </c>
      <c r="BC116">
        <v>335</v>
      </c>
      <c r="BD116">
        <v>168</v>
      </c>
      <c r="BE116">
        <v>103</v>
      </c>
      <c r="BF116">
        <v>6.0000000000000001E-3</v>
      </c>
      <c r="BG116">
        <v>1.82</v>
      </c>
      <c r="BH116" t="s">
        <v>89</v>
      </c>
      <c r="BJ116" t="s">
        <v>90</v>
      </c>
      <c r="BK116" s="1">
        <v>45160</v>
      </c>
      <c r="BL116" t="s">
        <v>91</v>
      </c>
      <c r="BM116" t="s">
        <v>92</v>
      </c>
      <c r="BN116" t="s">
        <v>219</v>
      </c>
      <c r="BO116" t="s">
        <v>220</v>
      </c>
      <c r="BP116">
        <v>1</v>
      </c>
      <c r="BQ116">
        <v>1</v>
      </c>
      <c r="BR116">
        <v>1.74</v>
      </c>
      <c r="BS116">
        <v>1.03</v>
      </c>
      <c r="BT116">
        <v>3</v>
      </c>
      <c r="BU116" t="e">
        <v>#N/A</v>
      </c>
      <c r="BV116" t="e">
        <v>#N/A</v>
      </c>
      <c r="BW116">
        <f>VLOOKUP($J116,M_引当回収!$C$5:$AF$55,30,FALSE)+0.08</f>
        <v>0.08</v>
      </c>
      <c r="BX116" s="21" t="e">
        <v>#N/A</v>
      </c>
      <c r="BY116" t="e">
        <v>#N/A</v>
      </c>
      <c r="BZ116" t="e">
        <v>#N/A</v>
      </c>
      <c r="CA116" s="8" t="e">
        <f t="shared" si="29"/>
        <v>#N/A</v>
      </c>
      <c r="CB116" t="e">
        <f t="shared" si="48"/>
        <v>#N/A</v>
      </c>
      <c r="CC116" t="e">
        <v>#N/A</v>
      </c>
      <c r="CD116" t="e">
        <v>#N/A</v>
      </c>
      <c r="CE116" t="e">
        <v>#N/A</v>
      </c>
      <c r="CF116" t="e">
        <v>#N/A</v>
      </c>
      <c r="CH116" t="e">
        <f t="shared" si="30"/>
        <v>#N/A</v>
      </c>
      <c r="CI116" t="e">
        <f t="shared" si="31"/>
        <v>#N/A</v>
      </c>
      <c r="CJ116" t="e">
        <f t="shared" si="32"/>
        <v>#N/A</v>
      </c>
      <c r="CK116" t="e">
        <f t="shared" si="33"/>
        <v>#N/A</v>
      </c>
      <c r="CL116" t="e">
        <f t="shared" si="34"/>
        <v>#N/A</v>
      </c>
      <c r="CM116" t="e">
        <f t="shared" si="35"/>
        <v>#N/A</v>
      </c>
      <c r="CN116" t="e">
        <f t="shared" si="36"/>
        <v>#N/A</v>
      </c>
      <c r="CO116" t="e">
        <f t="shared" si="37"/>
        <v>#N/A</v>
      </c>
      <c r="CP116" t="e">
        <f t="shared" si="38"/>
        <v>#N/A</v>
      </c>
      <c r="CQ116" t="e">
        <v>#N/A</v>
      </c>
      <c r="CR116" t="e">
        <f t="shared" si="39"/>
        <v>#N/A</v>
      </c>
      <c r="CS116" t="e">
        <f t="shared" si="40"/>
        <v>#N/A</v>
      </c>
      <c r="CT116" t="e">
        <f t="shared" si="41"/>
        <v>#N/A</v>
      </c>
      <c r="CU116" t="e">
        <f t="shared" si="42"/>
        <v>#N/A</v>
      </c>
      <c r="CV116">
        <f t="shared" si="43"/>
        <v>3</v>
      </c>
      <c r="CW116" t="e">
        <f t="shared" si="44"/>
        <v>#N/A</v>
      </c>
      <c r="CX116" t="e">
        <f t="shared" si="45"/>
        <v>#N/A</v>
      </c>
      <c r="CY116" t="e">
        <f t="shared" si="25"/>
        <v>#N/A</v>
      </c>
      <c r="CZ116" t="e">
        <f t="shared" si="26"/>
        <v>#N/A</v>
      </c>
      <c r="DA116" t="e">
        <f t="shared" si="27"/>
        <v>#N/A</v>
      </c>
      <c r="DB116" t="e">
        <f t="shared" si="28"/>
        <v>#N/A</v>
      </c>
      <c r="DC116">
        <f t="shared" si="49"/>
        <v>3</v>
      </c>
      <c r="DD116" t="e">
        <f t="shared" si="47"/>
        <v>#N/A</v>
      </c>
    </row>
    <row r="117" spans="1:108" hidden="1" x14ac:dyDescent="0.7">
      <c r="A117" t="s">
        <v>537</v>
      </c>
      <c r="B117" t="s">
        <v>538</v>
      </c>
      <c r="D117" t="s">
        <v>535</v>
      </c>
      <c r="E117" t="s">
        <v>72</v>
      </c>
      <c r="F117" t="s">
        <v>73</v>
      </c>
      <c r="G117" t="s">
        <v>74</v>
      </c>
      <c r="H117" t="s">
        <v>75</v>
      </c>
      <c r="I117">
        <v>2036</v>
      </c>
      <c r="J117" t="s">
        <v>509</v>
      </c>
      <c r="K117">
        <v>1</v>
      </c>
      <c r="L117" t="s">
        <v>510</v>
      </c>
      <c r="M117" t="s">
        <v>78</v>
      </c>
      <c r="N117" t="s">
        <v>78</v>
      </c>
      <c r="O117" t="s">
        <v>79</v>
      </c>
      <c r="P117">
        <v>1</v>
      </c>
      <c r="Q117" t="s">
        <v>80</v>
      </c>
      <c r="R117" t="s">
        <v>72</v>
      </c>
      <c r="S117" t="s">
        <v>81</v>
      </c>
      <c r="T117" t="s">
        <v>82</v>
      </c>
      <c r="X117">
        <v>1</v>
      </c>
      <c r="Y117">
        <v>1</v>
      </c>
      <c r="Z117">
        <v>1.74</v>
      </c>
      <c r="AA117" s="8">
        <v>0.82</v>
      </c>
      <c r="AB117">
        <v>3</v>
      </c>
      <c r="AC117">
        <v>1.03</v>
      </c>
      <c r="AD117">
        <v>1.03</v>
      </c>
      <c r="AE117">
        <v>1.1000000000000001</v>
      </c>
      <c r="AF117">
        <v>0.5</v>
      </c>
      <c r="AG117">
        <v>73</v>
      </c>
      <c r="AH117" t="s">
        <v>509</v>
      </c>
      <c r="AI117">
        <v>7</v>
      </c>
      <c r="AL117">
        <v>560</v>
      </c>
      <c r="AM117" t="s">
        <v>536</v>
      </c>
      <c r="AN117">
        <v>12</v>
      </c>
      <c r="AO117" t="s">
        <v>113</v>
      </c>
      <c r="AP117">
        <v>200</v>
      </c>
      <c r="AT117">
        <v>0</v>
      </c>
      <c r="AU117">
        <v>0.5</v>
      </c>
      <c r="BB117" t="s">
        <v>323</v>
      </c>
      <c r="BC117">
        <v>335</v>
      </c>
      <c r="BD117">
        <v>168</v>
      </c>
      <c r="BE117">
        <v>103</v>
      </c>
      <c r="BF117">
        <v>6.0000000000000001E-3</v>
      </c>
      <c r="BG117">
        <v>2.2200000000000002</v>
      </c>
      <c r="BH117" t="s">
        <v>89</v>
      </c>
      <c r="BJ117" t="s">
        <v>90</v>
      </c>
      <c r="BK117" s="1">
        <v>45160</v>
      </c>
      <c r="BL117" t="s">
        <v>91</v>
      </c>
      <c r="BM117" t="s">
        <v>92</v>
      </c>
      <c r="BN117" t="s">
        <v>219</v>
      </c>
      <c r="BO117" t="s">
        <v>220</v>
      </c>
      <c r="BP117">
        <v>1</v>
      </c>
      <c r="BQ117">
        <v>1</v>
      </c>
      <c r="BR117">
        <v>1.74</v>
      </c>
      <c r="BS117">
        <v>1.03</v>
      </c>
      <c r="BT117">
        <v>3</v>
      </c>
      <c r="BU117" t="e">
        <v>#N/A</v>
      </c>
      <c r="BV117" t="e">
        <v>#N/A</v>
      </c>
      <c r="BW117">
        <f>VLOOKUP($J117,M_引当回収!$C$5:$AF$55,30,FALSE)+0.08</f>
        <v>0.08</v>
      </c>
      <c r="BX117" s="21" t="e">
        <v>#N/A</v>
      </c>
      <c r="BY117" t="e">
        <v>#N/A</v>
      </c>
      <c r="BZ117" t="e">
        <v>#N/A</v>
      </c>
      <c r="CA117" s="8" t="e">
        <f t="shared" si="29"/>
        <v>#N/A</v>
      </c>
      <c r="CB117" t="e">
        <f t="shared" si="48"/>
        <v>#N/A</v>
      </c>
      <c r="CC117" t="e">
        <v>#N/A</v>
      </c>
      <c r="CD117" t="e">
        <v>#N/A</v>
      </c>
      <c r="CE117" t="e">
        <v>#N/A</v>
      </c>
      <c r="CF117" t="e">
        <v>#N/A</v>
      </c>
      <c r="CH117" t="e">
        <f t="shared" si="30"/>
        <v>#N/A</v>
      </c>
      <c r="CI117" t="e">
        <f t="shared" si="31"/>
        <v>#N/A</v>
      </c>
      <c r="CJ117" t="e">
        <f t="shared" si="32"/>
        <v>#N/A</v>
      </c>
      <c r="CK117" t="e">
        <f t="shared" si="33"/>
        <v>#N/A</v>
      </c>
      <c r="CL117" t="e">
        <f t="shared" si="34"/>
        <v>#N/A</v>
      </c>
      <c r="CM117" t="e">
        <f t="shared" si="35"/>
        <v>#N/A</v>
      </c>
      <c r="CN117" t="e">
        <f t="shared" si="36"/>
        <v>#N/A</v>
      </c>
      <c r="CO117" t="e">
        <f t="shared" si="37"/>
        <v>#N/A</v>
      </c>
      <c r="CP117" t="e">
        <f t="shared" si="38"/>
        <v>#N/A</v>
      </c>
      <c r="CQ117" t="e">
        <v>#N/A</v>
      </c>
      <c r="CR117" t="e">
        <f t="shared" si="39"/>
        <v>#N/A</v>
      </c>
      <c r="CS117" t="e">
        <f t="shared" si="40"/>
        <v>#N/A</v>
      </c>
      <c r="CT117" t="e">
        <f t="shared" si="41"/>
        <v>#N/A</v>
      </c>
      <c r="CU117" t="e">
        <f t="shared" si="42"/>
        <v>#N/A</v>
      </c>
      <c r="CV117">
        <f t="shared" si="43"/>
        <v>3</v>
      </c>
      <c r="CW117" t="e">
        <f t="shared" si="44"/>
        <v>#N/A</v>
      </c>
      <c r="CX117" t="e">
        <f t="shared" si="45"/>
        <v>#N/A</v>
      </c>
      <c r="CY117" t="e">
        <f t="shared" si="25"/>
        <v>#N/A</v>
      </c>
      <c r="CZ117" t="e">
        <f t="shared" si="26"/>
        <v>#N/A</v>
      </c>
      <c r="DA117" t="e">
        <f t="shared" si="27"/>
        <v>#N/A</v>
      </c>
      <c r="DB117" t="e">
        <f t="shared" si="28"/>
        <v>#N/A</v>
      </c>
      <c r="DC117">
        <f t="shared" si="49"/>
        <v>3</v>
      </c>
      <c r="DD117" t="e">
        <f t="shared" si="47"/>
        <v>#N/A</v>
      </c>
    </row>
    <row r="118" spans="1:108" x14ac:dyDescent="0.7">
      <c r="A118" t="s">
        <v>539</v>
      </c>
      <c r="B118" t="s">
        <v>540</v>
      </c>
      <c r="D118" t="s">
        <v>541</v>
      </c>
      <c r="E118" t="s">
        <v>72</v>
      </c>
      <c r="F118" t="s">
        <v>73</v>
      </c>
      <c r="G118" t="s">
        <v>74</v>
      </c>
      <c r="H118" t="s">
        <v>75</v>
      </c>
      <c r="I118">
        <v>2038</v>
      </c>
      <c r="J118" t="s">
        <v>542</v>
      </c>
      <c r="K118">
        <v>6</v>
      </c>
      <c r="L118" t="s">
        <v>543</v>
      </c>
      <c r="M118" t="s">
        <v>78</v>
      </c>
      <c r="N118" t="s">
        <v>78</v>
      </c>
      <c r="O118" t="s">
        <v>79</v>
      </c>
      <c r="P118">
        <v>1</v>
      </c>
      <c r="Q118" t="s">
        <v>80</v>
      </c>
      <c r="R118" t="s">
        <v>72</v>
      </c>
      <c r="S118" t="s">
        <v>81</v>
      </c>
      <c r="T118" t="s">
        <v>82</v>
      </c>
      <c r="X118">
        <v>1</v>
      </c>
      <c r="Y118">
        <v>6</v>
      </c>
      <c r="Z118">
        <v>4.92</v>
      </c>
      <c r="AA118" s="8">
        <v>0.79</v>
      </c>
      <c r="AB118">
        <v>3</v>
      </c>
      <c r="AC118">
        <v>0.91</v>
      </c>
      <c r="AD118">
        <v>0.91</v>
      </c>
      <c r="AE118">
        <v>1.1000000000000001</v>
      </c>
      <c r="AF118">
        <v>0.5</v>
      </c>
      <c r="AG118">
        <v>26</v>
      </c>
      <c r="AH118" t="s">
        <v>542</v>
      </c>
      <c r="AI118">
        <v>1</v>
      </c>
      <c r="AJ118" t="s">
        <v>544</v>
      </c>
      <c r="AK118">
        <v>40426</v>
      </c>
      <c r="AL118">
        <v>427</v>
      </c>
      <c r="AM118" t="s">
        <v>545</v>
      </c>
      <c r="AN118">
        <v>60</v>
      </c>
      <c r="AO118" t="s">
        <v>85</v>
      </c>
      <c r="AP118">
        <v>4</v>
      </c>
      <c r="AT118">
        <v>0</v>
      </c>
      <c r="AU118">
        <v>0.5</v>
      </c>
      <c r="AW118">
        <v>8</v>
      </c>
      <c r="AX118" t="s">
        <v>86</v>
      </c>
      <c r="AY118">
        <v>1</v>
      </c>
      <c r="AZ118" t="s">
        <v>87</v>
      </c>
      <c r="BB118" t="s">
        <v>546</v>
      </c>
      <c r="BC118">
        <v>335</v>
      </c>
      <c r="BD118">
        <v>503</v>
      </c>
      <c r="BE118">
        <v>103</v>
      </c>
      <c r="BF118">
        <v>1.7000000000000001E-2</v>
      </c>
      <c r="BG118">
        <v>10.5</v>
      </c>
      <c r="BH118" t="s">
        <v>89</v>
      </c>
      <c r="BJ118" t="s">
        <v>90</v>
      </c>
      <c r="BK118" s="1">
        <v>45160</v>
      </c>
      <c r="BL118" t="s">
        <v>91</v>
      </c>
      <c r="BM118" t="s">
        <v>92</v>
      </c>
      <c r="BN118">
        <v>42678</v>
      </c>
      <c r="BO118" t="s">
        <v>93</v>
      </c>
      <c r="BP118">
        <v>1</v>
      </c>
      <c r="BQ118">
        <v>6</v>
      </c>
      <c r="BR118">
        <v>4.92</v>
      </c>
      <c r="BS118">
        <v>0.91</v>
      </c>
      <c r="BT118">
        <v>3</v>
      </c>
      <c r="BU118">
        <v>457</v>
      </c>
      <c r="BV118" t="s">
        <v>1935</v>
      </c>
      <c r="BW118">
        <f>VLOOKUP($J118,M_引当回収!$C$5:$AF$55,30,FALSE)+0.08</f>
        <v>0.09</v>
      </c>
      <c r="BX118" s="22">
        <v>0.2</v>
      </c>
      <c r="BY118">
        <v>0.25</v>
      </c>
      <c r="BZ118">
        <v>0.03</v>
      </c>
      <c r="CA118" s="23">
        <f t="shared" si="29"/>
        <v>0.57000000000000006</v>
      </c>
      <c r="CB118" t="s">
        <v>1982</v>
      </c>
      <c r="CC118">
        <v>0.08</v>
      </c>
      <c r="CD118">
        <v>0.43000000000000005</v>
      </c>
      <c r="CE118">
        <v>0.2</v>
      </c>
      <c r="CF118">
        <v>0.03</v>
      </c>
      <c r="CG118" t="s">
        <v>1954</v>
      </c>
      <c r="CH118">
        <f t="shared" si="30"/>
        <v>104</v>
      </c>
      <c r="CI118">
        <f t="shared" si="31"/>
        <v>113</v>
      </c>
      <c r="CJ118">
        <f t="shared" si="32"/>
        <v>220</v>
      </c>
      <c r="CK118">
        <f t="shared" si="33"/>
        <v>91</v>
      </c>
      <c r="CL118">
        <f t="shared" si="34"/>
        <v>113</v>
      </c>
      <c r="CM118">
        <f t="shared" si="35"/>
        <v>207</v>
      </c>
      <c r="CN118">
        <f t="shared" si="36"/>
        <v>66</v>
      </c>
      <c r="CO118">
        <f t="shared" si="37"/>
        <v>113</v>
      </c>
      <c r="CP118">
        <f t="shared" si="38"/>
        <v>182</v>
      </c>
      <c r="CQ118">
        <v>1.7928633594429939E-2</v>
      </c>
      <c r="CR118">
        <f t="shared" si="39"/>
        <v>9.14</v>
      </c>
      <c r="CS118">
        <f t="shared" si="40"/>
        <v>49.127500000000005</v>
      </c>
      <c r="CT118">
        <f t="shared" si="41"/>
        <v>22.85</v>
      </c>
      <c r="CU118">
        <f t="shared" si="42"/>
        <v>3.4274999999999998</v>
      </c>
      <c r="CV118">
        <f t="shared" si="43"/>
        <v>3</v>
      </c>
      <c r="CW118">
        <f t="shared" si="44"/>
        <v>23.9925</v>
      </c>
      <c r="CX118">
        <f t="shared" si="45"/>
        <v>112</v>
      </c>
      <c r="CY118">
        <f t="shared" si="25"/>
        <v>10.282499999999999</v>
      </c>
      <c r="CZ118">
        <f t="shared" si="26"/>
        <v>22.85</v>
      </c>
      <c r="DA118">
        <f t="shared" si="27"/>
        <v>28.5625</v>
      </c>
      <c r="DB118">
        <f t="shared" si="28"/>
        <v>3.4274999999999998</v>
      </c>
      <c r="DC118">
        <f t="shared" si="49"/>
        <v>3</v>
      </c>
      <c r="DD118">
        <f t="shared" si="47"/>
        <v>69</v>
      </c>
    </row>
    <row r="119" spans="1:108" x14ac:dyDescent="0.7">
      <c r="A119" t="s">
        <v>547</v>
      </c>
      <c r="B119" t="s">
        <v>548</v>
      </c>
      <c r="D119" t="s">
        <v>541</v>
      </c>
      <c r="E119" t="s">
        <v>72</v>
      </c>
      <c r="F119" t="s">
        <v>73</v>
      </c>
      <c r="G119" t="s">
        <v>74</v>
      </c>
      <c r="H119" t="s">
        <v>75</v>
      </c>
      <c r="I119">
        <v>2038</v>
      </c>
      <c r="J119" t="s">
        <v>542</v>
      </c>
      <c r="K119">
        <v>6</v>
      </c>
      <c r="L119" t="s">
        <v>543</v>
      </c>
      <c r="M119" t="s">
        <v>78</v>
      </c>
      <c r="N119" t="s">
        <v>78</v>
      </c>
      <c r="O119" t="s">
        <v>79</v>
      </c>
      <c r="P119">
        <v>1</v>
      </c>
      <c r="Q119" t="s">
        <v>80</v>
      </c>
      <c r="R119" t="s">
        <v>72</v>
      </c>
      <c r="S119" t="s">
        <v>81</v>
      </c>
      <c r="T119" t="s">
        <v>82</v>
      </c>
      <c r="X119">
        <v>1</v>
      </c>
      <c r="Y119">
        <v>6</v>
      </c>
      <c r="Z119">
        <v>4.92</v>
      </c>
      <c r="AA119" s="8">
        <v>0.79</v>
      </c>
      <c r="AB119">
        <v>2</v>
      </c>
      <c r="AC119">
        <v>0.91</v>
      </c>
      <c r="AD119">
        <v>0.91</v>
      </c>
      <c r="AE119">
        <v>1.1000000000000001</v>
      </c>
      <c r="AF119">
        <v>0.5</v>
      </c>
      <c r="AG119">
        <v>26</v>
      </c>
      <c r="AH119" t="s">
        <v>542</v>
      </c>
      <c r="AI119">
        <v>2</v>
      </c>
      <c r="AJ119" t="s">
        <v>549</v>
      </c>
      <c r="AK119">
        <v>40427</v>
      </c>
      <c r="AL119">
        <v>427</v>
      </c>
      <c r="AM119" t="s">
        <v>545</v>
      </c>
      <c r="AN119">
        <v>60</v>
      </c>
      <c r="AO119" t="s">
        <v>85</v>
      </c>
      <c r="AP119">
        <v>6</v>
      </c>
      <c r="AT119">
        <v>0</v>
      </c>
      <c r="AU119">
        <v>0.5</v>
      </c>
      <c r="AW119">
        <v>8</v>
      </c>
      <c r="AX119" t="s">
        <v>86</v>
      </c>
      <c r="AY119">
        <v>1</v>
      </c>
      <c r="AZ119" t="s">
        <v>87</v>
      </c>
      <c r="BB119" t="s">
        <v>546</v>
      </c>
      <c r="BC119">
        <v>335</v>
      </c>
      <c r="BD119">
        <v>503</v>
      </c>
      <c r="BE119">
        <v>103</v>
      </c>
      <c r="BF119">
        <v>1.7000000000000001E-2</v>
      </c>
      <c r="BG119">
        <v>9.6</v>
      </c>
      <c r="BH119" t="s">
        <v>89</v>
      </c>
      <c r="BJ119" t="s">
        <v>90</v>
      </c>
      <c r="BK119" s="1">
        <v>45160</v>
      </c>
      <c r="BL119" t="s">
        <v>91</v>
      </c>
      <c r="BM119" t="s">
        <v>92</v>
      </c>
      <c r="BN119">
        <v>42678</v>
      </c>
      <c r="BO119" t="s">
        <v>93</v>
      </c>
      <c r="BP119">
        <v>1</v>
      </c>
      <c r="BQ119">
        <v>6</v>
      </c>
      <c r="BR119">
        <v>4.92</v>
      </c>
      <c r="BS119">
        <v>0.91</v>
      </c>
      <c r="BT119">
        <v>3</v>
      </c>
      <c r="BU119">
        <v>596</v>
      </c>
      <c r="BV119" t="s">
        <v>1935</v>
      </c>
      <c r="BW119">
        <f>VLOOKUP($J119,M_引当回収!$C$5:$AF$55,30,FALSE)+0.08</f>
        <v>0.09</v>
      </c>
      <c r="BX119" s="22">
        <v>0.21000000000000002</v>
      </c>
      <c r="BY119">
        <v>0.25</v>
      </c>
      <c r="BZ119">
        <v>0.03</v>
      </c>
      <c r="CA119" s="23">
        <f t="shared" si="29"/>
        <v>0.58000000000000007</v>
      </c>
      <c r="CB119" t="s">
        <v>1982</v>
      </c>
      <c r="CC119">
        <v>0.08</v>
      </c>
      <c r="CD119">
        <v>0.43000000000000005</v>
      </c>
      <c r="CE119">
        <v>0.2</v>
      </c>
      <c r="CF119">
        <v>0.03</v>
      </c>
      <c r="CG119" t="s">
        <v>1954</v>
      </c>
      <c r="CH119">
        <f t="shared" si="30"/>
        <v>91</v>
      </c>
      <c r="CI119">
        <f t="shared" si="31"/>
        <v>99</v>
      </c>
      <c r="CJ119">
        <f t="shared" si="32"/>
        <v>193</v>
      </c>
      <c r="CK119">
        <f t="shared" si="33"/>
        <v>79</v>
      </c>
      <c r="CL119">
        <f t="shared" si="34"/>
        <v>99</v>
      </c>
      <c r="CM119">
        <f t="shared" si="35"/>
        <v>180</v>
      </c>
      <c r="CN119">
        <f t="shared" si="36"/>
        <v>58</v>
      </c>
      <c r="CO119">
        <f t="shared" si="37"/>
        <v>99</v>
      </c>
      <c r="CP119">
        <f t="shared" si="38"/>
        <v>159</v>
      </c>
      <c r="CQ119">
        <v>1.7928633594429939E-2</v>
      </c>
      <c r="CR119">
        <f t="shared" si="39"/>
        <v>7.9466666666666663</v>
      </c>
      <c r="CS119">
        <f t="shared" si="40"/>
        <v>42.713333333333338</v>
      </c>
      <c r="CT119">
        <f t="shared" si="41"/>
        <v>19.866666666666667</v>
      </c>
      <c r="CU119">
        <f t="shared" si="42"/>
        <v>2.9799999999999995</v>
      </c>
      <c r="CV119">
        <f t="shared" si="43"/>
        <v>3</v>
      </c>
      <c r="CW119">
        <f t="shared" si="44"/>
        <v>20.86</v>
      </c>
      <c r="CX119">
        <f t="shared" si="45"/>
        <v>98</v>
      </c>
      <c r="CY119">
        <f t="shared" si="25"/>
        <v>8.94</v>
      </c>
      <c r="CZ119">
        <f t="shared" si="26"/>
        <v>20.86</v>
      </c>
      <c r="DA119">
        <f t="shared" si="27"/>
        <v>24.833333333333332</v>
      </c>
      <c r="DB119">
        <f t="shared" si="28"/>
        <v>2.9799999999999995</v>
      </c>
      <c r="DC119">
        <f t="shared" si="49"/>
        <v>2</v>
      </c>
      <c r="DD119">
        <f t="shared" si="47"/>
        <v>60</v>
      </c>
    </row>
    <row r="120" spans="1:108" hidden="1" x14ac:dyDescent="0.7">
      <c r="A120" t="s">
        <v>550</v>
      </c>
      <c r="B120" t="s">
        <v>551</v>
      </c>
      <c r="D120" t="s">
        <v>552</v>
      </c>
      <c r="E120" t="s">
        <v>72</v>
      </c>
      <c r="F120" t="s">
        <v>73</v>
      </c>
      <c r="G120" t="s">
        <v>74</v>
      </c>
      <c r="H120" t="s">
        <v>75</v>
      </c>
      <c r="I120">
        <v>2041</v>
      </c>
      <c r="J120" t="s">
        <v>553</v>
      </c>
      <c r="K120">
        <v>1</v>
      </c>
      <c r="L120" t="s">
        <v>236</v>
      </c>
      <c r="M120" t="s">
        <v>78</v>
      </c>
      <c r="N120" t="s">
        <v>78</v>
      </c>
      <c r="O120" t="s">
        <v>79</v>
      </c>
      <c r="P120">
        <v>1</v>
      </c>
      <c r="Q120" t="s">
        <v>80</v>
      </c>
      <c r="R120" t="s">
        <v>72</v>
      </c>
      <c r="S120" t="s">
        <v>81</v>
      </c>
      <c r="T120" t="s">
        <v>82</v>
      </c>
      <c r="X120">
        <v>1</v>
      </c>
      <c r="Y120">
        <v>24</v>
      </c>
      <c r="Z120">
        <v>19.68</v>
      </c>
      <c r="AA120" s="8">
        <v>0.62</v>
      </c>
      <c r="AB120">
        <v>3</v>
      </c>
      <c r="AC120">
        <v>0.83</v>
      </c>
      <c r="AD120">
        <v>0.83</v>
      </c>
      <c r="AE120">
        <v>1.1000000000000001</v>
      </c>
      <c r="AF120">
        <v>0.5</v>
      </c>
      <c r="AG120">
        <v>28</v>
      </c>
      <c r="AH120" t="s">
        <v>553</v>
      </c>
      <c r="AI120">
        <v>5</v>
      </c>
      <c r="AL120">
        <v>641</v>
      </c>
      <c r="AM120" t="s">
        <v>554</v>
      </c>
      <c r="AN120">
        <v>3</v>
      </c>
      <c r="AO120" t="s">
        <v>555</v>
      </c>
      <c r="AP120">
        <v>6</v>
      </c>
      <c r="AT120">
        <v>0</v>
      </c>
      <c r="AU120">
        <v>0.5</v>
      </c>
      <c r="BB120" t="s">
        <v>556</v>
      </c>
      <c r="BC120">
        <v>800</v>
      </c>
      <c r="BD120">
        <v>1000</v>
      </c>
      <c r="BE120">
        <v>850</v>
      </c>
      <c r="BF120">
        <v>0.68</v>
      </c>
      <c r="BG120">
        <v>72</v>
      </c>
      <c r="BH120" t="s">
        <v>89</v>
      </c>
      <c r="BJ120" t="s">
        <v>90</v>
      </c>
      <c r="BK120" s="1">
        <v>45041</v>
      </c>
      <c r="BL120" t="s">
        <v>91</v>
      </c>
      <c r="BM120" t="s">
        <v>92</v>
      </c>
      <c r="BN120">
        <v>42678</v>
      </c>
      <c r="BO120" t="s">
        <v>93</v>
      </c>
      <c r="BP120">
        <v>1</v>
      </c>
      <c r="BQ120">
        <v>24</v>
      </c>
      <c r="BR120">
        <v>19.68</v>
      </c>
      <c r="BS120">
        <v>0.83</v>
      </c>
      <c r="BT120">
        <v>3</v>
      </c>
      <c r="BU120" t="e">
        <v>#N/A</v>
      </c>
      <c r="BV120" t="e">
        <v>#N/A</v>
      </c>
      <c r="BW120">
        <f>VLOOKUP($J120,M_引当回収!$C$5:$AF$55,30,FALSE)+0.08</f>
        <v>0.09</v>
      </c>
      <c r="BX120" s="21" t="e">
        <v>#N/A</v>
      </c>
      <c r="BY120" t="e">
        <v>#N/A</v>
      </c>
      <c r="BZ120" t="e">
        <v>#N/A</v>
      </c>
      <c r="CA120" s="8" t="e">
        <f t="shared" si="29"/>
        <v>#N/A</v>
      </c>
      <c r="CB120" t="e">
        <f t="shared" si="48"/>
        <v>#N/A</v>
      </c>
      <c r="CC120" t="e">
        <v>#N/A</v>
      </c>
      <c r="CD120" t="e">
        <v>#N/A</v>
      </c>
      <c r="CE120" t="e">
        <v>#N/A</v>
      </c>
      <c r="CF120" t="e">
        <v>#N/A</v>
      </c>
      <c r="CH120" t="e">
        <f t="shared" si="30"/>
        <v>#N/A</v>
      </c>
      <c r="CI120" t="e">
        <f t="shared" si="31"/>
        <v>#N/A</v>
      </c>
      <c r="CJ120" t="e">
        <f t="shared" si="32"/>
        <v>#N/A</v>
      </c>
      <c r="CK120" t="e">
        <f t="shared" si="33"/>
        <v>#N/A</v>
      </c>
      <c r="CL120" t="e">
        <f t="shared" si="34"/>
        <v>#N/A</v>
      </c>
      <c r="CM120" t="e">
        <f t="shared" si="35"/>
        <v>#N/A</v>
      </c>
      <c r="CN120" t="e">
        <f t="shared" si="36"/>
        <v>#N/A</v>
      </c>
      <c r="CO120" t="e">
        <f t="shared" si="37"/>
        <v>#N/A</v>
      </c>
      <c r="CP120" t="e">
        <f t="shared" si="38"/>
        <v>#N/A</v>
      </c>
      <c r="CQ120" t="e">
        <v>#N/A</v>
      </c>
      <c r="CR120" t="e">
        <f t="shared" si="39"/>
        <v>#N/A</v>
      </c>
      <c r="CS120" t="e">
        <f t="shared" si="40"/>
        <v>#N/A</v>
      </c>
      <c r="CT120" t="e">
        <f t="shared" si="41"/>
        <v>#N/A</v>
      </c>
      <c r="CU120" t="e">
        <f t="shared" si="42"/>
        <v>#N/A</v>
      </c>
      <c r="CV120">
        <f t="shared" si="43"/>
        <v>3</v>
      </c>
      <c r="CW120" t="e">
        <f t="shared" si="44"/>
        <v>#N/A</v>
      </c>
      <c r="CX120" t="e">
        <f t="shared" si="45"/>
        <v>#N/A</v>
      </c>
      <c r="CY120" t="e">
        <f t="shared" si="25"/>
        <v>#N/A</v>
      </c>
      <c r="CZ120" t="e">
        <f t="shared" si="26"/>
        <v>#N/A</v>
      </c>
      <c r="DA120" t="e">
        <f t="shared" si="27"/>
        <v>#N/A</v>
      </c>
      <c r="DB120" t="e">
        <f t="shared" si="28"/>
        <v>#N/A</v>
      </c>
      <c r="DC120">
        <f t="shared" si="49"/>
        <v>3</v>
      </c>
      <c r="DD120" t="e">
        <f t="shared" si="47"/>
        <v>#N/A</v>
      </c>
    </row>
    <row r="121" spans="1:108" hidden="1" x14ac:dyDescent="0.7">
      <c r="A121" t="s">
        <v>557</v>
      </c>
      <c r="B121" t="s">
        <v>558</v>
      </c>
      <c r="D121" t="s">
        <v>552</v>
      </c>
      <c r="E121" t="s">
        <v>72</v>
      </c>
      <c r="F121" t="s">
        <v>73</v>
      </c>
      <c r="G121" t="s">
        <v>74</v>
      </c>
      <c r="H121" t="s">
        <v>75</v>
      </c>
      <c r="I121">
        <v>2041</v>
      </c>
      <c r="J121" t="s">
        <v>553</v>
      </c>
      <c r="K121">
        <v>1</v>
      </c>
      <c r="L121" t="s">
        <v>236</v>
      </c>
      <c r="M121" t="s">
        <v>78</v>
      </c>
      <c r="N121" t="s">
        <v>78</v>
      </c>
      <c r="O121" t="s">
        <v>79</v>
      </c>
      <c r="P121">
        <v>1</v>
      </c>
      <c r="Q121" t="s">
        <v>80</v>
      </c>
      <c r="R121" t="s">
        <v>72</v>
      </c>
      <c r="S121" t="s">
        <v>81</v>
      </c>
      <c r="T121" t="s">
        <v>82</v>
      </c>
      <c r="X121">
        <v>1</v>
      </c>
      <c r="Y121">
        <v>24</v>
      </c>
      <c r="Z121">
        <v>19.68</v>
      </c>
      <c r="AA121" s="8">
        <v>0.62</v>
      </c>
      <c r="AB121">
        <v>3</v>
      </c>
      <c r="AC121">
        <v>0.83</v>
      </c>
      <c r="AD121">
        <v>0.83</v>
      </c>
      <c r="AE121">
        <v>1.1000000000000001</v>
      </c>
      <c r="AF121">
        <v>0.5</v>
      </c>
      <c r="AG121">
        <v>28</v>
      </c>
      <c r="AH121" t="s">
        <v>553</v>
      </c>
      <c r="AI121">
        <v>1</v>
      </c>
      <c r="AJ121" t="s">
        <v>559</v>
      </c>
      <c r="AK121">
        <v>98004</v>
      </c>
      <c r="AL121">
        <v>641</v>
      </c>
      <c r="AM121" t="s">
        <v>554</v>
      </c>
      <c r="AN121">
        <v>3</v>
      </c>
      <c r="AO121" t="s">
        <v>555</v>
      </c>
      <c r="AP121">
        <v>16</v>
      </c>
      <c r="AT121">
        <v>0</v>
      </c>
      <c r="AU121">
        <v>0.5</v>
      </c>
      <c r="AW121">
        <v>8</v>
      </c>
      <c r="AX121" t="s">
        <v>86</v>
      </c>
      <c r="AY121">
        <v>1</v>
      </c>
      <c r="AZ121" t="s">
        <v>87</v>
      </c>
      <c r="BB121" t="s">
        <v>556</v>
      </c>
      <c r="BC121">
        <v>800</v>
      </c>
      <c r="BD121">
        <v>1000</v>
      </c>
      <c r="BE121">
        <v>850</v>
      </c>
      <c r="BF121">
        <v>0.68</v>
      </c>
      <c r="BG121">
        <v>164.536</v>
      </c>
      <c r="BH121" t="s">
        <v>89</v>
      </c>
      <c r="BJ121" t="s">
        <v>90</v>
      </c>
      <c r="BK121" s="1">
        <v>45041</v>
      </c>
      <c r="BL121" t="s">
        <v>91</v>
      </c>
      <c r="BM121" t="s">
        <v>92</v>
      </c>
      <c r="BN121">
        <v>42678</v>
      </c>
      <c r="BO121" t="s">
        <v>93</v>
      </c>
      <c r="BP121">
        <v>1</v>
      </c>
      <c r="BQ121">
        <v>24</v>
      </c>
      <c r="BR121">
        <v>19.68</v>
      </c>
      <c r="BS121">
        <v>0.83</v>
      </c>
      <c r="BT121">
        <v>3</v>
      </c>
      <c r="BU121">
        <v>457</v>
      </c>
      <c r="BV121" t="s">
        <v>1939</v>
      </c>
      <c r="BW121">
        <f>VLOOKUP($J121,M_引当回収!$C$5:$AF$55,30,FALSE)+0.08</f>
        <v>0.09</v>
      </c>
      <c r="BX121" s="21" t="e">
        <v>#N/A</v>
      </c>
      <c r="BY121">
        <v>0.28000000000000003</v>
      </c>
      <c r="BZ121" t="e">
        <v>#N/A</v>
      </c>
      <c r="CA121" s="8" t="e">
        <f t="shared" si="29"/>
        <v>#N/A</v>
      </c>
      <c r="CB121" t="e">
        <f t="shared" si="48"/>
        <v>#N/A</v>
      </c>
      <c r="CC121">
        <v>0.08</v>
      </c>
      <c r="CD121">
        <v>0.24000000000000002</v>
      </c>
      <c r="CE121">
        <v>0.28000000000000003</v>
      </c>
      <c r="CF121">
        <v>0.02</v>
      </c>
      <c r="CG121" t="s">
        <v>1959</v>
      </c>
      <c r="CH121">
        <f t="shared" si="30"/>
        <v>24</v>
      </c>
      <c r="CI121">
        <f t="shared" si="31"/>
        <v>25</v>
      </c>
      <c r="CJ121">
        <f t="shared" si="32"/>
        <v>52</v>
      </c>
      <c r="CK121">
        <f t="shared" si="33"/>
        <v>18</v>
      </c>
      <c r="CL121">
        <f t="shared" si="34"/>
        <v>25</v>
      </c>
      <c r="CM121">
        <f t="shared" si="35"/>
        <v>46</v>
      </c>
      <c r="CN121" t="e">
        <f t="shared" si="36"/>
        <v>#N/A</v>
      </c>
      <c r="CO121">
        <f t="shared" si="37"/>
        <v>25</v>
      </c>
      <c r="CP121" t="e">
        <f t="shared" si="38"/>
        <v>#N/A</v>
      </c>
      <c r="CQ121" t="e">
        <v>#N/A</v>
      </c>
      <c r="CR121">
        <f t="shared" si="39"/>
        <v>2.2850000000000001</v>
      </c>
      <c r="CS121">
        <f t="shared" si="40"/>
        <v>6.8550000000000004</v>
      </c>
      <c r="CT121">
        <f t="shared" si="41"/>
        <v>7.9975000000000005</v>
      </c>
      <c r="CU121">
        <f t="shared" si="42"/>
        <v>0.57125000000000004</v>
      </c>
      <c r="CV121">
        <f t="shared" si="43"/>
        <v>3</v>
      </c>
      <c r="CW121">
        <f t="shared" si="44"/>
        <v>5.9981249999999999</v>
      </c>
      <c r="CX121">
        <f t="shared" si="45"/>
        <v>27</v>
      </c>
      <c r="CY121">
        <f t="shared" si="25"/>
        <v>2.5706249999999997</v>
      </c>
      <c r="CZ121" t="e">
        <f t="shared" si="26"/>
        <v>#N/A</v>
      </c>
      <c r="DA121">
        <f t="shared" si="27"/>
        <v>7.9975000000000005</v>
      </c>
      <c r="DB121" t="e">
        <f t="shared" si="28"/>
        <v>#N/A</v>
      </c>
      <c r="DC121">
        <f t="shared" si="49"/>
        <v>3</v>
      </c>
      <c r="DD121" t="e">
        <f t="shared" si="47"/>
        <v>#N/A</v>
      </c>
    </row>
    <row r="122" spans="1:108" hidden="1" x14ac:dyDescent="0.7">
      <c r="A122" t="s">
        <v>560</v>
      </c>
      <c r="B122" t="s">
        <v>561</v>
      </c>
      <c r="D122" t="s">
        <v>552</v>
      </c>
      <c r="E122" t="s">
        <v>72</v>
      </c>
      <c r="F122" t="s">
        <v>73</v>
      </c>
      <c r="G122" t="s">
        <v>74</v>
      </c>
      <c r="H122" t="s">
        <v>75</v>
      </c>
      <c r="I122">
        <v>2041</v>
      </c>
      <c r="J122" t="s">
        <v>553</v>
      </c>
      <c r="K122">
        <v>1</v>
      </c>
      <c r="L122" t="s">
        <v>236</v>
      </c>
      <c r="M122" t="s">
        <v>78</v>
      </c>
      <c r="N122" t="s">
        <v>78</v>
      </c>
      <c r="O122" t="s">
        <v>79</v>
      </c>
      <c r="P122">
        <v>1</v>
      </c>
      <c r="Q122" t="s">
        <v>80</v>
      </c>
      <c r="R122" t="s">
        <v>72</v>
      </c>
      <c r="S122" t="s">
        <v>81</v>
      </c>
      <c r="T122" t="s">
        <v>82</v>
      </c>
      <c r="X122">
        <v>1</v>
      </c>
      <c r="Y122">
        <v>24</v>
      </c>
      <c r="Z122">
        <v>19.68</v>
      </c>
      <c r="AA122" s="8">
        <v>0.63</v>
      </c>
      <c r="AB122">
        <v>3</v>
      </c>
      <c r="AC122">
        <v>0.84</v>
      </c>
      <c r="AD122">
        <v>0.84</v>
      </c>
      <c r="AE122">
        <v>1.1000000000000001</v>
      </c>
      <c r="AF122">
        <v>0.5</v>
      </c>
      <c r="AG122">
        <v>28</v>
      </c>
      <c r="AH122" t="s">
        <v>553</v>
      </c>
      <c r="AI122">
        <v>3</v>
      </c>
      <c r="AJ122" t="s">
        <v>562</v>
      </c>
      <c r="AK122">
        <v>98006</v>
      </c>
      <c r="AL122">
        <v>641</v>
      </c>
      <c r="AM122" t="s">
        <v>554</v>
      </c>
      <c r="AN122">
        <v>3</v>
      </c>
      <c r="AO122" t="s">
        <v>555</v>
      </c>
      <c r="AP122">
        <v>20</v>
      </c>
      <c r="AT122">
        <v>0</v>
      </c>
      <c r="AU122">
        <v>0.5</v>
      </c>
      <c r="AW122">
        <v>8</v>
      </c>
      <c r="AX122" t="s">
        <v>86</v>
      </c>
      <c r="AY122">
        <v>1</v>
      </c>
      <c r="AZ122" t="s">
        <v>87</v>
      </c>
      <c r="BB122" t="s">
        <v>556</v>
      </c>
      <c r="BC122">
        <v>800</v>
      </c>
      <c r="BD122">
        <v>1000</v>
      </c>
      <c r="BE122">
        <v>850</v>
      </c>
      <c r="BF122">
        <v>0.68</v>
      </c>
      <c r="BG122">
        <v>165.78</v>
      </c>
      <c r="BH122" t="s">
        <v>89</v>
      </c>
      <c r="BJ122" t="s">
        <v>90</v>
      </c>
      <c r="BK122" s="1">
        <v>45041</v>
      </c>
      <c r="BL122" t="s">
        <v>91</v>
      </c>
      <c r="BM122" t="s">
        <v>92</v>
      </c>
      <c r="BN122">
        <v>42678</v>
      </c>
      <c r="BO122" t="s">
        <v>93</v>
      </c>
      <c r="BP122">
        <v>1</v>
      </c>
      <c r="BQ122">
        <v>24</v>
      </c>
      <c r="BR122">
        <v>19.68</v>
      </c>
      <c r="BS122">
        <v>0.84</v>
      </c>
      <c r="BT122">
        <v>3</v>
      </c>
      <c r="BU122">
        <v>596</v>
      </c>
      <c r="BV122" t="s">
        <v>1939</v>
      </c>
      <c r="BW122">
        <f>VLOOKUP($J122,M_引当回収!$C$5:$AF$55,30,FALSE)+0.08</f>
        <v>0.09</v>
      </c>
      <c r="BX122" s="21" t="e">
        <v>#N/A</v>
      </c>
      <c r="BY122">
        <v>0.28000000000000003</v>
      </c>
      <c r="BZ122" t="e">
        <v>#N/A</v>
      </c>
      <c r="CA122" s="8" t="e">
        <f t="shared" si="29"/>
        <v>#N/A</v>
      </c>
      <c r="CB122" t="e">
        <f t="shared" si="48"/>
        <v>#N/A</v>
      </c>
      <c r="CC122">
        <v>0.08</v>
      </c>
      <c r="CD122">
        <v>0.24000000000000002</v>
      </c>
      <c r="CE122">
        <v>0.28000000000000003</v>
      </c>
      <c r="CF122">
        <v>0.03</v>
      </c>
      <c r="CG122" t="s">
        <v>1959</v>
      </c>
      <c r="CH122">
        <f t="shared" si="30"/>
        <v>26</v>
      </c>
      <c r="CI122">
        <f t="shared" si="31"/>
        <v>26</v>
      </c>
      <c r="CJ122">
        <f t="shared" si="32"/>
        <v>55</v>
      </c>
      <c r="CK122">
        <f t="shared" si="33"/>
        <v>19</v>
      </c>
      <c r="CL122">
        <f t="shared" si="34"/>
        <v>26</v>
      </c>
      <c r="CM122">
        <f t="shared" si="35"/>
        <v>48</v>
      </c>
      <c r="CN122" t="e">
        <f t="shared" si="36"/>
        <v>#N/A</v>
      </c>
      <c r="CO122">
        <f t="shared" si="37"/>
        <v>26</v>
      </c>
      <c r="CP122" t="e">
        <f t="shared" si="38"/>
        <v>#N/A</v>
      </c>
      <c r="CQ122" t="e">
        <v>#N/A</v>
      </c>
      <c r="CR122">
        <f t="shared" si="39"/>
        <v>2.3839999999999999</v>
      </c>
      <c r="CS122">
        <f t="shared" si="40"/>
        <v>7.152000000000001</v>
      </c>
      <c r="CT122">
        <f t="shared" si="41"/>
        <v>8.3440000000000012</v>
      </c>
      <c r="CU122">
        <f t="shared" si="42"/>
        <v>0.89400000000000002</v>
      </c>
      <c r="CV122">
        <f t="shared" si="43"/>
        <v>3</v>
      </c>
      <c r="CW122">
        <f t="shared" si="44"/>
        <v>6.258</v>
      </c>
      <c r="CX122">
        <f t="shared" si="45"/>
        <v>29</v>
      </c>
      <c r="CY122">
        <f t="shared" si="25"/>
        <v>2.6819999999999999</v>
      </c>
      <c r="CZ122" t="e">
        <f t="shared" si="26"/>
        <v>#N/A</v>
      </c>
      <c r="DA122">
        <f t="shared" si="27"/>
        <v>8.3440000000000012</v>
      </c>
      <c r="DB122" t="e">
        <f t="shared" si="28"/>
        <v>#N/A</v>
      </c>
      <c r="DC122">
        <f t="shared" si="49"/>
        <v>3</v>
      </c>
      <c r="DD122" t="e">
        <f t="shared" si="47"/>
        <v>#N/A</v>
      </c>
    </row>
    <row r="123" spans="1:108" hidden="1" x14ac:dyDescent="0.7">
      <c r="A123" t="s">
        <v>563</v>
      </c>
      <c r="B123" t="s">
        <v>564</v>
      </c>
      <c r="D123" t="s">
        <v>565</v>
      </c>
      <c r="E123" t="s">
        <v>72</v>
      </c>
      <c r="F123" t="s">
        <v>73</v>
      </c>
      <c r="G123" t="s">
        <v>74</v>
      </c>
      <c r="H123" t="s">
        <v>75</v>
      </c>
      <c r="I123">
        <v>2041</v>
      </c>
      <c r="J123" t="s">
        <v>553</v>
      </c>
      <c r="K123">
        <v>1</v>
      </c>
      <c r="L123" t="s">
        <v>236</v>
      </c>
      <c r="M123" t="s">
        <v>78</v>
      </c>
      <c r="N123" t="s">
        <v>78</v>
      </c>
      <c r="O123" t="s">
        <v>79</v>
      </c>
      <c r="P123">
        <v>1</v>
      </c>
      <c r="Q123" t="s">
        <v>80</v>
      </c>
      <c r="R123" t="s">
        <v>72</v>
      </c>
      <c r="S123" t="s">
        <v>81</v>
      </c>
      <c r="T123" t="s">
        <v>82</v>
      </c>
      <c r="X123">
        <v>1</v>
      </c>
      <c r="Y123">
        <v>24</v>
      </c>
      <c r="Z123">
        <v>19.68</v>
      </c>
      <c r="AA123" s="8">
        <v>0.62</v>
      </c>
      <c r="AB123">
        <v>3</v>
      </c>
      <c r="AC123">
        <v>0.83</v>
      </c>
      <c r="AD123">
        <v>0.83</v>
      </c>
      <c r="AE123">
        <v>1.1000000000000001</v>
      </c>
      <c r="AF123">
        <v>0.5</v>
      </c>
      <c r="AG123">
        <v>28</v>
      </c>
      <c r="AH123" t="s">
        <v>553</v>
      </c>
      <c r="AI123">
        <v>6</v>
      </c>
      <c r="AL123">
        <v>9202</v>
      </c>
      <c r="AM123" t="s">
        <v>565</v>
      </c>
      <c r="AN123">
        <v>3</v>
      </c>
      <c r="AO123" t="s">
        <v>555</v>
      </c>
      <c r="AP123">
        <v>36</v>
      </c>
      <c r="AT123">
        <v>0</v>
      </c>
      <c r="AU123">
        <v>0.5</v>
      </c>
      <c r="BB123" t="s">
        <v>556</v>
      </c>
      <c r="BC123">
        <v>800</v>
      </c>
      <c r="BD123">
        <v>1000</v>
      </c>
      <c r="BE123">
        <v>850</v>
      </c>
      <c r="BF123">
        <v>0.68</v>
      </c>
      <c r="BG123">
        <v>140</v>
      </c>
      <c r="BH123" t="s">
        <v>89</v>
      </c>
      <c r="BJ123" t="s">
        <v>90</v>
      </c>
      <c r="BK123" s="1">
        <v>45041</v>
      </c>
      <c r="BL123" t="s">
        <v>91</v>
      </c>
      <c r="BM123" t="s">
        <v>92</v>
      </c>
      <c r="BN123">
        <v>42678</v>
      </c>
      <c r="BO123" t="s">
        <v>93</v>
      </c>
      <c r="BP123">
        <v>1</v>
      </c>
      <c r="BQ123">
        <v>24</v>
      </c>
      <c r="BR123">
        <v>19.68</v>
      </c>
      <c r="BS123">
        <v>0.83</v>
      </c>
      <c r="BT123">
        <v>3</v>
      </c>
      <c r="BU123" t="e">
        <v>#N/A</v>
      </c>
      <c r="BV123" t="e">
        <v>#N/A</v>
      </c>
      <c r="BW123">
        <f>VLOOKUP($J123,M_引当回収!$C$5:$AF$55,30,FALSE)+0.08</f>
        <v>0.09</v>
      </c>
      <c r="BX123" s="21" t="e">
        <v>#N/A</v>
      </c>
      <c r="BY123" t="e">
        <v>#N/A</v>
      </c>
      <c r="BZ123" t="e">
        <v>#N/A</v>
      </c>
      <c r="CA123" s="8" t="e">
        <f t="shared" si="29"/>
        <v>#N/A</v>
      </c>
      <c r="CB123" t="e">
        <f t="shared" si="48"/>
        <v>#N/A</v>
      </c>
      <c r="CC123" t="e">
        <v>#N/A</v>
      </c>
      <c r="CD123" t="e">
        <v>#N/A</v>
      </c>
      <c r="CE123" t="e">
        <v>#N/A</v>
      </c>
      <c r="CF123" t="e">
        <v>#N/A</v>
      </c>
      <c r="CH123" t="e">
        <f t="shared" si="30"/>
        <v>#N/A</v>
      </c>
      <c r="CI123" t="e">
        <f t="shared" si="31"/>
        <v>#N/A</v>
      </c>
      <c r="CJ123" t="e">
        <f t="shared" si="32"/>
        <v>#N/A</v>
      </c>
      <c r="CK123" t="e">
        <f t="shared" si="33"/>
        <v>#N/A</v>
      </c>
      <c r="CL123" t="e">
        <f t="shared" si="34"/>
        <v>#N/A</v>
      </c>
      <c r="CM123" t="e">
        <f t="shared" si="35"/>
        <v>#N/A</v>
      </c>
      <c r="CN123" t="e">
        <f t="shared" si="36"/>
        <v>#N/A</v>
      </c>
      <c r="CO123" t="e">
        <f t="shared" si="37"/>
        <v>#N/A</v>
      </c>
      <c r="CP123" t="e">
        <f t="shared" si="38"/>
        <v>#N/A</v>
      </c>
      <c r="CQ123" t="e">
        <v>#N/A</v>
      </c>
      <c r="CR123" t="e">
        <f t="shared" si="39"/>
        <v>#N/A</v>
      </c>
      <c r="CS123" t="e">
        <f t="shared" si="40"/>
        <v>#N/A</v>
      </c>
      <c r="CT123" t="e">
        <f t="shared" si="41"/>
        <v>#N/A</v>
      </c>
      <c r="CU123" t="e">
        <f t="shared" si="42"/>
        <v>#N/A</v>
      </c>
      <c r="CV123">
        <f t="shared" si="43"/>
        <v>3</v>
      </c>
      <c r="CW123" t="e">
        <f t="shared" si="44"/>
        <v>#N/A</v>
      </c>
      <c r="CX123" t="e">
        <f t="shared" si="45"/>
        <v>#N/A</v>
      </c>
      <c r="CY123" t="e">
        <f t="shared" si="25"/>
        <v>#N/A</v>
      </c>
      <c r="CZ123" t="e">
        <f t="shared" si="26"/>
        <v>#N/A</v>
      </c>
      <c r="DA123" t="e">
        <f t="shared" si="27"/>
        <v>#N/A</v>
      </c>
      <c r="DB123" t="e">
        <f t="shared" si="28"/>
        <v>#N/A</v>
      </c>
      <c r="DC123">
        <f t="shared" si="49"/>
        <v>3</v>
      </c>
      <c r="DD123" t="e">
        <f t="shared" si="47"/>
        <v>#N/A</v>
      </c>
    </row>
    <row r="124" spans="1:108" hidden="1" x14ac:dyDescent="0.7">
      <c r="A124" t="s">
        <v>566</v>
      </c>
      <c r="B124" t="s">
        <v>567</v>
      </c>
      <c r="D124" t="s">
        <v>565</v>
      </c>
      <c r="E124" t="s">
        <v>72</v>
      </c>
      <c r="F124" t="s">
        <v>73</v>
      </c>
      <c r="G124" t="s">
        <v>74</v>
      </c>
      <c r="H124" t="s">
        <v>75</v>
      </c>
      <c r="I124">
        <v>2041</v>
      </c>
      <c r="J124" t="s">
        <v>553</v>
      </c>
      <c r="K124">
        <v>1</v>
      </c>
      <c r="L124" t="s">
        <v>236</v>
      </c>
      <c r="M124" t="s">
        <v>78</v>
      </c>
      <c r="N124" t="s">
        <v>78</v>
      </c>
      <c r="O124" t="s">
        <v>79</v>
      </c>
      <c r="P124">
        <v>1</v>
      </c>
      <c r="Q124" t="s">
        <v>80</v>
      </c>
      <c r="R124" t="s">
        <v>72</v>
      </c>
      <c r="S124" t="s">
        <v>81</v>
      </c>
      <c r="T124" t="s">
        <v>82</v>
      </c>
      <c r="X124">
        <v>1</v>
      </c>
      <c r="Y124">
        <v>24</v>
      </c>
      <c r="Z124">
        <v>19.68</v>
      </c>
      <c r="AA124" s="8">
        <v>0.62</v>
      </c>
      <c r="AB124">
        <v>3</v>
      </c>
      <c r="AC124">
        <v>0.83</v>
      </c>
      <c r="AD124">
        <v>0.83</v>
      </c>
      <c r="AE124">
        <v>1.1000000000000001</v>
      </c>
      <c r="AF124">
        <v>0.5</v>
      </c>
      <c r="AG124">
        <v>28</v>
      </c>
      <c r="AH124" t="s">
        <v>553</v>
      </c>
      <c r="AI124">
        <v>2</v>
      </c>
      <c r="AJ124" t="s">
        <v>568</v>
      </c>
      <c r="AK124">
        <v>98003</v>
      </c>
      <c r="AL124">
        <v>9202</v>
      </c>
      <c r="AM124" t="s">
        <v>569</v>
      </c>
      <c r="AN124">
        <v>3</v>
      </c>
      <c r="AO124" t="s">
        <v>555</v>
      </c>
      <c r="AP124">
        <v>16</v>
      </c>
      <c r="AT124">
        <v>0</v>
      </c>
      <c r="AU124">
        <v>0.5</v>
      </c>
      <c r="AW124">
        <v>8</v>
      </c>
      <c r="AX124" t="s">
        <v>86</v>
      </c>
      <c r="AY124">
        <v>1</v>
      </c>
      <c r="AZ124" t="s">
        <v>87</v>
      </c>
      <c r="BB124" t="s">
        <v>556</v>
      </c>
      <c r="BC124">
        <v>800</v>
      </c>
      <c r="BD124">
        <v>1000</v>
      </c>
      <c r="BE124">
        <v>850</v>
      </c>
      <c r="BF124">
        <v>0.68</v>
      </c>
      <c r="BG124">
        <v>137.70400000000001</v>
      </c>
      <c r="BH124" t="s">
        <v>89</v>
      </c>
      <c r="BJ124" t="s">
        <v>90</v>
      </c>
      <c r="BK124" s="1">
        <v>45041</v>
      </c>
      <c r="BL124" t="s">
        <v>91</v>
      </c>
      <c r="BM124" t="s">
        <v>92</v>
      </c>
      <c r="BN124">
        <v>42678</v>
      </c>
      <c r="BO124" t="s">
        <v>93</v>
      </c>
      <c r="BP124">
        <v>1</v>
      </c>
      <c r="BQ124">
        <v>24</v>
      </c>
      <c r="BR124">
        <v>19.68</v>
      </c>
      <c r="BS124">
        <v>0.83</v>
      </c>
      <c r="BT124">
        <v>3</v>
      </c>
      <c r="BU124">
        <v>457</v>
      </c>
      <c r="BV124" t="s">
        <v>1940</v>
      </c>
      <c r="BW124">
        <f>VLOOKUP($J124,M_引当回収!$C$5:$AF$55,30,FALSE)+0.08</f>
        <v>0.09</v>
      </c>
      <c r="BX124" s="21" t="e">
        <v>#N/A</v>
      </c>
      <c r="BY124">
        <v>0.28000000000000003</v>
      </c>
      <c r="BZ124" t="e">
        <v>#N/A</v>
      </c>
      <c r="CA124" s="8" t="e">
        <f t="shared" si="29"/>
        <v>#N/A</v>
      </c>
      <c r="CB124" t="e">
        <f t="shared" si="48"/>
        <v>#N/A</v>
      </c>
      <c r="CC124">
        <v>0.08</v>
      </c>
      <c r="CD124">
        <v>0.24000000000000002</v>
      </c>
      <c r="CE124">
        <v>0.28000000000000003</v>
      </c>
      <c r="CF124">
        <v>0.02</v>
      </c>
      <c r="CG124" t="s">
        <v>1959</v>
      </c>
      <c r="CH124">
        <f t="shared" si="30"/>
        <v>24</v>
      </c>
      <c r="CI124">
        <f t="shared" si="31"/>
        <v>25</v>
      </c>
      <c r="CJ124">
        <f t="shared" si="32"/>
        <v>52</v>
      </c>
      <c r="CK124">
        <f t="shared" si="33"/>
        <v>18</v>
      </c>
      <c r="CL124">
        <f t="shared" si="34"/>
        <v>25</v>
      </c>
      <c r="CM124">
        <f t="shared" si="35"/>
        <v>46</v>
      </c>
      <c r="CN124" t="e">
        <f t="shared" si="36"/>
        <v>#N/A</v>
      </c>
      <c r="CO124">
        <f t="shared" si="37"/>
        <v>25</v>
      </c>
      <c r="CP124" t="e">
        <f t="shared" si="38"/>
        <v>#N/A</v>
      </c>
      <c r="CQ124" t="e">
        <v>#N/A</v>
      </c>
      <c r="CR124">
        <f t="shared" si="39"/>
        <v>2.2850000000000001</v>
      </c>
      <c r="CS124">
        <f t="shared" si="40"/>
        <v>6.8550000000000004</v>
      </c>
      <c r="CT124">
        <f t="shared" si="41"/>
        <v>7.9975000000000005</v>
      </c>
      <c r="CU124">
        <f t="shared" si="42"/>
        <v>0.57125000000000004</v>
      </c>
      <c r="CV124">
        <f t="shared" si="43"/>
        <v>3</v>
      </c>
      <c r="CW124">
        <f t="shared" si="44"/>
        <v>5.9981249999999999</v>
      </c>
      <c r="CX124">
        <f t="shared" si="45"/>
        <v>27</v>
      </c>
      <c r="CY124">
        <f t="shared" si="25"/>
        <v>2.5706249999999997</v>
      </c>
      <c r="CZ124" t="e">
        <f t="shared" si="26"/>
        <v>#N/A</v>
      </c>
      <c r="DA124">
        <f t="shared" si="27"/>
        <v>7.9975000000000005</v>
      </c>
      <c r="DB124" t="e">
        <f t="shared" si="28"/>
        <v>#N/A</v>
      </c>
      <c r="DC124">
        <f t="shared" si="49"/>
        <v>3</v>
      </c>
      <c r="DD124" t="e">
        <f t="shared" si="47"/>
        <v>#N/A</v>
      </c>
    </row>
    <row r="125" spans="1:108" hidden="1" x14ac:dyDescent="0.7">
      <c r="A125" t="s">
        <v>570</v>
      </c>
      <c r="B125" t="s">
        <v>571</v>
      </c>
      <c r="D125" t="s">
        <v>565</v>
      </c>
      <c r="E125" t="s">
        <v>72</v>
      </c>
      <c r="F125" t="s">
        <v>73</v>
      </c>
      <c r="G125" t="s">
        <v>74</v>
      </c>
      <c r="H125" t="s">
        <v>75</v>
      </c>
      <c r="I125">
        <v>2041</v>
      </c>
      <c r="J125" t="s">
        <v>553</v>
      </c>
      <c r="K125">
        <v>1</v>
      </c>
      <c r="L125" t="s">
        <v>236</v>
      </c>
      <c r="M125" t="s">
        <v>78</v>
      </c>
      <c r="N125" t="s">
        <v>78</v>
      </c>
      <c r="O125" t="s">
        <v>79</v>
      </c>
      <c r="P125">
        <v>1</v>
      </c>
      <c r="Q125" t="s">
        <v>80</v>
      </c>
      <c r="R125" t="s">
        <v>72</v>
      </c>
      <c r="S125" t="s">
        <v>81</v>
      </c>
      <c r="T125" t="s">
        <v>82</v>
      </c>
      <c r="X125">
        <v>1</v>
      </c>
      <c r="Y125">
        <v>24</v>
      </c>
      <c r="Z125">
        <v>19.68</v>
      </c>
      <c r="AA125" s="8">
        <v>0.63</v>
      </c>
      <c r="AB125">
        <v>3</v>
      </c>
      <c r="AC125">
        <v>0.84</v>
      </c>
      <c r="AD125">
        <v>0.84</v>
      </c>
      <c r="AE125">
        <v>1.1000000000000001</v>
      </c>
      <c r="AF125">
        <v>0.5</v>
      </c>
      <c r="AG125">
        <v>28</v>
      </c>
      <c r="AH125" t="s">
        <v>553</v>
      </c>
      <c r="AI125">
        <v>4</v>
      </c>
      <c r="AJ125" t="s">
        <v>572</v>
      </c>
      <c r="AK125">
        <v>98005</v>
      </c>
      <c r="AL125">
        <v>9202</v>
      </c>
      <c r="AM125" t="s">
        <v>569</v>
      </c>
      <c r="AN125">
        <v>3</v>
      </c>
      <c r="AO125" t="s">
        <v>555</v>
      </c>
      <c r="AP125">
        <v>20</v>
      </c>
      <c r="AT125">
        <v>0</v>
      </c>
      <c r="AU125">
        <v>0.5</v>
      </c>
      <c r="AW125">
        <v>8</v>
      </c>
      <c r="AX125" t="s">
        <v>86</v>
      </c>
      <c r="AY125">
        <v>1</v>
      </c>
      <c r="AZ125" t="s">
        <v>87</v>
      </c>
      <c r="BB125" t="s">
        <v>556</v>
      </c>
      <c r="BC125">
        <v>800</v>
      </c>
      <c r="BD125">
        <v>1000</v>
      </c>
      <c r="BE125">
        <v>850</v>
      </c>
      <c r="BF125">
        <v>0.68</v>
      </c>
      <c r="BG125">
        <v>138.9</v>
      </c>
      <c r="BH125" t="s">
        <v>89</v>
      </c>
      <c r="BJ125" t="s">
        <v>90</v>
      </c>
      <c r="BK125" s="1">
        <v>45041</v>
      </c>
      <c r="BL125" t="s">
        <v>91</v>
      </c>
      <c r="BM125" t="s">
        <v>92</v>
      </c>
      <c r="BN125">
        <v>42678</v>
      </c>
      <c r="BO125" t="s">
        <v>93</v>
      </c>
      <c r="BP125">
        <v>1</v>
      </c>
      <c r="BQ125">
        <v>24</v>
      </c>
      <c r="BR125">
        <v>19.68</v>
      </c>
      <c r="BS125">
        <v>0.84</v>
      </c>
      <c r="BT125">
        <v>3</v>
      </c>
      <c r="BU125">
        <v>596</v>
      </c>
      <c r="BV125" t="s">
        <v>1940</v>
      </c>
      <c r="BW125">
        <f>VLOOKUP($J125,M_引当回収!$C$5:$AF$55,30,FALSE)+0.08</f>
        <v>0.09</v>
      </c>
      <c r="BX125" s="21" t="e">
        <v>#N/A</v>
      </c>
      <c r="BY125">
        <v>0.28000000000000003</v>
      </c>
      <c r="BZ125" t="e">
        <v>#N/A</v>
      </c>
      <c r="CA125" s="8" t="e">
        <f t="shared" si="29"/>
        <v>#N/A</v>
      </c>
      <c r="CB125" t="e">
        <f t="shared" si="48"/>
        <v>#N/A</v>
      </c>
      <c r="CC125">
        <v>0.08</v>
      </c>
      <c r="CD125">
        <v>0.24000000000000002</v>
      </c>
      <c r="CE125">
        <v>0.28000000000000003</v>
      </c>
      <c r="CF125">
        <v>0.03</v>
      </c>
      <c r="CG125" t="s">
        <v>1959</v>
      </c>
      <c r="CH125">
        <f t="shared" si="30"/>
        <v>26</v>
      </c>
      <c r="CI125">
        <f t="shared" si="31"/>
        <v>26</v>
      </c>
      <c r="CJ125">
        <f t="shared" si="32"/>
        <v>55</v>
      </c>
      <c r="CK125">
        <f t="shared" si="33"/>
        <v>19</v>
      </c>
      <c r="CL125">
        <f t="shared" si="34"/>
        <v>26</v>
      </c>
      <c r="CM125">
        <f t="shared" si="35"/>
        <v>48</v>
      </c>
      <c r="CN125" t="e">
        <f t="shared" si="36"/>
        <v>#N/A</v>
      </c>
      <c r="CO125">
        <f t="shared" si="37"/>
        <v>26</v>
      </c>
      <c r="CP125" t="e">
        <f t="shared" si="38"/>
        <v>#N/A</v>
      </c>
      <c r="CQ125" t="e">
        <v>#N/A</v>
      </c>
      <c r="CR125">
        <f t="shared" si="39"/>
        <v>2.3839999999999999</v>
      </c>
      <c r="CS125">
        <f t="shared" si="40"/>
        <v>7.152000000000001</v>
      </c>
      <c r="CT125">
        <f t="shared" si="41"/>
        <v>8.3440000000000012</v>
      </c>
      <c r="CU125">
        <f t="shared" si="42"/>
        <v>0.89400000000000002</v>
      </c>
      <c r="CV125">
        <f t="shared" si="43"/>
        <v>3</v>
      </c>
      <c r="CW125">
        <f t="shared" si="44"/>
        <v>6.258</v>
      </c>
      <c r="CX125">
        <f t="shared" si="45"/>
        <v>29</v>
      </c>
      <c r="CY125">
        <f t="shared" si="25"/>
        <v>2.6819999999999999</v>
      </c>
      <c r="CZ125" t="e">
        <f t="shared" si="26"/>
        <v>#N/A</v>
      </c>
      <c r="DA125">
        <f t="shared" si="27"/>
        <v>8.3440000000000012</v>
      </c>
      <c r="DB125" t="e">
        <f t="shared" si="28"/>
        <v>#N/A</v>
      </c>
      <c r="DC125">
        <f t="shared" si="49"/>
        <v>3</v>
      </c>
      <c r="DD125" t="e">
        <f t="shared" si="47"/>
        <v>#N/A</v>
      </c>
    </row>
    <row r="126" spans="1:108" hidden="1" x14ac:dyDescent="0.7">
      <c r="A126" t="s">
        <v>573</v>
      </c>
      <c r="B126" t="s">
        <v>574</v>
      </c>
      <c r="D126" t="s">
        <v>242</v>
      </c>
      <c r="E126" t="s">
        <v>72</v>
      </c>
      <c r="F126" t="s">
        <v>73</v>
      </c>
      <c r="G126" t="s">
        <v>74</v>
      </c>
      <c r="H126" t="s">
        <v>75</v>
      </c>
      <c r="I126">
        <v>2242</v>
      </c>
      <c r="J126" t="s">
        <v>575</v>
      </c>
      <c r="K126">
        <v>1</v>
      </c>
      <c r="L126" t="s">
        <v>576</v>
      </c>
      <c r="M126" t="s">
        <v>78</v>
      </c>
      <c r="N126" t="s">
        <v>78</v>
      </c>
      <c r="O126" t="s">
        <v>79</v>
      </c>
      <c r="P126">
        <v>1</v>
      </c>
      <c r="Q126" t="s">
        <v>80</v>
      </c>
      <c r="R126" t="s">
        <v>72</v>
      </c>
      <c r="S126" t="s">
        <v>81</v>
      </c>
      <c r="T126" t="s">
        <v>82</v>
      </c>
      <c r="X126">
        <v>1</v>
      </c>
      <c r="Y126">
        <v>1</v>
      </c>
      <c r="Z126">
        <v>3.25</v>
      </c>
      <c r="AA126" s="8">
        <v>0.78</v>
      </c>
      <c r="AB126">
        <v>1</v>
      </c>
      <c r="AC126">
        <v>0.99</v>
      </c>
      <c r="AD126">
        <v>0.99</v>
      </c>
      <c r="AE126">
        <v>1.1000000000000001</v>
      </c>
      <c r="AF126">
        <v>0.5</v>
      </c>
      <c r="AG126">
        <v>921</v>
      </c>
      <c r="AH126" t="s">
        <v>575</v>
      </c>
      <c r="AI126">
        <v>1</v>
      </c>
      <c r="AJ126" t="s">
        <v>577</v>
      </c>
      <c r="AK126">
        <v>20459</v>
      </c>
      <c r="AL126">
        <v>9998</v>
      </c>
      <c r="AM126" t="s">
        <v>245</v>
      </c>
      <c r="AN126">
        <v>14</v>
      </c>
      <c r="AO126" t="s">
        <v>120</v>
      </c>
      <c r="AP126">
        <v>400</v>
      </c>
      <c r="AT126">
        <v>0</v>
      </c>
      <c r="AU126">
        <v>0.5</v>
      </c>
      <c r="AW126">
        <v>8</v>
      </c>
      <c r="AX126" t="s">
        <v>86</v>
      </c>
      <c r="AY126">
        <v>1</v>
      </c>
      <c r="AZ126" t="s">
        <v>87</v>
      </c>
      <c r="BB126" t="s">
        <v>121</v>
      </c>
      <c r="BC126">
        <v>335</v>
      </c>
      <c r="BD126">
        <v>335</v>
      </c>
      <c r="BE126">
        <v>103</v>
      </c>
      <c r="BF126">
        <v>1.2E-2</v>
      </c>
      <c r="BG126">
        <v>2.04</v>
      </c>
      <c r="BH126" t="s">
        <v>89</v>
      </c>
      <c r="BJ126" t="s">
        <v>90</v>
      </c>
      <c r="BK126" s="1">
        <v>45160</v>
      </c>
      <c r="BL126" t="s">
        <v>91</v>
      </c>
      <c r="BM126" t="s">
        <v>92</v>
      </c>
      <c r="BN126">
        <v>42678</v>
      </c>
      <c r="BO126" t="s">
        <v>93</v>
      </c>
      <c r="BP126">
        <v>1</v>
      </c>
      <c r="BQ126">
        <v>1</v>
      </c>
      <c r="BR126">
        <v>3.25</v>
      </c>
      <c r="BS126">
        <v>0.99</v>
      </c>
      <c r="BT126">
        <v>3</v>
      </c>
      <c r="BU126">
        <v>457</v>
      </c>
      <c r="BV126" t="s">
        <v>1934</v>
      </c>
      <c r="BW126">
        <f>VLOOKUP($J126,M_引当回収!$C$5:$AF$55,30,FALSE)+0.08</f>
        <v>0.08</v>
      </c>
      <c r="BX126" s="21" t="e">
        <v>#N/A</v>
      </c>
      <c r="BY126">
        <v>0.43</v>
      </c>
      <c r="BZ126">
        <v>0.03</v>
      </c>
      <c r="CA126" s="8" t="e">
        <f t="shared" si="29"/>
        <v>#N/A</v>
      </c>
      <c r="CB126" t="e">
        <f t="shared" si="48"/>
        <v>#N/A</v>
      </c>
      <c r="CC126">
        <v>0.08</v>
      </c>
      <c r="CD126">
        <v>0.24000000000000002</v>
      </c>
      <c r="CE126">
        <v>0.43</v>
      </c>
      <c r="CF126">
        <v>0.03</v>
      </c>
      <c r="CG126" t="s">
        <v>1959</v>
      </c>
      <c r="CH126">
        <f t="shared" si="30"/>
        <v>2</v>
      </c>
      <c r="CI126">
        <f t="shared" si="31"/>
        <v>5</v>
      </c>
      <c r="CJ126">
        <f t="shared" si="32"/>
        <v>10</v>
      </c>
      <c r="CK126">
        <f t="shared" si="33"/>
        <v>1</v>
      </c>
      <c r="CL126">
        <f t="shared" si="34"/>
        <v>5</v>
      </c>
      <c r="CM126">
        <f t="shared" si="35"/>
        <v>7</v>
      </c>
      <c r="CN126" t="e">
        <f t="shared" si="36"/>
        <v>#N/A</v>
      </c>
      <c r="CO126">
        <f t="shared" si="37"/>
        <v>5</v>
      </c>
      <c r="CP126" t="e">
        <f t="shared" si="38"/>
        <v>#N/A</v>
      </c>
      <c r="CQ126">
        <v>1.7928633594429939E-2</v>
      </c>
      <c r="CR126">
        <f t="shared" si="39"/>
        <v>9.1400000000000009E-2</v>
      </c>
      <c r="CS126">
        <f t="shared" si="40"/>
        <v>0.27420000000000005</v>
      </c>
      <c r="CT126">
        <f t="shared" si="41"/>
        <v>0.49127500000000002</v>
      </c>
      <c r="CU126">
        <f t="shared" si="42"/>
        <v>3.4275E-2</v>
      </c>
      <c r="CV126">
        <f t="shared" si="43"/>
        <v>3</v>
      </c>
      <c r="CW126">
        <f t="shared" si="44"/>
        <v>0.239925</v>
      </c>
      <c r="CX126">
        <f t="shared" si="45"/>
        <v>5</v>
      </c>
      <c r="CY126">
        <f t="shared" si="25"/>
        <v>9.1400000000000009E-2</v>
      </c>
      <c r="CZ126" t="e">
        <f t="shared" si="26"/>
        <v>#N/A</v>
      </c>
      <c r="DA126">
        <f t="shared" si="27"/>
        <v>0.49127500000000002</v>
      </c>
      <c r="DB126">
        <f t="shared" si="28"/>
        <v>3.4275E-2</v>
      </c>
      <c r="DC126">
        <f t="shared" si="49"/>
        <v>1</v>
      </c>
      <c r="DD126" t="e">
        <f t="shared" si="47"/>
        <v>#N/A</v>
      </c>
    </row>
    <row r="127" spans="1:108" x14ac:dyDescent="0.7">
      <c r="A127" t="s">
        <v>578</v>
      </c>
      <c r="B127" t="s">
        <v>579</v>
      </c>
      <c r="D127" t="s">
        <v>109</v>
      </c>
      <c r="E127" t="s">
        <v>72</v>
      </c>
      <c r="F127" t="s">
        <v>73</v>
      </c>
      <c r="G127" t="s">
        <v>74</v>
      </c>
      <c r="H127" t="s">
        <v>75</v>
      </c>
      <c r="I127">
        <v>2408</v>
      </c>
      <c r="J127" t="s">
        <v>580</v>
      </c>
      <c r="K127">
        <v>1</v>
      </c>
      <c r="M127" t="s">
        <v>78</v>
      </c>
      <c r="N127" t="s">
        <v>78</v>
      </c>
      <c r="O127" t="s">
        <v>79</v>
      </c>
      <c r="P127">
        <v>1</v>
      </c>
      <c r="Q127" t="s">
        <v>80</v>
      </c>
      <c r="R127" t="s">
        <v>72</v>
      </c>
      <c r="S127" t="s">
        <v>81</v>
      </c>
      <c r="T127" t="s">
        <v>82</v>
      </c>
      <c r="X127">
        <v>1</v>
      </c>
      <c r="Y127">
        <v>2</v>
      </c>
      <c r="Z127">
        <v>1.06</v>
      </c>
      <c r="AA127" s="8">
        <v>0.5</v>
      </c>
      <c r="AB127">
        <v>3</v>
      </c>
      <c r="AC127">
        <v>0.98</v>
      </c>
      <c r="AD127">
        <v>0.98</v>
      </c>
      <c r="AE127">
        <v>1.1000000000000001</v>
      </c>
      <c r="AF127">
        <v>0.5</v>
      </c>
      <c r="AG127">
        <v>30</v>
      </c>
      <c r="AH127" t="s">
        <v>580</v>
      </c>
      <c r="AI127">
        <v>1</v>
      </c>
      <c r="AJ127" t="s">
        <v>581</v>
      </c>
      <c r="AK127">
        <v>20363</v>
      </c>
      <c r="AL127">
        <v>521</v>
      </c>
      <c r="AM127" t="s">
        <v>125</v>
      </c>
      <c r="AN127">
        <v>14</v>
      </c>
      <c r="AO127" t="s">
        <v>120</v>
      </c>
      <c r="AP127">
        <v>300</v>
      </c>
      <c r="AT127">
        <v>0</v>
      </c>
      <c r="AU127">
        <v>0.5</v>
      </c>
      <c r="AW127">
        <v>8</v>
      </c>
      <c r="AX127" t="s">
        <v>86</v>
      </c>
      <c r="AY127">
        <v>1</v>
      </c>
      <c r="AZ127" t="s">
        <v>87</v>
      </c>
      <c r="BB127" t="s">
        <v>121</v>
      </c>
      <c r="BC127">
        <v>335</v>
      </c>
      <c r="BD127">
        <v>335</v>
      </c>
      <c r="BE127">
        <v>103</v>
      </c>
      <c r="BF127">
        <v>1.2E-2</v>
      </c>
      <c r="BG127">
        <v>9.85</v>
      </c>
      <c r="BH127" t="s">
        <v>89</v>
      </c>
      <c r="BJ127" t="s">
        <v>90</v>
      </c>
      <c r="BK127" s="1">
        <v>45096</v>
      </c>
      <c r="BL127" t="s">
        <v>91</v>
      </c>
      <c r="BM127" t="s">
        <v>92</v>
      </c>
      <c r="BN127">
        <v>42678</v>
      </c>
      <c r="BO127" t="s">
        <v>93</v>
      </c>
      <c r="BP127">
        <v>1</v>
      </c>
      <c r="BQ127">
        <v>2</v>
      </c>
      <c r="BR127">
        <v>1.06</v>
      </c>
      <c r="BS127">
        <v>0.98</v>
      </c>
      <c r="BT127">
        <v>3</v>
      </c>
      <c r="BU127">
        <v>1029</v>
      </c>
      <c r="BV127" t="s">
        <v>1935</v>
      </c>
      <c r="BW127">
        <f>VLOOKUP($J127,M_引当回収!$C$5:$AF$55,30,FALSE)+0.08</f>
        <v>0.09</v>
      </c>
      <c r="BX127" s="21">
        <v>0.17</v>
      </c>
      <c r="BY127">
        <v>0.22999999999999998</v>
      </c>
      <c r="BZ127">
        <v>0.03</v>
      </c>
      <c r="CA127" s="23">
        <f t="shared" si="29"/>
        <v>0.52</v>
      </c>
      <c r="CB127" t="s">
        <v>1955</v>
      </c>
      <c r="CC127">
        <v>0.08</v>
      </c>
      <c r="CD127">
        <v>0.43000000000000005</v>
      </c>
      <c r="CE127">
        <v>0.22999999999999998</v>
      </c>
      <c r="CF127">
        <v>0.03</v>
      </c>
      <c r="CG127" t="s">
        <v>1954</v>
      </c>
      <c r="CH127">
        <f t="shared" si="30"/>
        <v>4</v>
      </c>
      <c r="CI127">
        <f t="shared" si="31"/>
        <v>4</v>
      </c>
      <c r="CJ127">
        <f t="shared" si="32"/>
        <v>11</v>
      </c>
      <c r="CK127">
        <f t="shared" si="33"/>
        <v>2</v>
      </c>
      <c r="CL127">
        <f t="shared" si="34"/>
        <v>4</v>
      </c>
      <c r="CM127">
        <f t="shared" si="35"/>
        <v>9</v>
      </c>
      <c r="CN127">
        <f t="shared" si="36"/>
        <v>2</v>
      </c>
      <c r="CO127">
        <f t="shared" si="37"/>
        <v>4</v>
      </c>
      <c r="CP127">
        <f t="shared" si="38"/>
        <v>9</v>
      </c>
      <c r="CQ127">
        <v>1.7928633594429939E-2</v>
      </c>
      <c r="CR127">
        <f t="shared" si="39"/>
        <v>0.27440000000000003</v>
      </c>
      <c r="CS127">
        <f t="shared" si="40"/>
        <v>1.4749000000000003</v>
      </c>
      <c r="CT127">
        <f t="shared" si="41"/>
        <v>0.78889999999999993</v>
      </c>
      <c r="CU127">
        <f t="shared" si="42"/>
        <v>0.10290000000000001</v>
      </c>
      <c r="CV127">
        <f t="shared" si="43"/>
        <v>3</v>
      </c>
      <c r="CW127">
        <f t="shared" si="44"/>
        <v>0.72030000000000005</v>
      </c>
      <c r="CX127">
        <f t="shared" si="45"/>
        <v>7</v>
      </c>
      <c r="CY127">
        <f t="shared" si="25"/>
        <v>0.30870000000000003</v>
      </c>
      <c r="CZ127">
        <f t="shared" si="26"/>
        <v>0.58310000000000006</v>
      </c>
      <c r="DA127">
        <f t="shared" si="27"/>
        <v>0.78889999999999993</v>
      </c>
      <c r="DB127">
        <f t="shared" si="28"/>
        <v>0.10290000000000001</v>
      </c>
      <c r="DC127">
        <f t="shared" si="49"/>
        <v>3</v>
      </c>
      <c r="DD127">
        <f t="shared" si="47"/>
        <v>5</v>
      </c>
    </row>
    <row r="128" spans="1:108" x14ac:dyDescent="0.7">
      <c r="A128" t="s">
        <v>582</v>
      </c>
      <c r="B128">
        <v>9011606048</v>
      </c>
      <c r="D128" t="s">
        <v>583</v>
      </c>
      <c r="E128" t="s">
        <v>72</v>
      </c>
      <c r="F128" t="s">
        <v>73</v>
      </c>
      <c r="G128" t="s">
        <v>74</v>
      </c>
      <c r="H128" t="s">
        <v>75</v>
      </c>
      <c r="I128">
        <v>2408</v>
      </c>
      <c r="J128" t="s">
        <v>580</v>
      </c>
      <c r="K128">
        <v>1</v>
      </c>
      <c r="M128" t="s">
        <v>78</v>
      </c>
      <c r="N128" t="s">
        <v>78</v>
      </c>
      <c r="O128" t="s">
        <v>79</v>
      </c>
      <c r="P128">
        <v>1</v>
      </c>
      <c r="Q128" t="s">
        <v>80</v>
      </c>
      <c r="R128" t="s">
        <v>72</v>
      </c>
      <c r="S128" t="s">
        <v>81</v>
      </c>
      <c r="T128" t="s">
        <v>82</v>
      </c>
      <c r="X128">
        <v>1</v>
      </c>
      <c r="Y128">
        <v>2</v>
      </c>
      <c r="Z128">
        <v>1.06</v>
      </c>
      <c r="AA128" s="8">
        <v>0.61</v>
      </c>
      <c r="AB128">
        <v>1</v>
      </c>
      <c r="AC128">
        <v>0.98</v>
      </c>
      <c r="AD128">
        <v>0.98</v>
      </c>
      <c r="AE128">
        <v>1.1000000000000001</v>
      </c>
      <c r="AF128">
        <v>0.5</v>
      </c>
      <c r="AG128">
        <v>30</v>
      </c>
      <c r="AH128" t="s">
        <v>580</v>
      </c>
      <c r="AI128">
        <v>5</v>
      </c>
      <c r="AJ128" t="s">
        <v>584</v>
      </c>
      <c r="AK128">
        <v>20361</v>
      </c>
      <c r="AL128">
        <v>1460</v>
      </c>
      <c r="AM128" t="s">
        <v>585</v>
      </c>
      <c r="AN128">
        <v>14</v>
      </c>
      <c r="AO128" t="s">
        <v>120</v>
      </c>
      <c r="AP128">
        <v>3000</v>
      </c>
      <c r="AT128">
        <v>0</v>
      </c>
      <c r="AU128">
        <v>0.5</v>
      </c>
      <c r="AW128">
        <v>8</v>
      </c>
      <c r="AX128" t="s">
        <v>86</v>
      </c>
      <c r="AY128">
        <v>1</v>
      </c>
      <c r="AZ128" t="s">
        <v>87</v>
      </c>
      <c r="BB128" t="s">
        <v>121</v>
      </c>
      <c r="BC128">
        <v>335</v>
      </c>
      <c r="BD128">
        <v>335</v>
      </c>
      <c r="BE128">
        <v>103</v>
      </c>
      <c r="BF128">
        <v>1.2E-2</v>
      </c>
      <c r="BG128">
        <v>15.4</v>
      </c>
      <c r="BH128" t="s">
        <v>89</v>
      </c>
      <c r="BJ128" t="s">
        <v>90</v>
      </c>
      <c r="BK128" s="1">
        <v>45160</v>
      </c>
      <c r="BL128" t="s">
        <v>91</v>
      </c>
      <c r="BM128" t="s">
        <v>92</v>
      </c>
      <c r="BN128">
        <v>42678</v>
      </c>
      <c r="BO128" t="s">
        <v>93</v>
      </c>
      <c r="BP128">
        <v>1</v>
      </c>
      <c r="BQ128">
        <v>2</v>
      </c>
      <c r="BR128">
        <v>1.06</v>
      </c>
      <c r="BS128">
        <v>0.98</v>
      </c>
      <c r="BT128">
        <v>3</v>
      </c>
      <c r="BU128">
        <v>909</v>
      </c>
      <c r="BV128" t="s">
        <v>1934</v>
      </c>
      <c r="BW128">
        <f>VLOOKUP($J128,M_引当回収!$C$5:$AF$55,30,FALSE)+0.08</f>
        <v>0.09</v>
      </c>
      <c r="BX128" s="21">
        <v>0.28000000000000003</v>
      </c>
      <c r="BY128">
        <v>0.22999999999999998</v>
      </c>
      <c r="BZ128">
        <v>0.03</v>
      </c>
      <c r="CA128" s="23">
        <f t="shared" si="29"/>
        <v>0.63</v>
      </c>
      <c r="CB128" t="s">
        <v>1955</v>
      </c>
      <c r="CC128">
        <v>0.08</v>
      </c>
      <c r="CD128">
        <v>0.43000000000000005</v>
      </c>
      <c r="CE128">
        <v>0.22999999999999998</v>
      </c>
      <c r="CF128">
        <v>0.03</v>
      </c>
      <c r="CG128" t="s">
        <v>1954</v>
      </c>
      <c r="CH128">
        <f t="shared" si="30"/>
        <v>1</v>
      </c>
      <c r="CI128">
        <f t="shared" si="31"/>
        <v>1</v>
      </c>
      <c r="CJ128">
        <f t="shared" si="32"/>
        <v>5</v>
      </c>
      <c r="CK128">
        <f t="shared" si="33"/>
        <v>1</v>
      </c>
      <c r="CL128">
        <f t="shared" si="34"/>
        <v>1</v>
      </c>
      <c r="CM128">
        <f t="shared" si="35"/>
        <v>3</v>
      </c>
      <c r="CN128">
        <f t="shared" si="36"/>
        <v>1</v>
      </c>
      <c r="CO128">
        <f t="shared" si="37"/>
        <v>1</v>
      </c>
      <c r="CP128">
        <f t="shared" si="38"/>
        <v>3</v>
      </c>
      <c r="CQ128">
        <v>1.7928633594429939E-2</v>
      </c>
      <c r="CR128">
        <f t="shared" si="39"/>
        <v>2.4240000000000001E-2</v>
      </c>
      <c r="CS128">
        <f t="shared" si="40"/>
        <v>0.13029000000000002</v>
      </c>
      <c r="CT128">
        <f t="shared" si="41"/>
        <v>6.9689999999999988E-2</v>
      </c>
      <c r="CU128">
        <f t="shared" si="42"/>
        <v>9.0899999999999991E-3</v>
      </c>
      <c r="CV128">
        <f t="shared" si="43"/>
        <v>3</v>
      </c>
      <c r="CW128">
        <f t="shared" si="44"/>
        <v>6.3629999999999992E-2</v>
      </c>
      <c r="CX128">
        <f t="shared" si="45"/>
        <v>4</v>
      </c>
      <c r="CY128">
        <f t="shared" si="25"/>
        <v>2.7269999999999999E-2</v>
      </c>
      <c r="CZ128">
        <f t="shared" si="26"/>
        <v>8.4840000000000013E-2</v>
      </c>
      <c r="DA128">
        <f t="shared" si="27"/>
        <v>6.9689999999999988E-2</v>
      </c>
      <c r="DB128">
        <f t="shared" si="28"/>
        <v>9.0899999999999991E-3</v>
      </c>
      <c r="DC128">
        <f t="shared" si="49"/>
        <v>1</v>
      </c>
      <c r="DD128">
        <f t="shared" si="47"/>
        <v>2</v>
      </c>
    </row>
    <row r="129" spans="1:108" x14ac:dyDescent="0.7">
      <c r="A129" t="s">
        <v>586</v>
      </c>
      <c r="B129" t="s">
        <v>587</v>
      </c>
      <c r="D129" t="s">
        <v>109</v>
      </c>
      <c r="E129" t="s">
        <v>72</v>
      </c>
      <c r="F129" t="s">
        <v>73</v>
      </c>
      <c r="G129" t="s">
        <v>74</v>
      </c>
      <c r="H129" t="s">
        <v>75</v>
      </c>
      <c r="I129">
        <v>2408</v>
      </c>
      <c r="J129" t="s">
        <v>580</v>
      </c>
      <c r="K129">
        <v>1</v>
      </c>
      <c r="M129" t="s">
        <v>78</v>
      </c>
      <c r="N129" t="s">
        <v>78</v>
      </c>
      <c r="O129" t="s">
        <v>79</v>
      </c>
      <c r="P129">
        <v>1</v>
      </c>
      <c r="Q129" t="s">
        <v>80</v>
      </c>
      <c r="R129" t="s">
        <v>72</v>
      </c>
      <c r="S129" t="s">
        <v>81</v>
      </c>
      <c r="T129" t="s">
        <v>82</v>
      </c>
      <c r="X129">
        <v>1</v>
      </c>
      <c r="Y129">
        <v>2</v>
      </c>
      <c r="Z129">
        <v>1.06</v>
      </c>
      <c r="AA129" s="8">
        <v>0.53</v>
      </c>
      <c r="AB129">
        <v>3</v>
      </c>
      <c r="AC129">
        <v>0.98</v>
      </c>
      <c r="AD129">
        <v>0.98</v>
      </c>
      <c r="AE129">
        <v>1.1000000000000001</v>
      </c>
      <c r="AF129">
        <v>0.5</v>
      </c>
      <c r="AG129">
        <v>30</v>
      </c>
      <c r="AH129" t="s">
        <v>580</v>
      </c>
      <c r="AI129">
        <v>2</v>
      </c>
      <c r="AJ129" t="s">
        <v>588</v>
      </c>
      <c r="AK129">
        <v>20362</v>
      </c>
      <c r="AL129">
        <v>521</v>
      </c>
      <c r="AM129" t="s">
        <v>125</v>
      </c>
      <c r="AN129">
        <v>14</v>
      </c>
      <c r="AO129" t="s">
        <v>120</v>
      </c>
      <c r="AP129">
        <v>1000</v>
      </c>
      <c r="AT129">
        <v>0</v>
      </c>
      <c r="AU129">
        <v>0.5</v>
      </c>
      <c r="AW129">
        <v>8</v>
      </c>
      <c r="AX129" t="s">
        <v>86</v>
      </c>
      <c r="AY129">
        <v>1</v>
      </c>
      <c r="AZ129" t="s">
        <v>87</v>
      </c>
      <c r="BB129" t="s">
        <v>121</v>
      </c>
      <c r="BC129">
        <v>335</v>
      </c>
      <c r="BD129">
        <v>335</v>
      </c>
      <c r="BE129">
        <v>103</v>
      </c>
      <c r="BF129">
        <v>1.2E-2</v>
      </c>
      <c r="BG129">
        <v>7.4</v>
      </c>
      <c r="BH129" t="s">
        <v>89</v>
      </c>
      <c r="BJ129" t="s">
        <v>90</v>
      </c>
      <c r="BK129" s="1">
        <v>45096</v>
      </c>
      <c r="BL129" t="s">
        <v>91</v>
      </c>
      <c r="BM129" t="s">
        <v>92</v>
      </c>
      <c r="BN129">
        <v>42678</v>
      </c>
      <c r="BO129" t="s">
        <v>93</v>
      </c>
      <c r="BP129">
        <v>1</v>
      </c>
      <c r="BQ129">
        <v>2</v>
      </c>
      <c r="BR129">
        <v>1.06</v>
      </c>
      <c r="BS129">
        <v>0.98</v>
      </c>
      <c r="BT129">
        <v>3</v>
      </c>
      <c r="BU129">
        <v>4573</v>
      </c>
      <c r="BV129" t="s">
        <v>1935</v>
      </c>
      <c r="BW129">
        <f>VLOOKUP($J129,M_引当回収!$C$5:$AF$55,30,FALSE)+0.08</f>
        <v>0.09</v>
      </c>
      <c r="BX129" s="21">
        <v>0.2</v>
      </c>
      <c r="BY129">
        <v>0.22999999999999998</v>
      </c>
      <c r="BZ129">
        <v>0.03</v>
      </c>
      <c r="CA129" s="23">
        <f t="shared" si="29"/>
        <v>0.55000000000000004</v>
      </c>
      <c r="CB129" t="s">
        <v>1955</v>
      </c>
      <c r="CC129">
        <v>0.08</v>
      </c>
      <c r="CD129">
        <v>0.43000000000000005</v>
      </c>
      <c r="CE129">
        <v>0.22999999999999998</v>
      </c>
      <c r="CF129">
        <v>0.03</v>
      </c>
      <c r="CG129" t="s">
        <v>1954</v>
      </c>
      <c r="CH129">
        <f t="shared" si="30"/>
        <v>5</v>
      </c>
      <c r="CI129">
        <f t="shared" si="31"/>
        <v>5</v>
      </c>
      <c r="CJ129">
        <f t="shared" si="32"/>
        <v>13</v>
      </c>
      <c r="CK129">
        <f t="shared" si="33"/>
        <v>3</v>
      </c>
      <c r="CL129">
        <f t="shared" si="34"/>
        <v>5</v>
      </c>
      <c r="CM129">
        <f t="shared" si="35"/>
        <v>11</v>
      </c>
      <c r="CN129">
        <f t="shared" si="36"/>
        <v>3</v>
      </c>
      <c r="CO129">
        <f t="shared" si="37"/>
        <v>5</v>
      </c>
      <c r="CP129">
        <f t="shared" si="38"/>
        <v>11</v>
      </c>
      <c r="CQ129">
        <v>1.7928633594429939E-2</v>
      </c>
      <c r="CR129">
        <f t="shared" si="39"/>
        <v>0.36584000000000005</v>
      </c>
      <c r="CS129">
        <f t="shared" si="40"/>
        <v>1.9663900000000003</v>
      </c>
      <c r="CT129">
        <f t="shared" si="41"/>
        <v>1.05179</v>
      </c>
      <c r="CU129">
        <f t="shared" si="42"/>
        <v>0.13719000000000001</v>
      </c>
      <c r="CV129">
        <f t="shared" si="43"/>
        <v>3</v>
      </c>
      <c r="CW129">
        <f t="shared" si="44"/>
        <v>0.96033000000000002</v>
      </c>
      <c r="CX129">
        <f t="shared" si="45"/>
        <v>8</v>
      </c>
      <c r="CY129">
        <f t="shared" si="25"/>
        <v>0.41157000000000005</v>
      </c>
      <c r="CZ129">
        <f t="shared" si="26"/>
        <v>0.91460000000000008</v>
      </c>
      <c r="DA129">
        <f t="shared" si="27"/>
        <v>1.05179</v>
      </c>
      <c r="DB129">
        <f t="shared" si="28"/>
        <v>0.13719000000000001</v>
      </c>
      <c r="DC129">
        <f t="shared" si="49"/>
        <v>3</v>
      </c>
      <c r="DD129">
        <f t="shared" si="47"/>
        <v>6</v>
      </c>
    </row>
    <row r="130" spans="1:108" hidden="1" x14ac:dyDescent="0.7">
      <c r="A130" t="s">
        <v>589</v>
      </c>
      <c r="B130" t="s">
        <v>590</v>
      </c>
      <c r="D130" t="s">
        <v>109</v>
      </c>
      <c r="E130" t="s">
        <v>72</v>
      </c>
      <c r="F130" t="s">
        <v>73</v>
      </c>
      <c r="G130" t="s">
        <v>74</v>
      </c>
      <c r="H130" t="s">
        <v>75</v>
      </c>
      <c r="I130">
        <v>2408</v>
      </c>
      <c r="J130" t="s">
        <v>580</v>
      </c>
      <c r="K130">
        <v>1</v>
      </c>
      <c r="M130" t="s">
        <v>78</v>
      </c>
      <c r="N130" t="s">
        <v>78</v>
      </c>
      <c r="O130" t="s">
        <v>79</v>
      </c>
      <c r="P130">
        <v>1</v>
      </c>
      <c r="Q130" t="s">
        <v>80</v>
      </c>
      <c r="R130" t="s">
        <v>72</v>
      </c>
      <c r="S130" t="s">
        <v>81</v>
      </c>
      <c r="T130" t="s">
        <v>82</v>
      </c>
      <c r="X130">
        <v>1</v>
      </c>
      <c r="Y130">
        <v>2</v>
      </c>
      <c r="Z130">
        <v>1.06</v>
      </c>
      <c r="AA130" s="8">
        <v>0.77</v>
      </c>
      <c r="AB130">
        <v>3</v>
      </c>
      <c r="AC130">
        <v>0.98</v>
      </c>
      <c r="AD130">
        <v>0.98</v>
      </c>
      <c r="AE130">
        <v>1.1000000000000001</v>
      </c>
      <c r="AF130">
        <v>0.5</v>
      </c>
      <c r="AG130">
        <v>30</v>
      </c>
      <c r="AH130" t="s">
        <v>580</v>
      </c>
      <c r="AI130">
        <v>6</v>
      </c>
      <c r="AL130">
        <v>521</v>
      </c>
      <c r="AM130" t="s">
        <v>112</v>
      </c>
      <c r="AN130">
        <v>14</v>
      </c>
      <c r="AO130" t="s">
        <v>120</v>
      </c>
      <c r="AP130">
        <v>1000</v>
      </c>
      <c r="AT130">
        <v>0</v>
      </c>
      <c r="AU130">
        <v>0.5</v>
      </c>
      <c r="BB130" t="s">
        <v>166</v>
      </c>
      <c r="BC130">
        <v>335</v>
      </c>
      <c r="BD130">
        <v>335</v>
      </c>
      <c r="BE130">
        <v>103</v>
      </c>
      <c r="BF130">
        <v>1.2E-2</v>
      </c>
      <c r="BG130">
        <v>7.7</v>
      </c>
      <c r="BH130" t="s">
        <v>89</v>
      </c>
      <c r="BJ130" t="s">
        <v>90</v>
      </c>
      <c r="BK130" s="1">
        <v>45041</v>
      </c>
      <c r="BL130" t="s">
        <v>91</v>
      </c>
      <c r="BM130" t="s">
        <v>92</v>
      </c>
      <c r="BN130">
        <v>42678</v>
      </c>
      <c r="BO130" t="s">
        <v>93</v>
      </c>
      <c r="BP130">
        <v>1</v>
      </c>
      <c r="BQ130">
        <v>2</v>
      </c>
      <c r="BR130">
        <v>1.06</v>
      </c>
      <c r="BS130">
        <v>0.98</v>
      </c>
      <c r="BT130">
        <v>3</v>
      </c>
      <c r="BU130" t="e">
        <v>#N/A</v>
      </c>
      <c r="BV130" t="e">
        <v>#N/A</v>
      </c>
      <c r="BW130">
        <f>VLOOKUP($J130,M_引当回収!$C$5:$AF$55,30,FALSE)+0.08</f>
        <v>0.09</v>
      </c>
      <c r="BX130" s="21" t="e">
        <v>#N/A</v>
      </c>
      <c r="BY130" t="e">
        <v>#N/A</v>
      </c>
      <c r="BZ130" t="e">
        <v>#N/A</v>
      </c>
      <c r="CA130" s="8" t="e">
        <f t="shared" si="29"/>
        <v>#N/A</v>
      </c>
      <c r="CB130" t="e">
        <f t="shared" si="48"/>
        <v>#N/A</v>
      </c>
      <c r="CC130" t="e">
        <v>#N/A</v>
      </c>
      <c r="CD130" t="e">
        <v>#N/A</v>
      </c>
      <c r="CE130" t="e">
        <v>#N/A</v>
      </c>
      <c r="CF130" t="e">
        <v>#N/A</v>
      </c>
      <c r="CH130" t="e">
        <f t="shared" si="30"/>
        <v>#N/A</v>
      </c>
      <c r="CI130" t="e">
        <f t="shared" si="31"/>
        <v>#N/A</v>
      </c>
      <c r="CJ130" t="e">
        <f t="shared" si="32"/>
        <v>#N/A</v>
      </c>
      <c r="CK130" t="e">
        <f t="shared" si="33"/>
        <v>#N/A</v>
      </c>
      <c r="CL130" t="e">
        <f t="shared" si="34"/>
        <v>#N/A</v>
      </c>
      <c r="CM130" t="e">
        <f t="shared" si="35"/>
        <v>#N/A</v>
      </c>
      <c r="CN130" t="e">
        <f t="shared" si="36"/>
        <v>#N/A</v>
      </c>
      <c r="CO130" t="e">
        <f t="shared" si="37"/>
        <v>#N/A</v>
      </c>
      <c r="CP130" t="e">
        <f t="shared" si="38"/>
        <v>#N/A</v>
      </c>
      <c r="CQ130" t="e">
        <v>#N/A</v>
      </c>
      <c r="CR130" t="e">
        <f t="shared" si="39"/>
        <v>#N/A</v>
      </c>
      <c r="CS130" t="e">
        <f t="shared" si="40"/>
        <v>#N/A</v>
      </c>
      <c r="CT130" t="e">
        <f t="shared" si="41"/>
        <v>#N/A</v>
      </c>
      <c r="CU130" t="e">
        <f t="shared" si="42"/>
        <v>#N/A</v>
      </c>
      <c r="CV130">
        <f t="shared" si="43"/>
        <v>3</v>
      </c>
      <c r="CW130" t="e">
        <f t="shared" si="44"/>
        <v>#N/A</v>
      </c>
      <c r="CX130" t="e">
        <f t="shared" si="45"/>
        <v>#N/A</v>
      </c>
      <c r="CY130" t="e">
        <f t="shared" si="25"/>
        <v>#N/A</v>
      </c>
      <c r="CZ130" t="e">
        <f t="shared" si="26"/>
        <v>#N/A</v>
      </c>
      <c r="DA130" t="e">
        <f t="shared" si="27"/>
        <v>#N/A</v>
      </c>
      <c r="DB130" t="e">
        <f t="shared" si="28"/>
        <v>#N/A</v>
      </c>
      <c r="DC130">
        <f t="shared" si="49"/>
        <v>3</v>
      </c>
      <c r="DD130" t="e">
        <f t="shared" si="47"/>
        <v>#N/A</v>
      </c>
    </row>
    <row r="131" spans="1:108" x14ac:dyDescent="0.7">
      <c r="A131" t="s">
        <v>591</v>
      </c>
      <c r="B131" t="s">
        <v>592</v>
      </c>
      <c r="D131" t="s">
        <v>109</v>
      </c>
      <c r="E131" t="s">
        <v>72</v>
      </c>
      <c r="F131" t="s">
        <v>73</v>
      </c>
      <c r="G131" t="s">
        <v>74</v>
      </c>
      <c r="H131" t="s">
        <v>75</v>
      </c>
      <c r="I131">
        <v>2408</v>
      </c>
      <c r="J131" t="s">
        <v>580</v>
      </c>
      <c r="K131">
        <v>1</v>
      </c>
      <c r="M131" t="s">
        <v>78</v>
      </c>
      <c r="N131" t="s">
        <v>78</v>
      </c>
      <c r="O131" t="s">
        <v>79</v>
      </c>
      <c r="P131">
        <v>1</v>
      </c>
      <c r="Q131" t="s">
        <v>80</v>
      </c>
      <c r="R131" t="s">
        <v>72</v>
      </c>
      <c r="S131" t="s">
        <v>81</v>
      </c>
      <c r="T131" t="s">
        <v>82</v>
      </c>
      <c r="X131">
        <v>1</v>
      </c>
      <c r="Y131">
        <v>2</v>
      </c>
      <c r="Z131">
        <v>1.06</v>
      </c>
      <c r="AA131" s="8">
        <v>0.47</v>
      </c>
      <c r="AB131">
        <v>1</v>
      </c>
      <c r="AC131">
        <v>0.98</v>
      </c>
      <c r="AD131">
        <v>0.98</v>
      </c>
      <c r="AE131">
        <v>1.1000000000000001</v>
      </c>
      <c r="AF131">
        <v>0.5</v>
      </c>
      <c r="AG131">
        <v>30</v>
      </c>
      <c r="AH131" t="s">
        <v>580</v>
      </c>
      <c r="AI131">
        <v>3</v>
      </c>
      <c r="AJ131" t="s">
        <v>593</v>
      </c>
      <c r="AK131">
        <v>20370</v>
      </c>
      <c r="AL131">
        <v>521</v>
      </c>
      <c r="AM131" t="s">
        <v>125</v>
      </c>
      <c r="AN131">
        <v>14</v>
      </c>
      <c r="AO131" t="s">
        <v>120</v>
      </c>
      <c r="AP131">
        <v>1000</v>
      </c>
      <c r="AT131">
        <v>0</v>
      </c>
      <c r="AU131">
        <v>0.5</v>
      </c>
      <c r="AW131">
        <v>8</v>
      </c>
      <c r="AX131" t="s">
        <v>86</v>
      </c>
      <c r="AY131">
        <v>1</v>
      </c>
      <c r="AZ131" t="s">
        <v>87</v>
      </c>
      <c r="BB131" t="s">
        <v>121</v>
      </c>
      <c r="BC131">
        <v>335</v>
      </c>
      <c r="BD131">
        <v>335</v>
      </c>
      <c r="BE131">
        <v>103</v>
      </c>
      <c r="BF131">
        <v>1.2E-2</v>
      </c>
      <c r="BG131">
        <v>7.4</v>
      </c>
      <c r="BH131" t="s">
        <v>89</v>
      </c>
      <c r="BJ131" t="s">
        <v>90</v>
      </c>
      <c r="BK131" s="1">
        <v>45160</v>
      </c>
      <c r="BL131" t="s">
        <v>91</v>
      </c>
      <c r="BM131" t="s">
        <v>92</v>
      </c>
      <c r="BN131">
        <v>42678</v>
      </c>
      <c r="BO131" t="s">
        <v>93</v>
      </c>
      <c r="BP131">
        <v>1</v>
      </c>
      <c r="BQ131">
        <v>2</v>
      </c>
      <c r="BR131">
        <v>1.06</v>
      </c>
      <c r="BS131">
        <v>0.98</v>
      </c>
      <c r="BT131">
        <v>3</v>
      </c>
      <c r="BU131">
        <v>914</v>
      </c>
      <c r="BV131" t="s">
        <v>1935</v>
      </c>
      <c r="BW131">
        <f>VLOOKUP($J131,M_引当回収!$C$5:$AF$55,30,FALSE)+0.08</f>
        <v>0.09</v>
      </c>
      <c r="BX131" s="21">
        <v>0.14000000000000001</v>
      </c>
      <c r="BY131">
        <v>0.22999999999999998</v>
      </c>
      <c r="BZ131">
        <v>0.03</v>
      </c>
      <c r="CA131" s="23">
        <f t="shared" si="29"/>
        <v>0.49</v>
      </c>
      <c r="CB131" t="s">
        <v>1955</v>
      </c>
      <c r="CC131">
        <v>0.08</v>
      </c>
      <c r="CD131">
        <v>0.43000000000000005</v>
      </c>
      <c r="CE131">
        <v>0.22999999999999998</v>
      </c>
      <c r="CF131">
        <v>0.03</v>
      </c>
      <c r="CG131" t="s">
        <v>1954</v>
      </c>
      <c r="CH131">
        <f t="shared" si="30"/>
        <v>1</v>
      </c>
      <c r="CI131">
        <f t="shared" si="31"/>
        <v>1</v>
      </c>
      <c r="CJ131">
        <f t="shared" si="32"/>
        <v>5</v>
      </c>
      <c r="CK131">
        <f t="shared" si="33"/>
        <v>1</v>
      </c>
      <c r="CL131">
        <f t="shared" si="34"/>
        <v>1</v>
      </c>
      <c r="CM131">
        <f t="shared" si="35"/>
        <v>3</v>
      </c>
      <c r="CN131">
        <f t="shared" si="36"/>
        <v>1</v>
      </c>
      <c r="CO131">
        <f t="shared" si="37"/>
        <v>1</v>
      </c>
      <c r="CP131">
        <f t="shared" si="38"/>
        <v>3</v>
      </c>
      <c r="CQ131">
        <v>1.7928633594429939E-2</v>
      </c>
      <c r="CR131">
        <f t="shared" si="39"/>
        <v>7.3120000000000004E-2</v>
      </c>
      <c r="CS131">
        <f t="shared" si="40"/>
        <v>0.39302000000000004</v>
      </c>
      <c r="CT131">
        <f t="shared" si="41"/>
        <v>0.21021999999999999</v>
      </c>
      <c r="CU131">
        <f t="shared" si="42"/>
        <v>2.742E-2</v>
      </c>
      <c r="CV131">
        <f t="shared" si="43"/>
        <v>3</v>
      </c>
      <c r="CW131">
        <f t="shared" si="44"/>
        <v>0.19194</v>
      </c>
      <c r="CX131">
        <f t="shared" si="45"/>
        <v>4</v>
      </c>
      <c r="CY131">
        <f t="shared" si="25"/>
        <v>8.226E-2</v>
      </c>
      <c r="CZ131">
        <f t="shared" si="26"/>
        <v>0.12796000000000002</v>
      </c>
      <c r="DA131">
        <f t="shared" si="27"/>
        <v>0.21021999999999999</v>
      </c>
      <c r="DB131">
        <f t="shared" si="28"/>
        <v>2.742E-2</v>
      </c>
      <c r="DC131">
        <f t="shared" si="49"/>
        <v>1</v>
      </c>
      <c r="DD131">
        <f t="shared" si="47"/>
        <v>2</v>
      </c>
    </row>
    <row r="132" spans="1:108" x14ac:dyDescent="0.7">
      <c r="A132" t="s">
        <v>594</v>
      </c>
      <c r="B132">
        <v>9034118090</v>
      </c>
      <c r="D132" t="s">
        <v>109</v>
      </c>
      <c r="E132" t="s">
        <v>72</v>
      </c>
      <c r="F132" t="s">
        <v>73</v>
      </c>
      <c r="G132" t="s">
        <v>74</v>
      </c>
      <c r="H132" t="s">
        <v>75</v>
      </c>
      <c r="I132">
        <v>2408</v>
      </c>
      <c r="J132" t="s">
        <v>580</v>
      </c>
      <c r="K132">
        <v>1</v>
      </c>
      <c r="M132" t="s">
        <v>78</v>
      </c>
      <c r="N132" t="s">
        <v>78</v>
      </c>
      <c r="O132" t="s">
        <v>79</v>
      </c>
      <c r="P132">
        <v>1</v>
      </c>
      <c r="Q132" t="s">
        <v>80</v>
      </c>
      <c r="R132" t="s">
        <v>72</v>
      </c>
      <c r="S132" t="s">
        <v>81</v>
      </c>
      <c r="T132" t="s">
        <v>82</v>
      </c>
      <c r="X132">
        <v>1</v>
      </c>
      <c r="Y132">
        <v>2</v>
      </c>
      <c r="Z132">
        <v>1.06</v>
      </c>
      <c r="AA132" s="8">
        <v>0.54</v>
      </c>
      <c r="AB132">
        <v>3</v>
      </c>
      <c r="AC132">
        <v>0.98</v>
      </c>
      <c r="AD132">
        <v>0.98</v>
      </c>
      <c r="AE132">
        <v>1.1000000000000001</v>
      </c>
      <c r="AF132">
        <v>0.5</v>
      </c>
      <c r="AG132">
        <v>30</v>
      </c>
      <c r="AH132" t="s">
        <v>580</v>
      </c>
      <c r="AI132">
        <v>4</v>
      </c>
      <c r="AJ132" t="s">
        <v>595</v>
      </c>
      <c r="AK132">
        <v>20364</v>
      </c>
      <c r="AL132">
        <v>521</v>
      </c>
      <c r="AM132" t="s">
        <v>125</v>
      </c>
      <c r="AN132">
        <v>14</v>
      </c>
      <c r="AO132" t="s">
        <v>120</v>
      </c>
      <c r="AP132">
        <v>300</v>
      </c>
      <c r="AT132">
        <v>0</v>
      </c>
      <c r="AU132">
        <v>0.5</v>
      </c>
      <c r="AW132">
        <v>8</v>
      </c>
      <c r="AX132" t="s">
        <v>86</v>
      </c>
      <c r="AY132">
        <v>1</v>
      </c>
      <c r="AZ132" t="s">
        <v>87</v>
      </c>
      <c r="BB132" t="s">
        <v>121</v>
      </c>
      <c r="BC132">
        <v>335</v>
      </c>
      <c r="BD132">
        <v>335</v>
      </c>
      <c r="BE132">
        <v>103</v>
      </c>
      <c r="BF132">
        <v>1.2E-2</v>
      </c>
      <c r="BG132">
        <v>10.36</v>
      </c>
      <c r="BH132" t="s">
        <v>89</v>
      </c>
      <c r="BJ132" t="s">
        <v>90</v>
      </c>
      <c r="BK132" s="1">
        <v>45096</v>
      </c>
      <c r="BL132" t="s">
        <v>91</v>
      </c>
      <c r="BM132" t="s">
        <v>92</v>
      </c>
      <c r="BN132">
        <v>42678</v>
      </c>
      <c r="BO132" t="s">
        <v>93</v>
      </c>
      <c r="BP132">
        <v>1</v>
      </c>
      <c r="BQ132">
        <v>2</v>
      </c>
      <c r="BR132">
        <v>1.06</v>
      </c>
      <c r="BS132">
        <v>0.98</v>
      </c>
      <c r="BT132">
        <v>3</v>
      </c>
      <c r="BU132">
        <v>1029</v>
      </c>
      <c r="BV132" t="s">
        <v>1936</v>
      </c>
      <c r="BW132">
        <f>VLOOKUP($J132,M_引当回収!$C$5:$AF$55,30,FALSE)+0.08</f>
        <v>0.09</v>
      </c>
      <c r="BX132" s="21">
        <v>0.21000000000000002</v>
      </c>
      <c r="BY132">
        <v>0.22999999999999998</v>
      </c>
      <c r="BZ132">
        <v>0.03</v>
      </c>
      <c r="CA132" s="23">
        <f t="shared" si="29"/>
        <v>0.56000000000000005</v>
      </c>
      <c r="CB132" t="s">
        <v>1955</v>
      </c>
      <c r="CC132">
        <v>0.08</v>
      </c>
      <c r="CD132">
        <v>0.43000000000000005</v>
      </c>
      <c r="CE132">
        <v>0.22999999999999998</v>
      </c>
      <c r="CF132">
        <v>0.03</v>
      </c>
      <c r="CG132" t="s">
        <v>1954</v>
      </c>
      <c r="CH132">
        <f t="shared" si="30"/>
        <v>4</v>
      </c>
      <c r="CI132">
        <f t="shared" si="31"/>
        <v>4</v>
      </c>
      <c r="CJ132">
        <f t="shared" si="32"/>
        <v>11</v>
      </c>
      <c r="CK132">
        <f t="shared" si="33"/>
        <v>2</v>
      </c>
      <c r="CL132">
        <f t="shared" si="34"/>
        <v>4</v>
      </c>
      <c r="CM132">
        <f t="shared" si="35"/>
        <v>9</v>
      </c>
      <c r="CN132">
        <f t="shared" si="36"/>
        <v>2</v>
      </c>
      <c r="CO132">
        <f t="shared" si="37"/>
        <v>4</v>
      </c>
      <c r="CP132">
        <f t="shared" si="38"/>
        <v>9</v>
      </c>
      <c r="CQ132">
        <v>1.3446475195822455E-2</v>
      </c>
      <c r="CR132">
        <f t="shared" si="39"/>
        <v>0.27440000000000003</v>
      </c>
      <c r="CS132">
        <f t="shared" si="40"/>
        <v>1.4749000000000003</v>
      </c>
      <c r="CT132">
        <f t="shared" si="41"/>
        <v>0.78889999999999993</v>
      </c>
      <c r="CU132">
        <f t="shared" si="42"/>
        <v>0.10290000000000001</v>
      </c>
      <c r="CV132">
        <f t="shared" si="43"/>
        <v>3</v>
      </c>
      <c r="CW132">
        <f t="shared" si="44"/>
        <v>0.72030000000000005</v>
      </c>
      <c r="CX132">
        <f t="shared" si="45"/>
        <v>7</v>
      </c>
      <c r="CY132">
        <f t="shared" si="25"/>
        <v>0.30870000000000003</v>
      </c>
      <c r="CZ132">
        <f t="shared" si="26"/>
        <v>0.72030000000000005</v>
      </c>
      <c r="DA132">
        <f t="shared" si="27"/>
        <v>0.78889999999999993</v>
      </c>
      <c r="DB132">
        <f t="shared" si="28"/>
        <v>0.10290000000000001</v>
      </c>
      <c r="DC132">
        <f t="shared" si="49"/>
        <v>3</v>
      </c>
      <c r="DD132">
        <f t="shared" si="47"/>
        <v>5</v>
      </c>
    </row>
    <row r="133" spans="1:108" x14ac:dyDescent="0.7">
      <c r="A133" t="s">
        <v>596</v>
      </c>
      <c r="B133" t="s">
        <v>597</v>
      </c>
      <c r="D133" t="s">
        <v>598</v>
      </c>
      <c r="E133" t="s">
        <v>72</v>
      </c>
      <c r="F133" t="s">
        <v>73</v>
      </c>
      <c r="G133" t="s">
        <v>74</v>
      </c>
      <c r="H133" t="s">
        <v>75</v>
      </c>
      <c r="I133">
        <v>2411</v>
      </c>
      <c r="J133" t="s">
        <v>599</v>
      </c>
      <c r="K133">
        <v>1</v>
      </c>
      <c r="M133" t="s">
        <v>78</v>
      </c>
      <c r="N133" t="s">
        <v>78</v>
      </c>
      <c r="O133" t="s">
        <v>79</v>
      </c>
      <c r="P133">
        <v>1</v>
      </c>
      <c r="Q133" t="s">
        <v>80</v>
      </c>
      <c r="R133" t="s">
        <v>72</v>
      </c>
      <c r="S133" t="s">
        <v>81</v>
      </c>
      <c r="T133" t="s">
        <v>82</v>
      </c>
      <c r="X133">
        <v>1</v>
      </c>
      <c r="Y133">
        <v>2</v>
      </c>
      <c r="Z133">
        <v>3.92</v>
      </c>
      <c r="AA133" s="8">
        <v>0.9</v>
      </c>
      <c r="AB133">
        <v>1</v>
      </c>
      <c r="AC133">
        <v>1.32</v>
      </c>
      <c r="AD133">
        <v>1.32</v>
      </c>
      <c r="AE133">
        <v>1.1000000000000001</v>
      </c>
      <c r="AF133">
        <v>0.5</v>
      </c>
      <c r="AG133">
        <v>31</v>
      </c>
      <c r="AH133" t="s">
        <v>599</v>
      </c>
      <c r="AI133">
        <v>1</v>
      </c>
      <c r="AJ133" t="s">
        <v>600</v>
      </c>
      <c r="AK133">
        <v>10421</v>
      </c>
      <c r="AL133">
        <v>438</v>
      </c>
      <c r="AM133" t="s">
        <v>601</v>
      </c>
      <c r="AN133">
        <v>51</v>
      </c>
      <c r="AO133" t="s">
        <v>347</v>
      </c>
      <c r="AP133">
        <v>100</v>
      </c>
      <c r="AT133">
        <v>0</v>
      </c>
      <c r="AU133">
        <v>0.5</v>
      </c>
      <c r="AW133">
        <v>8</v>
      </c>
      <c r="AX133" t="s">
        <v>86</v>
      </c>
      <c r="AY133">
        <v>1</v>
      </c>
      <c r="AZ133" t="s">
        <v>87</v>
      </c>
      <c r="BB133" t="s">
        <v>114</v>
      </c>
      <c r="BC133">
        <v>335</v>
      </c>
      <c r="BD133">
        <v>167</v>
      </c>
      <c r="BE133">
        <v>102</v>
      </c>
      <c r="BF133">
        <v>6.0000000000000001E-3</v>
      </c>
      <c r="BG133">
        <v>3.86</v>
      </c>
      <c r="BH133" t="s">
        <v>89</v>
      </c>
      <c r="BJ133" t="s">
        <v>90</v>
      </c>
      <c r="BK133" s="1">
        <v>45160</v>
      </c>
      <c r="BL133" t="s">
        <v>91</v>
      </c>
      <c r="BM133" t="s">
        <v>92</v>
      </c>
      <c r="BN133">
        <v>42678</v>
      </c>
      <c r="BO133" t="s">
        <v>93</v>
      </c>
      <c r="BP133">
        <v>1</v>
      </c>
      <c r="BQ133">
        <v>2</v>
      </c>
      <c r="BR133">
        <v>3.92</v>
      </c>
      <c r="BS133">
        <v>1.32</v>
      </c>
      <c r="BT133">
        <v>3</v>
      </c>
      <c r="BU133">
        <v>457</v>
      </c>
      <c r="BV133" t="s">
        <v>1936</v>
      </c>
      <c r="BW133">
        <f>VLOOKUP($J133,M_引当回収!$C$5:$AF$55,30,FALSE)+0.08</f>
        <v>0.09</v>
      </c>
      <c r="BX133" s="21">
        <v>0.23</v>
      </c>
      <c r="BY133">
        <v>0.57000000000000006</v>
      </c>
      <c r="BZ133">
        <v>0.03</v>
      </c>
      <c r="CA133" s="23">
        <f t="shared" si="29"/>
        <v>0.92000000000000015</v>
      </c>
      <c r="CB133" t="s">
        <v>1955</v>
      </c>
      <c r="CC133">
        <v>0.08</v>
      </c>
      <c r="CD133">
        <v>0.43000000000000005</v>
      </c>
      <c r="CE133">
        <v>0.57000000000000006</v>
      </c>
      <c r="CF133">
        <v>0.03</v>
      </c>
      <c r="CG133" t="s">
        <v>1954</v>
      </c>
      <c r="CH133">
        <f t="shared" si="30"/>
        <v>7</v>
      </c>
      <c r="CI133">
        <f t="shared" si="31"/>
        <v>12</v>
      </c>
      <c r="CJ133">
        <f t="shared" si="32"/>
        <v>22</v>
      </c>
      <c r="CK133">
        <f t="shared" si="33"/>
        <v>5</v>
      </c>
      <c r="CL133">
        <f t="shared" si="34"/>
        <v>12</v>
      </c>
      <c r="CM133">
        <f t="shared" si="35"/>
        <v>18</v>
      </c>
      <c r="CN133">
        <f t="shared" si="36"/>
        <v>5</v>
      </c>
      <c r="CO133">
        <f t="shared" si="37"/>
        <v>12</v>
      </c>
      <c r="CP133">
        <f t="shared" si="38"/>
        <v>18</v>
      </c>
      <c r="CQ133">
        <v>1.3446475195822455E-2</v>
      </c>
      <c r="CR133">
        <f t="shared" si="39"/>
        <v>0.36560000000000004</v>
      </c>
      <c r="CS133">
        <f t="shared" si="40"/>
        <v>1.9651000000000003</v>
      </c>
      <c r="CT133">
        <f t="shared" si="41"/>
        <v>2.6049000000000007</v>
      </c>
      <c r="CU133">
        <f t="shared" si="42"/>
        <v>0.1371</v>
      </c>
      <c r="CV133">
        <f t="shared" si="43"/>
        <v>3</v>
      </c>
      <c r="CW133">
        <f t="shared" si="44"/>
        <v>0.9597</v>
      </c>
      <c r="CX133">
        <f t="shared" si="45"/>
        <v>10</v>
      </c>
      <c r="CY133">
        <f t="shared" si="25"/>
        <v>0.4113</v>
      </c>
      <c r="CZ133">
        <f t="shared" si="26"/>
        <v>1.0511000000000001</v>
      </c>
      <c r="DA133">
        <f t="shared" si="27"/>
        <v>2.6049000000000007</v>
      </c>
      <c r="DB133">
        <f t="shared" si="28"/>
        <v>0.1371</v>
      </c>
      <c r="DC133">
        <f t="shared" si="49"/>
        <v>1</v>
      </c>
      <c r="DD133">
        <f t="shared" si="47"/>
        <v>6</v>
      </c>
    </row>
    <row r="134" spans="1:108" hidden="1" x14ac:dyDescent="0.7">
      <c r="A134" t="s">
        <v>602</v>
      </c>
      <c r="B134">
        <v>9056020006</v>
      </c>
      <c r="D134" t="s">
        <v>603</v>
      </c>
      <c r="E134" t="s">
        <v>72</v>
      </c>
      <c r="F134" t="s">
        <v>73</v>
      </c>
      <c r="G134" t="s">
        <v>74</v>
      </c>
      <c r="H134" t="s">
        <v>75</v>
      </c>
      <c r="I134">
        <v>2411</v>
      </c>
      <c r="J134" t="s">
        <v>599</v>
      </c>
      <c r="K134">
        <v>1</v>
      </c>
      <c r="M134" t="s">
        <v>78</v>
      </c>
      <c r="N134" t="s">
        <v>78</v>
      </c>
      <c r="O134" t="s">
        <v>79</v>
      </c>
      <c r="P134">
        <v>1</v>
      </c>
      <c r="Q134" t="s">
        <v>80</v>
      </c>
      <c r="R134" t="s">
        <v>72</v>
      </c>
      <c r="S134" t="s">
        <v>81</v>
      </c>
      <c r="T134" t="s">
        <v>82</v>
      </c>
      <c r="X134">
        <v>1</v>
      </c>
      <c r="Y134">
        <v>2</v>
      </c>
      <c r="Z134">
        <v>3.92</v>
      </c>
      <c r="AA134" s="8">
        <v>1.1100000000000001</v>
      </c>
      <c r="AB134">
        <v>3</v>
      </c>
      <c r="AC134">
        <v>1.32</v>
      </c>
      <c r="AD134">
        <v>1.32</v>
      </c>
      <c r="AE134">
        <v>1.1000000000000001</v>
      </c>
      <c r="AF134">
        <v>0.5</v>
      </c>
      <c r="AG134">
        <v>31</v>
      </c>
      <c r="AH134" t="s">
        <v>599</v>
      </c>
      <c r="AI134">
        <v>2</v>
      </c>
      <c r="AL134">
        <v>530</v>
      </c>
      <c r="AM134" t="s">
        <v>604</v>
      </c>
      <c r="AN134">
        <v>12</v>
      </c>
      <c r="AO134" t="s">
        <v>113</v>
      </c>
      <c r="AP134">
        <v>400</v>
      </c>
      <c r="AT134">
        <v>0</v>
      </c>
      <c r="AU134">
        <v>0.5</v>
      </c>
      <c r="BB134" t="s">
        <v>323</v>
      </c>
      <c r="BC134">
        <v>335</v>
      </c>
      <c r="BD134">
        <v>167</v>
      </c>
      <c r="BE134">
        <v>102</v>
      </c>
      <c r="BF134">
        <v>6.0000000000000001E-3</v>
      </c>
      <c r="BG134">
        <v>1.7</v>
      </c>
      <c r="BH134" t="s">
        <v>89</v>
      </c>
      <c r="BJ134" t="s">
        <v>90</v>
      </c>
      <c r="BK134" s="1">
        <v>45041</v>
      </c>
      <c r="BL134" t="s">
        <v>91</v>
      </c>
      <c r="BM134" t="s">
        <v>92</v>
      </c>
      <c r="BN134">
        <v>42678</v>
      </c>
      <c r="BO134" t="s">
        <v>93</v>
      </c>
      <c r="BP134">
        <v>1</v>
      </c>
      <c r="BQ134">
        <v>2</v>
      </c>
      <c r="BR134">
        <v>3.92</v>
      </c>
      <c r="BS134">
        <v>1.32</v>
      </c>
      <c r="BT134">
        <v>3</v>
      </c>
      <c r="BU134" t="e">
        <v>#N/A</v>
      </c>
      <c r="BV134" t="e">
        <v>#N/A</v>
      </c>
      <c r="BW134">
        <f>VLOOKUP($J134,M_引当回収!$C$5:$AF$55,30,FALSE)+0.08</f>
        <v>0.09</v>
      </c>
      <c r="BX134" s="21" t="e">
        <v>#N/A</v>
      </c>
      <c r="BY134" t="e">
        <v>#N/A</v>
      </c>
      <c r="BZ134" t="e">
        <v>#N/A</v>
      </c>
      <c r="CA134" s="8" t="e">
        <f t="shared" si="29"/>
        <v>#N/A</v>
      </c>
      <c r="CB134" t="e">
        <f t="shared" si="48"/>
        <v>#N/A</v>
      </c>
      <c r="CC134" t="e">
        <v>#N/A</v>
      </c>
      <c r="CD134" t="e">
        <v>#N/A</v>
      </c>
      <c r="CE134" t="e">
        <v>#N/A</v>
      </c>
      <c r="CF134" t="e">
        <v>#N/A</v>
      </c>
      <c r="CH134" t="e">
        <f t="shared" si="30"/>
        <v>#N/A</v>
      </c>
      <c r="CI134" t="e">
        <f t="shared" si="31"/>
        <v>#N/A</v>
      </c>
      <c r="CJ134" t="e">
        <f t="shared" si="32"/>
        <v>#N/A</v>
      </c>
      <c r="CK134" t="e">
        <f t="shared" si="33"/>
        <v>#N/A</v>
      </c>
      <c r="CL134" t="e">
        <f t="shared" si="34"/>
        <v>#N/A</v>
      </c>
      <c r="CM134" t="e">
        <f t="shared" si="35"/>
        <v>#N/A</v>
      </c>
      <c r="CN134" t="e">
        <f t="shared" si="36"/>
        <v>#N/A</v>
      </c>
      <c r="CO134" t="e">
        <f t="shared" si="37"/>
        <v>#N/A</v>
      </c>
      <c r="CP134" t="e">
        <f t="shared" si="38"/>
        <v>#N/A</v>
      </c>
      <c r="CQ134" t="e">
        <v>#N/A</v>
      </c>
      <c r="CR134" t="e">
        <f t="shared" si="39"/>
        <v>#N/A</v>
      </c>
      <c r="CS134" t="e">
        <f t="shared" si="40"/>
        <v>#N/A</v>
      </c>
      <c r="CT134" t="e">
        <f t="shared" si="41"/>
        <v>#N/A</v>
      </c>
      <c r="CU134" t="e">
        <f t="shared" si="42"/>
        <v>#N/A</v>
      </c>
      <c r="CV134">
        <f t="shared" si="43"/>
        <v>3</v>
      </c>
      <c r="CW134" t="e">
        <f t="shared" si="44"/>
        <v>#N/A</v>
      </c>
      <c r="CX134" t="e">
        <f t="shared" si="45"/>
        <v>#N/A</v>
      </c>
      <c r="CY134" t="e">
        <f t="shared" si="25"/>
        <v>#N/A</v>
      </c>
      <c r="CZ134" t="e">
        <f t="shared" si="26"/>
        <v>#N/A</v>
      </c>
      <c r="DA134" t="e">
        <f t="shared" si="27"/>
        <v>#N/A</v>
      </c>
      <c r="DB134" t="e">
        <f t="shared" si="28"/>
        <v>#N/A</v>
      </c>
      <c r="DC134">
        <f t="shared" si="49"/>
        <v>3</v>
      </c>
      <c r="DD134" t="e">
        <f t="shared" si="47"/>
        <v>#N/A</v>
      </c>
    </row>
    <row r="135" spans="1:108" x14ac:dyDescent="0.7">
      <c r="A135" t="s">
        <v>605</v>
      </c>
      <c r="B135">
        <v>9034118060</v>
      </c>
      <c r="D135" t="s">
        <v>109</v>
      </c>
      <c r="E135" t="s">
        <v>72</v>
      </c>
      <c r="F135" t="s">
        <v>73</v>
      </c>
      <c r="G135" t="s">
        <v>74</v>
      </c>
      <c r="H135" t="s">
        <v>75</v>
      </c>
      <c r="I135">
        <v>2502</v>
      </c>
      <c r="J135" t="s">
        <v>606</v>
      </c>
      <c r="K135">
        <v>1</v>
      </c>
      <c r="L135" t="s">
        <v>607</v>
      </c>
      <c r="M135" t="s">
        <v>78</v>
      </c>
      <c r="N135" t="s">
        <v>78</v>
      </c>
      <c r="O135" t="s">
        <v>79</v>
      </c>
      <c r="P135">
        <v>1</v>
      </c>
      <c r="Q135" t="s">
        <v>80</v>
      </c>
      <c r="R135" t="s">
        <v>72</v>
      </c>
      <c r="S135" t="s">
        <v>81</v>
      </c>
      <c r="T135" t="s">
        <v>82</v>
      </c>
      <c r="X135">
        <v>1</v>
      </c>
      <c r="Y135">
        <v>1</v>
      </c>
      <c r="Z135">
        <v>3</v>
      </c>
      <c r="AA135" s="8">
        <v>0.74</v>
      </c>
      <c r="AB135">
        <v>1</v>
      </c>
      <c r="AC135">
        <v>1.1499999999999999</v>
      </c>
      <c r="AD135">
        <v>1.1499999999999999</v>
      </c>
      <c r="AE135">
        <v>1.1000000000000001</v>
      </c>
      <c r="AF135">
        <v>0.5</v>
      </c>
      <c r="AG135">
        <v>219</v>
      </c>
      <c r="AH135" t="s">
        <v>608</v>
      </c>
      <c r="AI135">
        <v>1</v>
      </c>
      <c r="AJ135" t="s">
        <v>609</v>
      </c>
      <c r="AK135">
        <v>20451</v>
      </c>
      <c r="AL135">
        <v>526</v>
      </c>
      <c r="AM135" t="s">
        <v>182</v>
      </c>
      <c r="AN135">
        <v>14</v>
      </c>
      <c r="AO135" t="s">
        <v>120</v>
      </c>
      <c r="AP135">
        <v>300</v>
      </c>
      <c r="AT135">
        <v>0</v>
      </c>
      <c r="AU135">
        <v>0.5</v>
      </c>
      <c r="AW135">
        <v>8</v>
      </c>
      <c r="AX135" t="s">
        <v>86</v>
      </c>
      <c r="AY135">
        <v>1</v>
      </c>
      <c r="AZ135" t="s">
        <v>87</v>
      </c>
      <c r="BB135" t="s">
        <v>121</v>
      </c>
      <c r="BC135">
        <v>335</v>
      </c>
      <c r="BD135">
        <v>335</v>
      </c>
      <c r="BE135">
        <v>103</v>
      </c>
      <c r="BF135">
        <v>1.2E-2</v>
      </c>
      <c r="BG135">
        <v>13.56</v>
      </c>
      <c r="BH135" t="s">
        <v>89</v>
      </c>
      <c r="BJ135" t="s">
        <v>90</v>
      </c>
      <c r="BK135" s="1">
        <v>45160</v>
      </c>
      <c r="BL135" t="s">
        <v>91</v>
      </c>
      <c r="BM135" t="s">
        <v>92</v>
      </c>
      <c r="BN135">
        <v>42678</v>
      </c>
      <c r="BO135" t="s">
        <v>93</v>
      </c>
      <c r="BP135">
        <v>1</v>
      </c>
      <c r="BQ135">
        <v>1</v>
      </c>
      <c r="BR135">
        <v>3</v>
      </c>
      <c r="BS135">
        <v>1.1499999999999999</v>
      </c>
      <c r="BT135">
        <v>3</v>
      </c>
      <c r="BU135">
        <v>596</v>
      </c>
      <c r="BV135" t="s">
        <v>1935</v>
      </c>
      <c r="BW135">
        <f>VLOOKUP($J135,M_引当回収!$C$5:$AF$55,30,FALSE)+0.08</f>
        <v>0.08</v>
      </c>
      <c r="BX135" s="21">
        <v>0.24000000000000002</v>
      </c>
      <c r="BY135">
        <v>0.4</v>
      </c>
      <c r="BZ135">
        <v>0.03</v>
      </c>
      <c r="CA135" s="23">
        <f t="shared" si="29"/>
        <v>0.75</v>
      </c>
      <c r="CB135" t="s">
        <v>1955</v>
      </c>
      <c r="CC135">
        <v>0.08</v>
      </c>
      <c r="CD135">
        <v>0.43000000000000005</v>
      </c>
      <c r="CE135">
        <v>0.4</v>
      </c>
      <c r="CF135">
        <v>0.03</v>
      </c>
      <c r="CG135" t="s">
        <v>1954</v>
      </c>
      <c r="CH135">
        <f t="shared" si="30"/>
        <v>3</v>
      </c>
      <c r="CI135">
        <f t="shared" si="31"/>
        <v>8</v>
      </c>
      <c r="CJ135">
        <f t="shared" si="32"/>
        <v>14</v>
      </c>
      <c r="CK135">
        <f t="shared" si="33"/>
        <v>2</v>
      </c>
      <c r="CL135">
        <f t="shared" si="34"/>
        <v>8</v>
      </c>
      <c r="CM135">
        <f t="shared" si="35"/>
        <v>11</v>
      </c>
      <c r="CN135">
        <f t="shared" si="36"/>
        <v>2</v>
      </c>
      <c r="CO135">
        <f t="shared" si="37"/>
        <v>8</v>
      </c>
      <c r="CP135">
        <f t="shared" si="38"/>
        <v>11</v>
      </c>
      <c r="CQ135">
        <v>1.7928633594429939E-2</v>
      </c>
      <c r="CR135">
        <f t="shared" si="39"/>
        <v>0.15893333333333334</v>
      </c>
      <c r="CS135">
        <f t="shared" si="40"/>
        <v>0.85426666666666673</v>
      </c>
      <c r="CT135">
        <f t="shared" si="41"/>
        <v>0.79466666666666663</v>
      </c>
      <c r="CU135">
        <f t="shared" si="42"/>
        <v>5.9599999999999993E-2</v>
      </c>
      <c r="CV135">
        <f t="shared" si="43"/>
        <v>3</v>
      </c>
      <c r="CW135">
        <f t="shared" si="44"/>
        <v>0.41719999999999996</v>
      </c>
      <c r="CX135">
        <f t="shared" si="45"/>
        <v>6</v>
      </c>
      <c r="CY135">
        <f t="shared" si="25"/>
        <v>0.15893333333333334</v>
      </c>
      <c r="CZ135">
        <f t="shared" si="26"/>
        <v>0.4768</v>
      </c>
      <c r="DA135">
        <f t="shared" si="27"/>
        <v>0.79466666666666663</v>
      </c>
      <c r="DB135">
        <f t="shared" si="28"/>
        <v>5.9599999999999993E-2</v>
      </c>
      <c r="DC135">
        <f t="shared" si="49"/>
        <v>1</v>
      </c>
      <c r="DD135">
        <f t="shared" si="47"/>
        <v>3</v>
      </c>
    </row>
    <row r="136" spans="1:108" x14ac:dyDescent="0.7">
      <c r="A136" t="s">
        <v>610</v>
      </c>
      <c r="B136" t="s">
        <v>611</v>
      </c>
      <c r="D136" t="s">
        <v>612</v>
      </c>
      <c r="E136" t="s">
        <v>72</v>
      </c>
      <c r="F136" t="s">
        <v>73</v>
      </c>
      <c r="G136" t="s">
        <v>74</v>
      </c>
      <c r="H136" t="s">
        <v>75</v>
      </c>
      <c r="I136">
        <v>2506</v>
      </c>
      <c r="J136" t="s">
        <v>613</v>
      </c>
      <c r="K136">
        <v>1</v>
      </c>
      <c r="M136" t="s">
        <v>78</v>
      </c>
      <c r="N136" t="s">
        <v>78</v>
      </c>
      <c r="O136" t="s">
        <v>79</v>
      </c>
      <c r="P136">
        <v>1</v>
      </c>
      <c r="Q136" t="s">
        <v>80</v>
      </c>
      <c r="R136" t="s">
        <v>72</v>
      </c>
      <c r="S136" t="s">
        <v>81</v>
      </c>
      <c r="T136" t="s">
        <v>82</v>
      </c>
      <c r="X136">
        <v>1</v>
      </c>
      <c r="Y136">
        <v>1</v>
      </c>
      <c r="Z136">
        <v>1</v>
      </c>
      <c r="AA136" s="8">
        <v>0.36</v>
      </c>
      <c r="AB136">
        <v>3</v>
      </c>
      <c r="AC136">
        <v>0.99</v>
      </c>
      <c r="AD136">
        <v>0.99</v>
      </c>
      <c r="AE136">
        <v>1.1000000000000001</v>
      </c>
      <c r="AF136">
        <v>0.5</v>
      </c>
      <c r="AG136">
        <v>97</v>
      </c>
      <c r="AH136" t="s">
        <v>613</v>
      </c>
      <c r="AI136">
        <v>2</v>
      </c>
      <c r="AJ136" t="s">
        <v>614</v>
      </c>
      <c r="AK136" t="s">
        <v>615</v>
      </c>
      <c r="AL136">
        <v>9208</v>
      </c>
      <c r="AM136" t="s">
        <v>616</v>
      </c>
      <c r="AN136">
        <v>16</v>
      </c>
      <c r="AO136" t="s">
        <v>217</v>
      </c>
      <c r="AP136">
        <v>45</v>
      </c>
      <c r="AT136">
        <v>0</v>
      </c>
      <c r="AU136">
        <v>0.5</v>
      </c>
      <c r="AW136">
        <v>8</v>
      </c>
      <c r="AX136" t="s">
        <v>86</v>
      </c>
      <c r="AY136">
        <v>1</v>
      </c>
      <c r="AZ136" t="s">
        <v>87</v>
      </c>
      <c r="BB136" t="s">
        <v>617</v>
      </c>
      <c r="BC136">
        <v>335</v>
      </c>
      <c r="BD136">
        <v>335</v>
      </c>
      <c r="BE136">
        <v>216</v>
      </c>
      <c r="BF136">
        <v>2.4E-2</v>
      </c>
      <c r="BG136">
        <v>4.62</v>
      </c>
      <c r="BH136" t="s">
        <v>89</v>
      </c>
      <c r="BJ136" t="s">
        <v>90</v>
      </c>
      <c r="BK136" s="1">
        <v>45096</v>
      </c>
      <c r="BL136" t="s">
        <v>91</v>
      </c>
      <c r="BM136" t="s">
        <v>92</v>
      </c>
      <c r="BN136">
        <v>42678</v>
      </c>
      <c r="BO136" t="s">
        <v>93</v>
      </c>
      <c r="BP136">
        <v>1</v>
      </c>
      <c r="BQ136">
        <v>1</v>
      </c>
      <c r="BR136">
        <v>1</v>
      </c>
      <c r="BS136" s="8">
        <v>0.99</v>
      </c>
      <c r="BT136">
        <v>3</v>
      </c>
      <c r="BU136">
        <v>596</v>
      </c>
      <c r="BV136" t="s">
        <v>1935</v>
      </c>
      <c r="BW136">
        <f>VLOOKUP($J136,M_引当回収!$C$5:$AF$55,30,FALSE)+0.08</f>
        <v>0.08</v>
      </c>
      <c r="BX136" s="21">
        <v>0.02</v>
      </c>
      <c r="BY136">
        <v>0.43</v>
      </c>
      <c r="BZ136">
        <v>0.03</v>
      </c>
      <c r="CA136" s="23">
        <f t="shared" si="29"/>
        <v>0.56000000000000005</v>
      </c>
      <c r="CB136" t="s">
        <v>1983</v>
      </c>
      <c r="CC136">
        <v>0.08</v>
      </c>
      <c r="CD136">
        <v>0.24000000000000002</v>
      </c>
      <c r="CE136">
        <v>0.43</v>
      </c>
      <c r="CF136">
        <v>0.03</v>
      </c>
      <c r="CG136" t="s">
        <v>1954</v>
      </c>
      <c r="CH136">
        <f t="shared" si="30"/>
        <v>14</v>
      </c>
      <c r="CI136">
        <f t="shared" si="31"/>
        <v>27</v>
      </c>
      <c r="CJ136">
        <f t="shared" si="32"/>
        <v>44</v>
      </c>
      <c r="CK136">
        <f t="shared" si="33"/>
        <v>5</v>
      </c>
      <c r="CL136">
        <f t="shared" si="34"/>
        <v>27</v>
      </c>
      <c r="CM136">
        <f t="shared" si="35"/>
        <v>35</v>
      </c>
      <c r="CN136">
        <f t="shared" si="36"/>
        <v>8</v>
      </c>
      <c r="CO136">
        <f t="shared" si="37"/>
        <v>27</v>
      </c>
      <c r="CP136">
        <f t="shared" si="38"/>
        <v>38</v>
      </c>
      <c r="CQ136">
        <v>1.7928633594429939E-2</v>
      </c>
      <c r="CR136">
        <f t="shared" si="39"/>
        <v>1.0595555555555556</v>
      </c>
      <c r="CS136">
        <f t="shared" si="40"/>
        <v>3.1786666666666665</v>
      </c>
      <c r="CT136">
        <f t="shared" si="41"/>
        <v>5.6951111111111103</v>
      </c>
      <c r="CU136">
        <f t="shared" si="42"/>
        <v>0.39733333333333332</v>
      </c>
      <c r="CV136">
        <f t="shared" si="43"/>
        <v>3</v>
      </c>
      <c r="CW136">
        <f t="shared" si="44"/>
        <v>2.781333333333333</v>
      </c>
      <c r="CX136">
        <f t="shared" si="45"/>
        <v>17</v>
      </c>
      <c r="CY136">
        <f t="shared" si="25"/>
        <v>1.0595555555555556</v>
      </c>
      <c r="CZ136">
        <f t="shared" si="26"/>
        <v>0.2648888888888889</v>
      </c>
      <c r="DA136">
        <f t="shared" si="27"/>
        <v>5.6951111111111103</v>
      </c>
      <c r="DB136">
        <f t="shared" si="28"/>
        <v>0.39733333333333332</v>
      </c>
      <c r="DC136">
        <f t="shared" si="49"/>
        <v>3</v>
      </c>
      <c r="DD136">
        <f t="shared" si="47"/>
        <v>11</v>
      </c>
    </row>
    <row r="137" spans="1:108" x14ac:dyDescent="0.7">
      <c r="A137" t="s">
        <v>610</v>
      </c>
      <c r="B137" t="s">
        <v>611</v>
      </c>
      <c r="D137" t="s">
        <v>612</v>
      </c>
      <c r="E137" t="s">
        <v>72</v>
      </c>
      <c r="F137" t="s">
        <v>73</v>
      </c>
      <c r="G137" t="s">
        <v>74</v>
      </c>
      <c r="H137" t="s">
        <v>75</v>
      </c>
      <c r="I137">
        <v>2506</v>
      </c>
      <c r="J137" t="s">
        <v>613</v>
      </c>
      <c r="K137">
        <v>4</v>
      </c>
      <c r="L137" t="s">
        <v>618</v>
      </c>
      <c r="M137" t="s">
        <v>78</v>
      </c>
      <c r="N137" t="s">
        <v>78</v>
      </c>
      <c r="O137" t="s">
        <v>79</v>
      </c>
      <c r="P137">
        <v>1</v>
      </c>
      <c r="Q137" t="s">
        <v>80</v>
      </c>
      <c r="R137" t="s">
        <v>72</v>
      </c>
      <c r="S137" t="s">
        <v>81</v>
      </c>
      <c r="T137" t="s">
        <v>82</v>
      </c>
      <c r="X137">
        <v>1</v>
      </c>
      <c r="Y137">
        <v>1</v>
      </c>
      <c r="Z137">
        <v>3.25</v>
      </c>
      <c r="AA137" s="8">
        <v>0.36</v>
      </c>
      <c r="AB137">
        <v>1</v>
      </c>
      <c r="AC137">
        <v>0.99</v>
      </c>
      <c r="AD137">
        <v>0.99</v>
      </c>
      <c r="AE137">
        <v>1.1000000000000001</v>
      </c>
      <c r="AF137">
        <v>0.5</v>
      </c>
      <c r="AG137">
        <v>97</v>
      </c>
      <c r="AH137" t="s">
        <v>613</v>
      </c>
      <c r="AI137">
        <v>1</v>
      </c>
      <c r="AJ137" t="s">
        <v>614</v>
      </c>
      <c r="AK137">
        <v>30455</v>
      </c>
      <c r="AL137">
        <v>9208</v>
      </c>
      <c r="AM137" t="s">
        <v>616</v>
      </c>
      <c r="AN137">
        <v>16</v>
      </c>
      <c r="AO137" t="s">
        <v>217</v>
      </c>
      <c r="AP137">
        <v>45</v>
      </c>
      <c r="AT137">
        <v>0</v>
      </c>
      <c r="AU137">
        <v>0.5</v>
      </c>
      <c r="AW137">
        <v>8</v>
      </c>
      <c r="AX137" t="s">
        <v>86</v>
      </c>
      <c r="AY137">
        <v>1</v>
      </c>
      <c r="AZ137" t="s">
        <v>87</v>
      </c>
      <c r="BB137" t="s">
        <v>619</v>
      </c>
      <c r="BC137">
        <v>335</v>
      </c>
      <c r="BD137">
        <v>335</v>
      </c>
      <c r="BE137">
        <v>216</v>
      </c>
      <c r="BF137">
        <v>2.4E-2</v>
      </c>
      <c r="BG137">
        <v>4.62</v>
      </c>
      <c r="BH137" t="s">
        <v>89</v>
      </c>
      <c r="BJ137" t="s">
        <v>90</v>
      </c>
      <c r="BK137" s="1">
        <v>45160</v>
      </c>
      <c r="BL137" t="s">
        <v>91</v>
      </c>
      <c r="BM137" t="s">
        <v>92</v>
      </c>
      <c r="BN137">
        <v>42678</v>
      </c>
      <c r="BO137" t="s">
        <v>93</v>
      </c>
      <c r="BP137">
        <v>1</v>
      </c>
      <c r="BQ137">
        <v>1</v>
      </c>
      <c r="BR137">
        <v>1</v>
      </c>
      <c r="BS137" s="8">
        <v>0.99</v>
      </c>
      <c r="BT137">
        <v>3</v>
      </c>
      <c r="BU137">
        <v>596</v>
      </c>
      <c r="BV137" t="s">
        <v>1935</v>
      </c>
      <c r="BW137">
        <f>VLOOKUP($J137,M_引当回収!$C$5:$AF$55,30,FALSE)+0.08</f>
        <v>0.08</v>
      </c>
      <c r="BX137" s="21">
        <v>0.02</v>
      </c>
      <c r="BY137">
        <v>0.43</v>
      </c>
      <c r="BZ137">
        <v>0.03</v>
      </c>
      <c r="CA137" s="23">
        <f t="shared" si="29"/>
        <v>0.56000000000000005</v>
      </c>
      <c r="CB137" t="s">
        <v>1983</v>
      </c>
      <c r="CC137">
        <v>0.08</v>
      </c>
      <c r="CD137">
        <v>0.24000000000000002</v>
      </c>
      <c r="CE137">
        <v>0.43</v>
      </c>
      <c r="CF137">
        <v>0.03</v>
      </c>
      <c r="CG137" t="s">
        <v>1954</v>
      </c>
      <c r="CH137">
        <f t="shared" si="30"/>
        <v>14</v>
      </c>
      <c r="CI137">
        <f t="shared" si="31"/>
        <v>27</v>
      </c>
      <c r="CJ137">
        <f t="shared" si="32"/>
        <v>44</v>
      </c>
      <c r="CK137">
        <f t="shared" si="33"/>
        <v>5</v>
      </c>
      <c r="CL137">
        <f t="shared" si="34"/>
        <v>27</v>
      </c>
      <c r="CM137">
        <f t="shared" si="35"/>
        <v>33</v>
      </c>
      <c r="CN137">
        <f t="shared" si="36"/>
        <v>8</v>
      </c>
      <c r="CO137">
        <f t="shared" si="37"/>
        <v>27</v>
      </c>
      <c r="CP137">
        <f t="shared" si="38"/>
        <v>36</v>
      </c>
      <c r="CQ137">
        <v>1.7928633594429939E-2</v>
      </c>
      <c r="CR137">
        <f t="shared" si="39"/>
        <v>1.0595555555555556</v>
      </c>
      <c r="CS137">
        <f t="shared" si="40"/>
        <v>3.1786666666666665</v>
      </c>
      <c r="CT137">
        <f t="shared" si="41"/>
        <v>5.6951111111111103</v>
      </c>
      <c r="CU137">
        <f t="shared" si="42"/>
        <v>0.39733333333333332</v>
      </c>
      <c r="CV137">
        <f t="shared" si="43"/>
        <v>3</v>
      </c>
      <c r="CW137">
        <f t="shared" si="44"/>
        <v>2.781333333333333</v>
      </c>
      <c r="CX137">
        <f t="shared" si="45"/>
        <v>17</v>
      </c>
      <c r="CY137">
        <f t="shared" si="25"/>
        <v>1.0595555555555556</v>
      </c>
      <c r="CZ137">
        <f t="shared" si="26"/>
        <v>0.2648888888888889</v>
      </c>
      <c r="DA137">
        <f t="shared" si="27"/>
        <v>5.6951111111111103</v>
      </c>
      <c r="DB137">
        <f t="shared" si="28"/>
        <v>0.39733333333333332</v>
      </c>
      <c r="DC137">
        <f t="shared" si="49"/>
        <v>1</v>
      </c>
      <c r="DD137">
        <f t="shared" si="47"/>
        <v>9</v>
      </c>
    </row>
    <row r="138" spans="1:108" x14ac:dyDescent="0.7">
      <c r="A138" t="s">
        <v>620</v>
      </c>
      <c r="B138" t="s">
        <v>621</v>
      </c>
      <c r="D138" t="s">
        <v>622</v>
      </c>
      <c r="E138" t="s">
        <v>72</v>
      </c>
      <c r="F138" t="s">
        <v>73</v>
      </c>
      <c r="G138" t="s">
        <v>74</v>
      </c>
      <c r="H138" t="s">
        <v>75</v>
      </c>
      <c r="I138">
        <v>2506</v>
      </c>
      <c r="J138" t="s">
        <v>613</v>
      </c>
      <c r="K138">
        <v>1</v>
      </c>
      <c r="M138" t="s">
        <v>78</v>
      </c>
      <c r="N138" t="s">
        <v>78</v>
      </c>
      <c r="O138" t="s">
        <v>79</v>
      </c>
      <c r="P138">
        <v>1</v>
      </c>
      <c r="Q138" t="s">
        <v>80</v>
      </c>
      <c r="R138" t="s">
        <v>72</v>
      </c>
      <c r="S138" t="s">
        <v>81</v>
      </c>
      <c r="T138" t="s">
        <v>82</v>
      </c>
      <c r="X138">
        <v>1</v>
      </c>
      <c r="Y138">
        <v>1</v>
      </c>
      <c r="Z138">
        <v>2.2799999999999998</v>
      </c>
      <c r="AA138" s="8">
        <v>0.85</v>
      </c>
      <c r="AB138">
        <v>1</v>
      </c>
      <c r="AC138">
        <v>1.08</v>
      </c>
      <c r="AD138">
        <v>1.08</v>
      </c>
      <c r="AE138">
        <v>1.1000000000000001</v>
      </c>
      <c r="AF138">
        <v>0.5</v>
      </c>
      <c r="AG138">
        <v>97</v>
      </c>
      <c r="AH138" t="s">
        <v>613</v>
      </c>
      <c r="AI138">
        <v>1</v>
      </c>
      <c r="AJ138" t="s">
        <v>623</v>
      </c>
      <c r="AK138">
        <v>50453</v>
      </c>
      <c r="AL138">
        <v>6404</v>
      </c>
      <c r="AM138" t="s">
        <v>624</v>
      </c>
      <c r="AN138">
        <v>22</v>
      </c>
      <c r="AO138" t="s">
        <v>625</v>
      </c>
      <c r="AP138">
        <v>50</v>
      </c>
      <c r="AT138">
        <v>0</v>
      </c>
      <c r="AU138">
        <v>0.5</v>
      </c>
      <c r="AW138">
        <v>8</v>
      </c>
      <c r="AX138" t="s">
        <v>86</v>
      </c>
      <c r="AY138">
        <v>1</v>
      </c>
      <c r="AZ138" t="s">
        <v>87</v>
      </c>
      <c r="BB138" t="s">
        <v>626</v>
      </c>
      <c r="BC138">
        <v>670</v>
      </c>
      <c r="BD138">
        <v>335</v>
      </c>
      <c r="BE138">
        <v>195</v>
      </c>
      <c r="BF138">
        <v>4.3999999999999997E-2</v>
      </c>
      <c r="BG138">
        <v>6.25</v>
      </c>
      <c r="BH138" t="s">
        <v>89</v>
      </c>
      <c r="BJ138" t="s">
        <v>90</v>
      </c>
      <c r="BK138" s="1">
        <v>45160</v>
      </c>
      <c r="BL138" t="s">
        <v>91</v>
      </c>
      <c r="BM138" t="s">
        <v>92</v>
      </c>
      <c r="BN138">
        <v>42678</v>
      </c>
      <c r="BO138" t="s">
        <v>93</v>
      </c>
      <c r="BP138">
        <v>1</v>
      </c>
      <c r="BQ138">
        <v>1</v>
      </c>
      <c r="BR138">
        <v>2.2799999999999998</v>
      </c>
      <c r="BS138">
        <v>1.08</v>
      </c>
      <c r="BT138">
        <v>3</v>
      </c>
      <c r="BU138">
        <v>457</v>
      </c>
      <c r="BV138" t="s">
        <v>1936</v>
      </c>
      <c r="BW138">
        <f>VLOOKUP($J138,M_引当回収!$C$5:$AF$55,30,FALSE)+0.08</f>
        <v>0.08</v>
      </c>
      <c r="BX138" s="21">
        <v>0.42</v>
      </c>
      <c r="BY138">
        <v>0.33</v>
      </c>
      <c r="BZ138">
        <v>0.03</v>
      </c>
      <c r="CA138" s="23">
        <f t="shared" si="29"/>
        <v>0.8600000000000001</v>
      </c>
      <c r="CB138" t="s">
        <v>1955</v>
      </c>
      <c r="CC138">
        <v>0.08</v>
      </c>
      <c r="CD138">
        <v>0.43000000000000005</v>
      </c>
      <c r="CE138">
        <v>0.33</v>
      </c>
      <c r="CF138">
        <v>0.03</v>
      </c>
      <c r="CG138" t="s">
        <v>1954</v>
      </c>
      <c r="CH138">
        <f t="shared" si="30"/>
        <v>10</v>
      </c>
      <c r="CI138">
        <f t="shared" si="31"/>
        <v>30</v>
      </c>
      <c r="CJ138">
        <f t="shared" si="32"/>
        <v>43</v>
      </c>
      <c r="CK138">
        <f t="shared" si="33"/>
        <v>8</v>
      </c>
      <c r="CL138">
        <f t="shared" si="34"/>
        <v>30</v>
      </c>
      <c r="CM138">
        <f t="shared" si="35"/>
        <v>39</v>
      </c>
      <c r="CN138">
        <f t="shared" si="36"/>
        <v>8</v>
      </c>
      <c r="CO138">
        <f t="shared" si="37"/>
        <v>30</v>
      </c>
      <c r="CP138">
        <f t="shared" si="38"/>
        <v>39</v>
      </c>
      <c r="CQ138">
        <v>1.3446475195822455E-2</v>
      </c>
      <c r="CR138">
        <f t="shared" si="39"/>
        <v>0.73120000000000007</v>
      </c>
      <c r="CS138">
        <f t="shared" si="40"/>
        <v>3.9302000000000006</v>
      </c>
      <c r="CT138">
        <f t="shared" si="41"/>
        <v>3.0162000000000004</v>
      </c>
      <c r="CU138">
        <f t="shared" si="42"/>
        <v>0.2742</v>
      </c>
      <c r="CV138">
        <f t="shared" si="43"/>
        <v>3</v>
      </c>
      <c r="CW138">
        <f t="shared" si="44"/>
        <v>1.9194</v>
      </c>
      <c r="CX138">
        <f t="shared" si="45"/>
        <v>13</v>
      </c>
      <c r="CY138">
        <f t="shared" si="25"/>
        <v>0.73120000000000007</v>
      </c>
      <c r="CZ138">
        <f t="shared" si="26"/>
        <v>3.8388</v>
      </c>
      <c r="DA138">
        <f t="shared" si="27"/>
        <v>3.0162000000000004</v>
      </c>
      <c r="DB138">
        <f t="shared" si="28"/>
        <v>0.2742</v>
      </c>
      <c r="DC138">
        <f t="shared" si="49"/>
        <v>1</v>
      </c>
      <c r="DD138">
        <f t="shared" si="47"/>
        <v>9</v>
      </c>
    </row>
    <row r="139" spans="1:108" x14ac:dyDescent="0.7">
      <c r="A139" t="s">
        <v>627</v>
      </c>
      <c r="B139" t="s">
        <v>628</v>
      </c>
      <c r="D139" t="s">
        <v>622</v>
      </c>
      <c r="E139" t="s">
        <v>72</v>
      </c>
      <c r="F139" t="s">
        <v>73</v>
      </c>
      <c r="G139" t="s">
        <v>74</v>
      </c>
      <c r="H139" t="s">
        <v>75</v>
      </c>
      <c r="I139">
        <v>2506</v>
      </c>
      <c r="J139" t="s">
        <v>613</v>
      </c>
      <c r="K139">
        <v>1</v>
      </c>
      <c r="M139" t="s">
        <v>78</v>
      </c>
      <c r="N139" t="s">
        <v>78</v>
      </c>
      <c r="O139" t="s">
        <v>79</v>
      </c>
      <c r="P139">
        <v>1</v>
      </c>
      <c r="Q139" t="s">
        <v>80</v>
      </c>
      <c r="R139" t="s">
        <v>72</v>
      </c>
      <c r="S139" t="s">
        <v>81</v>
      </c>
      <c r="T139" t="s">
        <v>82</v>
      </c>
      <c r="X139">
        <v>1</v>
      </c>
      <c r="Y139">
        <v>1</v>
      </c>
      <c r="Z139">
        <v>2.2799999999999998</v>
      </c>
      <c r="AA139" s="8">
        <v>0.87</v>
      </c>
      <c r="AB139">
        <v>1</v>
      </c>
      <c r="AC139">
        <v>1.08</v>
      </c>
      <c r="AD139">
        <v>1.08</v>
      </c>
      <c r="AE139">
        <v>1.1000000000000001</v>
      </c>
      <c r="AF139">
        <v>0.5</v>
      </c>
      <c r="AG139">
        <v>97</v>
      </c>
      <c r="AH139" t="s">
        <v>613</v>
      </c>
      <c r="AI139">
        <v>3</v>
      </c>
      <c r="AJ139" t="s">
        <v>629</v>
      </c>
      <c r="AK139">
        <v>50454</v>
      </c>
      <c r="AL139">
        <v>6404</v>
      </c>
      <c r="AM139" t="s">
        <v>624</v>
      </c>
      <c r="AN139">
        <v>22</v>
      </c>
      <c r="AO139" t="s">
        <v>625</v>
      </c>
      <c r="AP139">
        <v>50</v>
      </c>
      <c r="AT139">
        <v>0</v>
      </c>
      <c r="AU139">
        <v>0.5</v>
      </c>
      <c r="AW139">
        <v>8</v>
      </c>
      <c r="AX139" t="s">
        <v>86</v>
      </c>
      <c r="AY139">
        <v>1</v>
      </c>
      <c r="AZ139" t="s">
        <v>87</v>
      </c>
      <c r="BB139" t="s">
        <v>626</v>
      </c>
      <c r="BC139">
        <v>670</v>
      </c>
      <c r="BD139">
        <v>335</v>
      </c>
      <c r="BE139">
        <v>195</v>
      </c>
      <c r="BF139">
        <v>4.3999999999999997E-2</v>
      </c>
      <c r="BG139">
        <v>5.9</v>
      </c>
      <c r="BH139" t="s">
        <v>89</v>
      </c>
      <c r="BJ139" t="s">
        <v>90</v>
      </c>
      <c r="BK139" s="1">
        <v>45160</v>
      </c>
      <c r="BL139" t="s">
        <v>91</v>
      </c>
      <c r="BM139" t="s">
        <v>92</v>
      </c>
      <c r="BN139">
        <v>42678</v>
      </c>
      <c r="BO139" t="s">
        <v>93</v>
      </c>
      <c r="BP139">
        <v>1</v>
      </c>
      <c r="BQ139">
        <v>1</v>
      </c>
      <c r="BR139">
        <v>2.2799999999999998</v>
      </c>
      <c r="BS139">
        <v>1.08</v>
      </c>
      <c r="BT139">
        <v>3</v>
      </c>
      <c r="BU139">
        <v>596</v>
      </c>
      <c r="BV139" t="s">
        <v>1936</v>
      </c>
      <c r="BW139">
        <f>VLOOKUP($J139,M_引当回収!$C$5:$AF$55,30,FALSE)+0.08</f>
        <v>0.08</v>
      </c>
      <c r="BX139" s="22">
        <v>0.48</v>
      </c>
      <c r="BY139">
        <v>0.33</v>
      </c>
      <c r="BZ139">
        <v>0.03</v>
      </c>
      <c r="CA139" s="23">
        <f t="shared" si="29"/>
        <v>0.91999999999999993</v>
      </c>
      <c r="CB139" t="s">
        <v>1982</v>
      </c>
      <c r="CC139">
        <v>0.08</v>
      </c>
      <c r="CD139">
        <v>0.43000000000000005</v>
      </c>
      <c r="CE139">
        <v>0.33</v>
      </c>
      <c r="CF139">
        <v>0.03</v>
      </c>
      <c r="CG139" t="s">
        <v>1954</v>
      </c>
      <c r="CH139">
        <f t="shared" si="30"/>
        <v>13</v>
      </c>
      <c r="CI139">
        <f t="shared" si="31"/>
        <v>40</v>
      </c>
      <c r="CJ139">
        <f t="shared" si="32"/>
        <v>56</v>
      </c>
      <c r="CK139">
        <f t="shared" si="33"/>
        <v>11</v>
      </c>
      <c r="CL139">
        <f t="shared" si="34"/>
        <v>40</v>
      </c>
      <c r="CM139">
        <f t="shared" si="35"/>
        <v>52</v>
      </c>
      <c r="CN139">
        <f t="shared" si="36"/>
        <v>11</v>
      </c>
      <c r="CO139">
        <f t="shared" si="37"/>
        <v>40</v>
      </c>
      <c r="CP139">
        <f t="shared" si="38"/>
        <v>52</v>
      </c>
      <c r="CQ139">
        <v>1.3446475195822455E-2</v>
      </c>
      <c r="CR139">
        <f t="shared" si="39"/>
        <v>0.9536</v>
      </c>
      <c r="CS139">
        <f t="shared" si="40"/>
        <v>5.1256000000000004</v>
      </c>
      <c r="CT139">
        <f t="shared" si="41"/>
        <v>3.9336000000000002</v>
      </c>
      <c r="CU139">
        <f t="shared" si="42"/>
        <v>0.35759999999999997</v>
      </c>
      <c r="CV139">
        <f t="shared" si="43"/>
        <v>3</v>
      </c>
      <c r="CW139">
        <f t="shared" si="44"/>
        <v>2.5032000000000001</v>
      </c>
      <c r="CX139">
        <f t="shared" si="45"/>
        <v>16</v>
      </c>
      <c r="CY139">
        <f t="shared" ref="CY139:CY202" si="50">($BU139/$AP139)*BW139</f>
        <v>0.9536</v>
      </c>
      <c r="CZ139">
        <f t="shared" ref="CZ139:CZ202" si="51">($BU139/$AP139)*BX139</f>
        <v>5.7215999999999996</v>
      </c>
      <c r="DA139">
        <f t="shared" ref="DA139:DA202" si="52">($BU139/$AP139)*BY139</f>
        <v>3.9336000000000002</v>
      </c>
      <c r="DB139">
        <f t="shared" ref="DB139:DB202" si="53">($BU139/$AP139)*BZ139</f>
        <v>0.35759999999999997</v>
      </c>
      <c r="DC139">
        <f t="shared" si="49"/>
        <v>1</v>
      </c>
      <c r="DD139">
        <f t="shared" si="47"/>
        <v>12</v>
      </c>
    </row>
    <row r="140" spans="1:108" x14ac:dyDescent="0.7">
      <c r="A140" t="s">
        <v>630</v>
      </c>
      <c r="B140" t="s">
        <v>631</v>
      </c>
      <c r="D140" t="s">
        <v>632</v>
      </c>
      <c r="E140" t="s">
        <v>72</v>
      </c>
      <c r="F140" t="s">
        <v>73</v>
      </c>
      <c r="G140" t="s">
        <v>74</v>
      </c>
      <c r="H140" t="s">
        <v>75</v>
      </c>
      <c r="I140">
        <v>2508</v>
      </c>
      <c r="J140" t="s">
        <v>633</v>
      </c>
      <c r="K140">
        <v>1</v>
      </c>
      <c r="M140" t="s">
        <v>78</v>
      </c>
      <c r="N140" t="s">
        <v>78</v>
      </c>
      <c r="O140" t="s">
        <v>79</v>
      </c>
      <c r="P140">
        <v>1</v>
      </c>
      <c r="Q140" t="s">
        <v>80</v>
      </c>
      <c r="R140" t="s">
        <v>72</v>
      </c>
      <c r="S140" t="s">
        <v>81</v>
      </c>
      <c r="T140" t="s">
        <v>82</v>
      </c>
      <c r="X140">
        <v>1</v>
      </c>
      <c r="Y140">
        <v>1</v>
      </c>
      <c r="Z140">
        <v>2.2799999999999998</v>
      </c>
      <c r="AA140" s="8">
        <v>0.63</v>
      </c>
      <c r="AB140">
        <v>2</v>
      </c>
      <c r="AC140">
        <v>1.08</v>
      </c>
      <c r="AD140">
        <v>1.08</v>
      </c>
      <c r="AE140">
        <v>1.1000000000000001</v>
      </c>
      <c r="AF140">
        <v>0.5</v>
      </c>
      <c r="AG140">
        <v>623</v>
      </c>
      <c r="AH140" t="s">
        <v>633</v>
      </c>
      <c r="AI140">
        <v>1</v>
      </c>
      <c r="AJ140" t="s">
        <v>634</v>
      </c>
      <c r="AK140">
        <v>20452</v>
      </c>
      <c r="AL140">
        <v>33</v>
      </c>
      <c r="AM140" t="s">
        <v>635</v>
      </c>
      <c r="AN140">
        <v>14</v>
      </c>
      <c r="AO140" t="s">
        <v>120</v>
      </c>
      <c r="AP140">
        <v>6</v>
      </c>
      <c r="AT140">
        <v>0</v>
      </c>
      <c r="AU140">
        <v>0.5</v>
      </c>
      <c r="AW140">
        <v>8</v>
      </c>
      <c r="AX140" t="s">
        <v>86</v>
      </c>
      <c r="AY140">
        <v>1</v>
      </c>
      <c r="AZ140" t="s">
        <v>87</v>
      </c>
      <c r="BB140" t="s">
        <v>121</v>
      </c>
      <c r="BC140">
        <v>335</v>
      </c>
      <c r="BD140">
        <v>335</v>
      </c>
      <c r="BE140">
        <v>110</v>
      </c>
      <c r="BF140">
        <v>1.2E-2</v>
      </c>
      <c r="BG140">
        <v>2.2879999999999998</v>
      </c>
      <c r="BH140" t="s">
        <v>89</v>
      </c>
      <c r="BJ140" t="s">
        <v>90</v>
      </c>
      <c r="BK140" s="1">
        <v>45160</v>
      </c>
      <c r="BL140" t="s">
        <v>91</v>
      </c>
      <c r="BM140" t="s">
        <v>92</v>
      </c>
      <c r="BN140">
        <v>42678</v>
      </c>
      <c r="BO140" t="s">
        <v>93</v>
      </c>
      <c r="BP140">
        <v>1</v>
      </c>
      <c r="BQ140">
        <v>1</v>
      </c>
      <c r="BR140">
        <v>2.2799999999999998</v>
      </c>
      <c r="BS140">
        <v>1.08</v>
      </c>
      <c r="BT140">
        <v>3</v>
      </c>
      <c r="BU140">
        <v>457</v>
      </c>
      <c r="BV140" t="s">
        <v>1935</v>
      </c>
      <c r="BW140">
        <f>VLOOKUP($J140,M_引当回収!$C$5:$AF$55,30,FALSE)+0.08</f>
        <v>0.08</v>
      </c>
      <c r="BX140" s="21">
        <v>0.2</v>
      </c>
      <c r="BY140">
        <v>0.33</v>
      </c>
      <c r="BZ140">
        <v>0.03</v>
      </c>
      <c r="CA140" s="23">
        <f t="shared" ref="CA140:CA203" si="54">SUM(BW140:BZ140)</f>
        <v>0.64000000000000012</v>
      </c>
      <c r="CB140" t="s">
        <v>1955</v>
      </c>
      <c r="CC140">
        <v>0.08</v>
      </c>
      <c r="CD140">
        <v>0.43000000000000005</v>
      </c>
      <c r="CE140">
        <v>0.33</v>
      </c>
      <c r="CF140">
        <v>0.03</v>
      </c>
      <c r="CG140" t="s">
        <v>1954</v>
      </c>
      <c r="CH140">
        <f t="shared" ref="CH140:CH203" si="55">ROUNDUP(($BU140/$AP140)*BS140,0)</f>
        <v>83</v>
      </c>
      <c r="CI140">
        <f t="shared" ref="CI140:CI203" si="56">ROUNDUP(($BU140/$AP140)*($BP140*(1+$BR140)/$BQ140),0)</f>
        <v>250</v>
      </c>
      <c r="CJ140">
        <f t="shared" ref="CJ140:CJ203" si="57">SUM(CH140:CI140)+BT140</f>
        <v>336</v>
      </c>
      <c r="CK140">
        <f t="shared" ref="CK140:CK203" si="58">ROUNDUP(($BU140/$AP140)*AA140,0)</f>
        <v>48</v>
      </c>
      <c r="CL140">
        <f t="shared" ref="CL140:CL203" si="59">ROUNDUP(($BU140/$AP140)*($BP140*(1+$BR140)/$BQ140),0)</f>
        <v>250</v>
      </c>
      <c r="CM140">
        <f t="shared" ref="CM140:CM203" si="60">SUM(CK140:CL140)+AB140</f>
        <v>300</v>
      </c>
      <c r="CN140">
        <f t="shared" ref="CN140:CN203" si="61">ROUNDUP(($BU140/$AP140)*CA140,0)</f>
        <v>49</v>
      </c>
      <c r="CO140">
        <f t="shared" ref="CO140:CO203" si="62">ROUNDUP(($BU140/$AP140)*($BP140*(1+$BR140)/$BQ140),0)</f>
        <v>250</v>
      </c>
      <c r="CP140">
        <f t="shared" ref="CP140:CP203" si="63">SUM(CN140:CO140)+AB140</f>
        <v>301</v>
      </c>
      <c r="CQ140">
        <v>1.7928633594429939E-2</v>
      </c>
      <c r="CR140">
        <f t="shared" ref="CR140:CR203" si="64">($BU140/$AP140)*CC140</f>
        <v>6.0933333333333337</v>
      </c>
      <c r="CS140">
        <f t="shared" ref="CS140:CS203" si="65">($BU140/$AP140)*CD140</f>
        <v>32.751666666666672</v>
      </c>
      <c r="CT140">
        <f t="shared" ref="CT140:CT203" si="66">($BU140/$AP140)*CE140</f>
        <v>25.135000000000002</v>
      </c>
      <c r="CU140">
        <f t="shared" ref="CU140:CU203" si="67">($BU140/$AP140)*CF140</f>
        <v>2.2850000000000001</v>
      </c>
      <c r="CV140">
        <f t="shared" ref="CV140:CV203" si="68">BT140</f>
        <v>3</v>
      </c>
      <c r="CW140">
        <f t="shared" ref="CW140:CW203" si="69">($BU140/$AP140)*0.21</f>
        <v>15.995000000000001</v>
      </c>
      <c r="CX140">
        <f t="shared" ref="CX140:CX203" si="70">ROUNDUP(SUM(CR140:CW140),0)</f>
        <v>86</v>
      </c>
      <c r="CY140">
        <f t="shared" si="50"/>
        <v>6.0933333333333337</v>
      </c>
      <c r="CZ140">
        <f t="shared" si="51"/>
        <v>15.233333333333334</v>
      </c>
      <c r="DA140">
        <f t="shared" si="52"/>
        <v>25.135000000000002</v>
      </c>
      <c r="DB140">
        <f t="shared" si="53"/>
        <v>2.2850000000000001</v>
      </c>
      <c r="DC140">
        <f t="shared" ref="DC140:DC203" si="71">AB140</f>
        <v>2</v>
      </c>
      <c r="DD140">
        <f t="shared" ref="DD140:DD203" si="72">ROUNDUP(SUM(CY140:DC140),0)</f>
        <v>51</v>
      </c>
    </row>
    <row r="141" spans="1:108" hidden="1" x14ac:dyDescent="0.7">
      <c r="A141" t="s">
        <v>636</v>
      </c>
      <c r="B141" t="s">
        <v>637</v>
      </c>
      <c r="D141" t="s">
        <v>638</v>
      </c>
      <c r="E141" t="s">
        <v>72</v>
      </c>
      <c r="F141" t="s">
        <v>73</v>
      </c>
      <c r="G141" t="s">
        <v>74</v>
      </c>
      <c r="H141" t="s">
        <v>75</v>
      </c>
      <c r="I141">
        <v>3102</v>
      </c>
      <c r="J141" t="s">
        <v>639</v>
      </c>
      <c r="K141">
        <v>1</v>
      </c>
      <c r="M141" t="s">
        <v>78</v>
      </c>
      <c r="N141" t="s">
        <v>78</v>
      </c>
      <c r="O141" t="s">
        <v>79</v>
      </c>
      <c r="P141">
        <v>1</v>
      </c>
      <c r="Q141" t="s">
        <v>80</v>
      </c>
      <c r="R141" t="s">
        <v>72</v>
      </c>
      <c r="S141" t="s">
        <v>81</v>
      </c>
      <c r="T141" t="s">
        <v>82</v>
      </c>
      <c r="X141">
        <v>1</v>
      </c>
      <c r="Y141">
        <v>1</v>
      </c>
      <c r="Z141">
        <v>3.05</v>
      </c>
      <c r="AA141" s="8">
        <v>0.95</v>
      </c>
      <c r="AB141">
        <v>3</v>
      </c>
      <c r="AC141">
        <v>1.1599999999999999</v>
      </c>
      <c r="AD141">
        <v>1.1599999999999999</v>
      </c>
      <c r="AE141">
        <v>1.1000000000000001</v>
      </c>
      <c r="AF141">
        <v>0.5</v>
      </c>
      <c r="AG141">
        <v>619</v>
      </c>
      <c r="AH141" t="s">
        <v>639</v>
      </c>
      <c r="AI141">
        <v>2</v>
      </c>
      <c r="AL141">
        <v>1105</v>
      </c>
      <c r="AM141" t="s">
        <v>640</v>
      </c>
      <c r="AN141">
        <v>56</v>
      </c>
      <c r="AO141" t="s">
        <v>294</v>
      </c>
      <c r="AP141">
        <v>270</v>
      </c>
      <c r="AT141">
        <v>0</v>
      </c>
      <c r="AU141">
        <v>0.5</v>
      </c>
      <c r="BB141" t="s">
        <v>641</v>
      </c>
      <c r="BC141">
        <v>335</v>
      </c>
      <c r="BD141">
        <v>335</v>
      </c>
      <c r="BE141">
        <v>149</v>
      </c>
      <c r="BF141">
        <v>1.7000000000000001E-2</v>
      </c>
      <c r="BG141">
        <v>7.54</v>
      </c>
      <c r="BH141" t="s">
        <v>89</v>
      </c>
      <c r="BJ141" t="s">
        <v>90</v>
      </c>
      <c r="BK141" s="1">
        <v>45041</v>
      </c>
      <c r="BL141" t="s">
        <v>91</v>
      </c>
      <c r="BM141" t="s">
        <v>92</v>
      </c>
      <c r="BN141">
        <v>42678</v>
      </c>
      <c r="BO141" t="s">
        <v>93</v>
      </c>
      <c r="BP141">
        <v>1</v>
      </c>
      <c r="BQ141">
        <v>1</v>
      </c>
      <c r="BR141">
        <v>3.05</v>
      </c>
      <c r="BS141">
        <v>1.1599999999999999</v>
      </c>
      <c r="BT141">
        <v>3</v>
      </c>
      <c r="BU141" t="e">
        <v>#N/A</v>
      </c>
      <c r="BV141" t="e">
        <v>#N/A</v>
      </c>
      <c r="BW141">
        <f>VLOOKUP($J141,M_引当回収!$C$5:$AF$55,30,FALSE)+0.08</f>
        <v>0.08</v>
      </c>
      <c r="BX141" s="21" t="e">
        <v>#N/A</v>
      </c>
      <c r="BY141" t="e">
        <v>#N/A</v>
      </c>
      <c r="BZ141" t="e">
        <v>#N/A</v>
      </c>
      <c r="CA141" s="8" t="e">
        <f t="shared" si="54"/>
        <v>#N/A</v>
      </c>
      <c r="CB141" t="e">
        <f t="shared" ref="CB141:CB200" si="73">IF(AA141=CA141,"○","×")</f>
        <v>#N/A</v>
      </c>
      <c r="CC141" t="e">
        <v>#N/A</v>
      </c>
      <c r="CD141" t="e">
        <v>#N/A</v>
      </c>
      <c r="CE141" t="e">
        <v>#N/A</v>
      </c>
      <c r="CF141" t="e">
        <v>#N/A</v>
      </c>
      <c r="CH141" t="e">
        <f t="shared" si="55"/>
        <v>#N/A</v>
      </c>
      <c r="CI141" t="e">
        <f t="shared" si="56"/>
        <v>#N/A</v>
      </c>
      <c r="CJ141" t="e">
        <f t="shared" si="57"/>
        <v>#N/A</v>
      </c>
      <c r="CK141" t="e">
        <f t="shared" si="58"/>
        <v>#N/A</v>
      </c>
      <c r="CL141" t="e">
        <f t="shared" si="59"/>
        <v>#N/A</v>
      </c>
      <c r="CM141" t="e">
        <f t="shared" si="60"/>
        <v>#N/A</v>
      </c>
      <c r="CN141" t="e">
        <f t="shared" si="61"/>
        <v>#N/A</v>
      </c>
      <c r="CO141" t="e">
        <f t="shared" si="62"/>
        <v>#N/A</v>
      </c>
      <c r="CP141" t="e">
        <f t="shared" si="63"/>
        <v>#N/A</v>
      </c>
      <c r="CQ141" t="e">
        <v>#N/A</v>
      </c>
      <c r="CR141" t="e">
        <f t="shared" si="64"/>
        <v>#N/A</v>
      </c>
      <c r="CS141" t="e">
        <f t="shared" si="65"/>
        <v>#N/A</v>
      </c>
      <c r="CT141" t="e">
        <f t="shared" si="66"/>
        <v>#N/A</v>
      </c>
      <c r="CU141" t="e">
        <f t="shared" si="67"/>
        <v>#N/A</v>
      </c>
      <c r="CV141">
        <f t="shared" si="68"/>
        <v>3</v>
      </c>
      <c r="CW141" t="e">
        <f t="shared" si="69"/>
        <v>#N/A</v>
      </c>
      <c r="CX141" t="e">
        <f t="shared" si="70"/>
        <v>#N/A</v>
      </c>
      <c r="CY141" t="e">
        <f t="shared" si="50"/>
        <v>#N/A</v>
      </c>
      <c r="CZ141" t="e">
        <f t="shared" si="51"/>
        <v>#N/A</v>
      </c>
      <c r="DA141" t="e">
        <f t="shared" si="52"/>
        <v>#N/A</v>
      </c>
      <c r="DB141" t="e">
        <f t="shared" si="53"/>
        <v>#N/A</v>
      </c>
      <c r="DC141">
        <f t="shared" si="71"/>
        <v>3</v>
      </c>
      <c r="DD141" t="e">
        <f t="shared" si="72"/>
        <v>#N/A</v>
      </c>
    </row>
    <row r="142" spans="1:108" x14ac:dyDescent="0.7">
      <c r="A142" t="s">
        <v>642</v>
      </c>
      <c r="B142" t="s">
        <v>643</v>
      </c>
      <c r="D142" t="s">
        <v>644</v>
      </c>
      <c r="E142" t="s">
        <v>72</v>
      </c>
      <c r="F142" t="s">
        <v>73</v>
      </c>
      <c r="G142" t="s">
        <v>74</v>
      </c>
      <c r="H142" t="s">
        <v>75</v>
      </c>
      <c r="I142">
        <v>3102</v>
      </c>
      <c r="J142" t="s">
        <v>639</v>
      </c>
      <c r="K142">
        <v>1</v>
      </c>
      <c r="M142" t="s">
        <v>78</v>
      </c>
      <c r="N142" t="s">
        <v>78</v>
      </c>
      <c r="O142" t="s">
        <v>79</v>
      </c>
      <c r="P142">
        <v>1</v>
      </c>
      <c r="Q142" t="s">
        <v>80</v>
      </c>
      <c r="R142" t="s">
        <v>72</v>
      </c>
      <c r="S142" t="s">
        <v>81</v>
      </c>
      <c r="T142" t="s">
        <v>82</v>
      </c>
      <c r="X142">
        <v>1</v>
      </c>
      <c r="Y142">
        <v>1</v>
      </c>
      <c r="Z142">
        <v>3.05</v>
      </c>
      <c r="AA142" s="8">
        <v>0.85</v>
      </c>
      <c r="AB142">
        <v>1</v>
      </c>
      <c r="AC142">
        <v>1.1599999999999999</v>
      </c>
      <c r="AD142">
        <v>1.1599999999999999</v>
      </c>
      <c r="AE142">
        <v>1.1000000000000001</v>
      </c>
      <c r="AF142">
        <v>0.5</v>
      </c>
      <c r="AG142">
        <v>619</v>
      </c>
      <c r="AH142" t="s">
        <v>639</v>
      </c>
      <c r="AI142">
        <v>1</v>
      </c>
      <c r="AJ142" t="s">
        <v>645</v>
      </c>
      <c r="AK142">
        <v>30468</v>
      </c>
      <c r="AL142">
        <v>3306</v>
      </c>
      <c r="AM142" t="s">
        <v>646</v>
      </c>
      <c r="AN142">
        <v>56</v>
      </c>
      <c r="AO142" t="s">
        <v>294</v>
      </c>
      <c r="AP142">
        <v>18</v>
      </c>
      <c r="AT142">
        <v>0</v>
      </c>
      <c r="AU142">
        <v>0.5</v>
      </c>
      <c r="AW142">
        <v>8</v>
      </c>
      <c r="AX142" t="s">
        <v>86</v>
      </c>
      <c r="AY142">
        <v>1</v>
      </c>
      <c r="AZ142" t="s">
        <v>87</v>
      </c>
      <c r="BB142" t="s">
        <v>295</v>
      </c>
      <c r="BC142">
        <v>335</v>
      </c>
      <c r="BD142">
        <v>335</v>
      </c>
      <c r="BE142">
        <v>149</v>
      </c>
      <c r="BF142">
        <v>1.7000000000000001E-2</v>
      </c>
      <c r="BG142">
        <v>4.1100000000000003</v>
      </c>
      <c r="BH142" t="s">
        <v>89</v>
      </c>
      <c r="BJ142" t="s">
        <v>90</v>
      </c>
      <c r="BK142" s="1">
        <v>45160</v>
      </c>
      <c r="BL142" t="s">
        <v>91</v>
      </c>
      <c r="BM142" t="s">
        <v>92</v>
      </c>
      <c r="BN142">
        <v>42678</v>
      </c>
      <c r="BO142" t="s">
        <v>93</v>
      </c>
      <c r="BP142">
        <v>1</v>
      </c>
      <c r="BQ142">
        <v>1</v>
      </c>
      <c r="BR142">
        <v>3.05</v>
      </c>
      <c r="BS142">
        <v>1.1599999999999999</v>
      </c>
      <c r="BT142">
        <v>3</v>
      </c>
      <c r="BU142">
        <v>1029</v>
      </c>
      <c r="BV142" t="s">
        <v>1936</v>
      </c>
      <c r="BW142">
        <f>VLOOKUP($J142,M_引当回収!$C$5:$AF$55,30,FALSE)+0.08</f>
        <v>0.08</v>
      </c>
      <c r="BX142" s="21">
        <v>0.34</v>
      </c>
      <c r="BY142">
        <v>0.41000000000000003</v>
      </c>
      <c r="BZ142">
        <v>0.03</v>
      </c>
      <c r="CA142" s="23">
        <f t="shared" si="54"/>
        <v>0.8600000000000001</v>
      </c>
      <c r="CB142" t="s">
        <v>1955</v>
      </c>
      <c r="CC142">
        <v>0.08</v>
      </c>
      <c r="CD142">
        <v>0.43000000000000005</v>
      </c>
      <c r="CE142">
        <v>0.41000000000000003</v>
      </c>
      <c r="CF142">
        <v>0.03</v>
      </c>
      <c r="CG142" t="s">
        <v>1954</v>
      </c>
      <c r="CH142">
        <f t="shared" si="55"/>
        <v>67</v>
      </c>
      <c r="CI142">
        <f t="shared" si="56"/>
        <v>232</v>
      </c>
      <c r="CJ142">
        <f t="shared" si="57"/>
        <v>302</v>
      </c>
      <c r="CK142">
        <f t="shared" si="58"/>
        <v>49</v>
      </c>
      <c r="CL142">
        <f t="shared" si="59"/>
        <v>232</v>
      </c>
      <c r="CM142">
        <f t="shared" si="60"/>
        <v>282</v>
      </c>
      <c r="CN142">
        <f t="shared" si="61"/>
        <v>50</v>
      </c>
      <c r="CO142">
        <f t="shared" si="62"/>
        <v>232</v>
      </c>
      <c r="CP142">
        <f t="shared" si="63"/>
        <v>283</v>
      </c>
      <c r="CQ142">
        <v>1.3446475195822455E-2</v>
      </c>
      <c r="CR142">
        <f t="shared" si="64"/>
        <v>4.5733333333333333</v>
      </c>
      <c r="CS142">
        <f t="shared" si="65"/>
        <v>24.581666666666667</v>
      </c>
      <c r="CT142">
        <f t="shared" si="66"/>
        <v>23.438333333333333</v>
      </c>
      <c r="CU142">
        <f t="shared" si="67"/>
        <v>1.7149999999999999</v>
      </c>
      <c r="CV142">
        <f t="shared" si="68"/>
        <v>3</v>
      </c>
      <c r="CW142">
        <f t="shared" si="69"/>
        <v>12.004999999999999</v>
      </c>
      <c r="CX142">
        <f t="shared" si="70"/>
        <v>70</v>
      </c>
      <c r="CY142">
        <f t="shared" si="50"/>
        <v>4.5733333333333333</v>
      </c>
      <c r="CZ142">
        <f t="shared" si="51"/>
        <v>19.436666666666667</v>
      </c>
      <c r="DA142">
        <f t="shared" si="52"/>
        <v>23.438333333333333</v>
      </c>
      <c r="DB142">
        <f t="shared" si="53"/>
        <v>1.7149999999999999</v>
      </c>
      <c r="DC142">
        <f t="shared" si="71"/>
        <v>1</v>
      </c>
      <c r="DD142">
        <f t="shared" si="72"/>
        <v>51</v>
      </c>
    </row>
    <row r="143" spans="1:108" hidden="1" x14ac:dyDescent="0.7">
      <c r="A143" t="s">
        <v>647</v>
      </c>
      <c r="B143" t="s">
        <v>648</v>
      </c>
      <c r="D143" t="s">
        <v>644</v>
      </c>
      <c r="E143" t="s">
        <v>72</v>
      </c>
      <c r="F143" t="s">
        <v>73</v>
      </c>
      <c r="G143" t="s">
        <v>74</v>
      </c>
      <c r="H143" t="s">
        <v>75</v>
      </c>
      <c r="I143">
        <v>3102</v>
      </c>
      <c r="J143" t="s">
        <v>639</v>
      </c>
      <c r="K143">
        <v>1</v>
      </c>
      <c r="M143" t="s">
        <v>78</v>
      </c>
      <c r="N143" t="s">
        <v>78</v>
      </c>
      <c r="O143" t="s">
        <v>79</v>
      </c>
      <c r="P143">
        <v>1</v>
      </c>
      <c r="Q143" t="s">
        <v>80</v>
      </c>
      <c r="R143" t="s">
        <v>72</v>
      </c>
      <c r="S143" t="s">
        <v>81</v>
      </c>
      <c r="T143" t="s">
        <v>82</v>
      </c>
      <c r="X143">
        <v>1</v>
      </c>
      <c r="Y143">
        <v>1</v>
      </c>
      <c r="Z143">
        <v>3.05</v>
      </c>
      <c r="AA143" s="8">
        <v>0.95</v>
      </c>
      <c r="AB143">
        <v>3</v>
      </c>
      <c r="AC143">
        <v>1.1599999999999999</v>
      </c>
      <c r="AD143">
        <v>1.1599999999999999</v>
      </c>
      <c r="AE143">
        <v>1.1000000000000001</v>
      </c>
      <c r="AF143">
        <v>0.5</v>
      </c>
      <c r="AG143">
        <v>619</v>
      </c>
      <c r="AH143" t="s">
        <v>639</v>
      </c>
      <c r="AI143">
        <v>3</v>
      </c>
      <c r="AL143">
        <v>3306</v>
      </c>
      <c r="AM143" t="s">
        <v>649</v>
      </c>
      <c r="AN143">
        <v>56</v>
      </c>
      <c r="AO143" t="s">
        <v>294</v>
      </c>
      <c r="AP143">
        <v>18</v>
      </c>
      <c r="AT143">
        <v>0</v>
      </c>
      <c r="AU143">
        <v>0.5</v>
      </c>
      <c r="BB143" t="s">
        <v>641</v>
      </c>
      <c r="BC143">
        <v>335</v>
      </c>
      <c r="BD143">
        <v>335</v>
      </c>
      <c r="BE143">
        <v>149</v>
      </c>
      <c r="BF143">
        <v>1.7000000000000001E-2</v>
      </c>
      <c r="BG143">
        <v>4.1100000000000003</v>
      </c>
      <c r="BH143" t="s">
        <v>89</v>
      </c>
      <c r="BJ143" t="s">
        <v>90</v>
      </c>
      <c r="BK143" s="1">
        <v>45041</v>
      </c>
      <c r="BL143" t="s">
        <v>91</v>
      </c>
      <c r="BM143" t="s">
        <v>92</v>
      </c>
      <c r="BN143">
        <v>42678</v>
      </c>
      <c r="BO143" t="s">
        <v>93</v>
      </c>
      <c r="BP143">
        <v>1</v>
      </c>
      <c r="BQ143">
        <v>1</v>
      </c>
      <c r="BR143">
        <v>3.05</v>
      </c>
      <c r="BS143">
        <v>1.1599999999999999</v>
      </c>
      <c r="BT143">
        <v>3</v>
      </c>
      <c r="BU143" t="e">
        <v>#N/A</v>
      </c>
      <c r="BV143" t="e">
        <v>#N/A</v>
      </c>
      <c r="BW143">
        <f>VLOOKUP($J143,M_引当回収!$C$5:$AF$55,30,FALSE)+0.08</f>
        <v>0.08</v>
      </c>
      <c r="BX143" s="21" t="e">
        <v>#N/A</v>
      </c>
      <c r="BY143" t="e">
        <v>#N/A</v>
      </c>
      <c r="BZ143" t="e">
        <v>#N/A</v>
      </c>
      <c r="CA143" s="8" t="e">
        <f t="shared" si="54"/>
        <v>#N/A</v>
      </c>
      <c r="CB143" t="e">
        <f t="shared" si="73"/>
        <v>#N/A</v>
      </c>
      <c r="CC143" t="e">
        <v>#N/A</v>
      </c>
      <c r="CD143" t="e">
        <v>#N/A</v>
      </c>
      <c r="CE143" t="e">
        <v>#N/A</v>
      </c>
      <c r="CF143" t="e">
        <v>#N/A</v>
      </c>
      <c r="CH143" t="e">
        <f t="shared" si="55"/>
        <v>#N/A</v>
      </c>
      <c r="CI143" t="e">
        <f t="shared" si="56"/>
        <v>#N/A</v>
      </c>
      <c r="CJ143" t="e">
        <f t="shared" si="57"/>
        <v>#N/A</v>
      </c>
      <c r="CK143" t="e">
        <f t="shared" si="58"/>
        <v>#N/A</v>
      </c>
      <c r="CL143" t="e">
        <f t="shared" si="59"/>
        <v>#N/A</v>
      </c>
      <c r="CM143" t="e">
        <f t="shared" si="60"/>
        <v>#N/A</v>
      </c>
      <c r="CN143" t="e">
        <f t="shared" si="61"/>
        <v>#N/A</v>
      </c>
      <c r="CO143" t="e">
        <f t="shared" si="62"/>
        <v>#N/A</v>
      </c>
      <c r="CP143" t="e">
        <f t="shared" si="63"/>
        <v>#N/A</v>
      </c>
      <c r="CQ143" t="e">
        <v>#N/A</v>
      </c>
      <c r="CR143" t="e">
        <f t="shared" si="64"/>
        <v>#N/A</v>
      </c>
      <c r="CS143" t="e">
        <f t="shared" si="65"/>
        <v>#N/A</v>
      </c>
      <c r="CT143" t="e">
        <f t="shared" si="66"/>
        <v>#N/A</v>
      </c>
      <c r="CU143" t="e">
        <f t="shared" si="67"/>
        <v>#N/A</v>
      </c>
      <c r="CV143">
        <f t="shared" si="68"/>
        <v>3</v>
      </c>
      <c r="CW143" t="e">
        <f t="shared" si="69"/>
        <v>#N/A</v>
      </c>
      <c r="CX143" t="e">
        <f t="shared" si="70"/>
        <v>#N/A</v>
      </c>
      <c r="CY143" t="e">
        <f t="shared" si="50"/>
        <v>#N/A</v>
      </c>
      <c r="CZ143" t="e">
        <f t="shared" si="51"/>
        <v>#N/A</v>
      </c>
      <c r="DA143" t="e">
        <f t="shared" si="52"/>
        <v>#N/A</v>
      </c>
      <c r="DB143" t="e">
        <f t="shared" si="53"/>
        <v>#N/A</v>
      </c>
      <c r="DC143">
        <f t="shared" si="71"/>
        <v>3</v>
      </c>
      <c r="DD143" t="e">
        <f t="shared" si="72"/>
        <v>#N/A</v>
      </c>
    </row>
    <row r="144" spans="1:108" hidden="1" x14ac:dyDescent="0.7">
      <c r="A144" t="s">
        <v>650</v>
      </c>
      <c r="B144" t="s">
        <v>651</v>
      </c>
      <c r="D144" t="s">
        <v>242</v>
      </c>
      <c r="E144" t="s">
        <v>72</v>
      </c>
      <c r="F144" t="s">
        <v>73</v>
      </c>
      <c r="G144" t="s">
        <v>74</v>
      </c>
      <c r="H144" t="s">
        <v>75</v>
      </c>
      <c r="I144">
        <v>3227</v>
      </c>
      <c r="J144" t="s">
        <v>652</v>
      </c>
      <c r="K144">
        <v>1</v>
      </c>
      <c r="L144" t="s">
        <v>236</v>
      </c>
      <c r="M144" t="s">
        <v>78</v>
      </c>
      <c r="N144" t="s">
        <v>78</v>
      </c>
      <c r="O144" t="s">
        <v>79</v>
      </c>
      <c r="P144">
        <v>1</v>
      </c>
      <c r="Q144" t="s">
        <v>80</v>
      </c>
      <c r="R144" t="s">
        <v>72</v>
      </c>
      <c r="S144" t="s">
        <v>81</v>
      </c>
      <c r="T144" t="s">
        <v>82</v>
      </c>
      <c r="X144">
        <v>1</v>
      </c>
      <c r="Y144">
        <v>1</v>
      </c>
      <c r="Z144">
        <v>2.19</v>
      </c>
      <c r="AA144" s="8">
        <v>0.54</v>
      </c>
      <c r="AB144">
        <v>3</v>
      </c>
      <c r="AC144">
        <v>0.75</v>
      </c>
      <c r="AD144">
        <v>0.75</v>
      </c>
      <c r="AE144">
        <v>1.1000000000000001</v>
      </c>
      <c r="AF144">
        <v>0.5</v>
      </c>
      <c r="AG144">
        <v>305</v>
      </c>
      <c r="AH144" t="s">
        <v>652</v>
      </c>
      <c r="AI144">
        <v>1</v>
      </c>
      <c r="AJ144" t="s">
        <v>615</v>
      </c>
      <c r="AK144">
        <v>30496</v>
      </c>
      <c r="AL144">
        <v>9998</v>
      </c>
      <c r="AM144" t="s">
        <v>245</v>
      </c>
      <c r="AN144">
        <v>16</v>
      </c>
      <c r="AO144" t="s">
        <v>217</v>
      </c>
      <c r="AP144">
        <v>400</v>
      </c>
      <c r="AT144">
        <v>0</v>
      </c>
      <c r="AU144">
        <v>0.5</v>
      </c>
      <c r="AW144">
        <v>8</v>
      </c>
      <c r="AX144" t="s">
        <v>86</v>
      </c>
      <c r="AY144">
        <v>1</v>
      </c>
      <c r="AZ144" t="s">
        <v>87</v>
      </c>
      <c r="BB144" t="s">
        <v>218</v>
      </c>
      <c r="BC144">
        <v>335</v>
      </c>
      <c r="BD144">
        <v>335</v>
      </c>
      <c r="BE144">
        <v>195</v>
      </c>
      <c r="BF144">
        <v>2.1999999999999999E-2</v>
      </c>
      <c r="BG144">
        <v>2.0499999999999998</v>
      </c>
      <c r="BH144" t="s">
        <v>89</v>
      </c>
      <c r="BJ144" t="s">
        <v>90</v>
      </c>
      <c r="BK144" s="1">
        <v>45041</v>
      </c>
      <c r="BL144" t="s">
        <v>91</v>
      </c>
      <c r="BM144" t="s">
        <v>92</v>
      </c>
      <c r="BN144">
        <v>42678</v>
      </c>
      <c r="BO144" t="s">
        <v>93</v>
      </c>
      <c r="BP144">
        <v>1</v>
      </c>
      <c r="BQ144">
        <v>1</v>
      </c>
      <c r="BR144">
        <v>2.19</v>
      </c>
      <c r="BS144">
        <v>0.75</v>
      </c>
      <c r="BT144">
        <v>3</v>
      </c>
      <c r="BU144">
        <v>457</v>
      </c>
      <c r="BV144" t="s">
        <v>1934</v>
      </c>
      <c r="BW144">
        <f>VLOOKUP($J144,M_引当回収!$C$5:$AF$55,30,FALSE)+0.08</f>
        <v>0.08</v>
      </c>
      <c r="BX144" s="21" t="e">
        <v>#N/A</v>
      </c>
      <c r="BY144" t="e">
        <v>#N/A</v>
      </c>
      <c r="BZ144">
        <v>0.03</v>
      </c>
      <c r="CA144" s="8" t="e">
        <f t="shared" si="54"/>
        <v>#N/A</v>
      </c>
      <c r="CB144" t="e">
        <f t="shared" si="73"/>
        <v>#N/A</v>
      </c>
      <c r="CC144" t="e">
        <v>#N/A</v>
      </c>
      <c r="CD144" t="e">
        <v>#N/A</v>
      </c>
      <c r="CE144" t="e">
        <v>#N/A</v>
      </c>
      <c r="CF144" t="e">
        <v>#N/A</v>
      </c>
      <c r="CG144" t="s">
        <v>1959</v>
      </c>
      <c r="CH144">
        <f t="shared" si="55"/>
        <v>1</v>
      </c>
      <c r="CI144">
        <f t="shared" si="56"/>
        <v>4</v>
      </c>
      <c r="CJ144">
        <f t="shared" si="57"/>
        <v>8</v>
      </c>
      <c r="CK144">
        <f t="shared" si="58"/>
        <v>1</v>
      </c>
      <c r="CL144">
        <f t="shared" si="59"/>
        <v>4</v>
      </c>
      <c r="CM144">
        <f t="shared" si="60"/>
        <v>8</v>
      </c>
      <c r="CN144" t="e">
        <f t="shared" si="61"/>
        <v>#N/A</v>
      </c>
      <c r="CO144">
        <f t="shared" si="62"/>
        <v>4</v>
      </c>
      <c r="CP144" t="e">
        <f t="shared" si="63"/>
        <v>#N/A</v>
      </c>
      <c r="CQ144">
        <v>1.7928633594429939E-2</v>
      </c>
      <c r="CR144" t="e">
        <f t="shared" si="64"/>
        <v>#N/A</v>
      </c>
      <c r="CS144" t="e">
        <f t="shared" si="65"/>
        <v>#N/A</v>
      </c>
      <c r="CT144" t="e">
        <f t="shared" si="66"/>
        <v>#N/A</v>
      </c>
      <c r="CU144" t="e">
        <f t="shared" si="67"/>
        <v>#N/A</v>
      </c>
      <c r="CV144">
        <f t="shared" si="68"/>
        <v>3</v>
      </c>
      <c r="CW144">
        <f t="shared" si="69"/>
        <v>0.239925</v>
      </c>
      <c r="CX144" t="e">
        <f t="shared" si="70"/>
        <v>#N/A</v>
      </c>
      <c r="CY144">
        <f t="shared" si="50"/>
        <v>9.1400000000000009E-2</v>
      </c>
      <c r="CZ144" t="e">
        <f t="shared" si="51"/>
        <v>#N/A</v>
      </c>
      <c r="DA144" t="e">
        <f t="shared" si="52"/>
        <v>#N/A</v>
      </c>
      <c r="DB144">
        <f t="shared" si="53"/>
        <v>3.4275E-2</v>
      </c>
      <c r="DC144">
        <f t="shared" si="71"/>
        <v>3</v>
      </c>
      <c r="DD144" t="e">
        <f t="shared" si="72"/>
        <v>#N/A</v>
      </c>
    </row>
    <row r="145" spans="1:108" x14ac:dyDescent="0.7">
      <c r="A145" t="s">
        <v>653</v>
      </c>
      <c r="B145" t="s">
        <v>654</v>
      </c>
      <c r="D145" t="s">
        <v>523</v>
      </c>
      <c r="E145" t="s">
        <v>72</v>
      </c>
      <c r="F145" t="s">
        <v>73</v>
      </c>
      <c r="G145" t="s">
        <v>74</v>
      </c>
      <c r="H145" t="s">
        <v>75</v>
      </c>
      <c r="I145">
        <v>3236</v>
      </c>
      <c r="J145" t="s">
        <v>655</v>
      </c>
      <c r="K145">
        <v>1</v>
      </c>
      <c r="M145" t="s">
        <v>78</v>
      </c>
      <c r="N145" t="s">
        <v>78</v>
      </c>
      <c r="O145" t="s">
        <v>79</v>
      </c>
      <c r="P145">
        <v>1</v>
      </c>
      <c r="Q145" t="s">
        <v>80</v>
      </c>
      <c r="R145" t="s">
        <v>72</v>
      </c>
      <c r="S145" t="s">
        <v>81</v>
      </c>
      <c r="T145" t="s">
        <v>82</v>
      </c>
      <c r="X145">
        <v>1</v>
      </c>
      <c r="Y145">
        <v>2</v>
      </c>
      <c r="Z145">
        <v>2.34</v>
      </c>
      <c r="AA145" s="8">
        <v>0.63</v>
      </c>
      <c r="AB145">
        <v>1</v>
      </c>
      <c r="AC145">
        <v>1.02</v>
      </c>
      <c r="AD145">
        <v>1.02</v>
      </c>
      <c r="AE145">
        <v>1.1000000000000001</v>
      </c>
      <c r="AF145">
        <v>0.5</v>
      </c>
      <c r="AG145">
        <v>38</v>
      </c>
      <c r="AH145" t="s">
        <v>655</v>
      </c>
      <c r="AI145">
        <v>1</v>
      </c>
      <c r="AJ145" t="s">
        <v>656</v>
      </c>
      <c r="AK145">
        <v>10479</v>
      </c>
      <c r="AL145">
        <v>567</v>
      </c>
      <c r="AM145" t="s">
        <v>525</v>
      </c>
      <c r="AN145">
        <v>51</v>
      </c>
      <c r="AO145" t="s">
        <v>347</v>
      </c>
      <c r="AP145">
        <v>600</v>
      </c>
      <c r="AT145">
        <v>0</v>
      </c>
      <c r="AU145">
        <v>0.5</v>
      </c>
      <c r="AW145">
        <v>8</v>
      </c>
      <c r="AX145" t="s">
        <v>86</v>
      </c>
      <c r="AY145">
        <v>1</v>
      </c>
      <c r="AZ145" t="s">
        <v>87</v>
      </c>
      <c r="BB145" t="s">
        <v>355</v>
      </c>
      <c r="BC145">
        <v>165</v>
      </c>
      <c r="BD145">
        <v>335</v>
      </c>
      <c r="BE145">
        <v>105</v>
      </c>
      <c r="BF145">
        <v>6.0000000000000001E-3</v>
      </c>
      <c r="BG145">
        <v>3.7</v>
      </c>
      <c r="BH145" t="s">
        <v>89</v>
      </c>
      <c r="BJ145" t="s">
        <v>90</v>
      </c>
      <c r="BK145" s="1">
        <v>45160</v>
      </c>
      <c r="BL145" t="s">
        <v>91</v>
      </c>
      <c r="BM145" t="s">
        <v>92</v>
      </c>
      <c r="BN145">
        <v>42678</v>
      </c>
      <c r="BO145" t="s">
        <v>93</v>
      </c>
      <c r="BP145">
        <v>1</v>
      </c>
      <c r="BQ145">
        <v>2</v>
      </c>
      <c r="BR145">
        <v>2.34</v>
      </c>
      <c r="BS145">
        <v>1.02</v>
      </c>
      <c r="BT145">
        <v>3</v>
      </c>
      <c r="BU145">
        <v>457</v>
      </c>
      <c r="BV145" t="s">
        <v>1936</v>
      </c>
      <c r="BW145">
        <f>VLOOKUP($J145,M_引当回収!$C$5:$AF$55,30,FALSE)+0.08</f>
        <v>0.09</v>
      </c>
      <c r="BX145" s="21">
        <v>0.26</v>
      </c>
      <c r="BY145">
        <v>0.27</v>
      </c>
      <c r="BZ145">
        <v>0.03</v>
      </c>
      <c r="CA145" s="23">
        <f t="shared" si="54"/>
        <v>0.65</v>
      </c>
      <c r="CB145" t="s">
        <v>1955</v>
      </c>
      <c r="CC145">
        <v>0.08</v>
      </c>
      <c r="CD145">
        <v>0.43000000000000005</v>
      </c>
      <c r="CE145">
        <v>0.27</v>
      </c>
      <c r="CF145">
        <v>0.03</v>
      </c>
      <c r="CG145" t="s">
        <v>1954</v>
      </c>
      <c r="CH145">
        <f t="shared" si="55"/>
        <v>1</v>
      </c>
      <c r="CI145">
        <f t="shared" si="56"/>
        <v>2</v>
      </c>
      <c r="CJ145">
        <f t="shared" si="57"/>
        <v>6</v>
      </c>
      <c r="CK145">
        <f t="shared" si="58"/>
        <v>1</v>
      </c>
      <c r="CL145">
        <f t="shared" si="59"/>
        <v>2</v>
      </c>
      <c r="CM145">
        <f t="shared" si="60"/>
        <v>4</v>
      </c>
      <c r="CN145">
        <f t="shared" si="61"/>
        <v>1</v>
      </c>
      <c r="CO145">
        <f t="shared" si="62"/>
        <v>2</v>
      </c>
      <c r="CP145">
        <f t="shared" si="63"/>
        <v>4</v>
      </c>
      <c r="CQ145">
        <v>1.3446475195822455E-2</v>
      </c>
      <c r="CR145">
        <f t="shared" si="64"/>
        <v>6.0933333333333339E-2</v>
      </c>
      <c r="CS145">
        <f t="shared" si="65"/>
        <v>0.32751666666666673</v>
      </c>
      <c r="CT145">
        <f t="shared" si="66"/>
        <v>0.20565000000000003</v>
      </c>
      <c r="CU145">
        <f t="shared" si="67"/>
        <v>2.2850000000000002E-2</v>
      </c>
      <c r="CV145">
        <f t="shared" si="68"/>
        <v>3</v>
      </c>
      <c r="CW145">
        <f t="shared" si="69"/>
        <v>0.15995000000000001</v>
      </c>
      <c r="CX145">
        <f t="shared" si="70"/>
        <v>4</v>
      </c>
      <c r="CY145">
        <f t="shared" si="50"/>
        <v>6.855E-2</v>
      </c>
      <c r="CZ145">
        <f t="shared" si="51"/>
        <v>0.19803333333333334</v>
      </c>
      <c r="DA145">
        <f t="shared" si="52"/>
        <v>0.20565000000000003</v>
      </c>
      <c r="DB145">
        <f t="shared" si="53"/>
        <v>2.2850000000000002E-2</v>
      </c>
      <c r="DC145">
        <f t="shared" si="71"/>
        <v>1</v>
      </c>
      <c r="DD145">
        <f t="shared" si="72"/>
        <v>2</v>
      </c>
    </row>
    <row r="146" spans="1:108" hidden="1" x14ac:dyDescent="0.7">
      <c r="A146" t="s">
        <v>657</v>
      </c>
      <c r="B146" t="s">
        <v>658</v>
      </c>
      <c r="D146" t="s">
        <v>659</v>
      </c>
      <c r="E146" t="s">
        <v>72</v>
      </c>
      <c r="F146" t="s">
        <v>73</v>
      </c>
      <c r="G146" t="s">
        <v>74</v>
      </c>
      <c r="H146" t="s">
        <v>75</v>
      </c>
      <c r="I146">
        <v>3236</v>
      </c>
      <c r="J146" t="s">
        <v>655</v>
      </c>
      <c r="K146">
        <v>1</v>
      </c>
      <c r="M146" t="s">
        <v>78</v>
      </c>
      <c r="N146" t="s">
        <v>78</v>
      </c>
      <c r="O146" t="s">
        <v>79</v>
      </c>
      <c r="P146">
        <v>1</v>
      </c>
      <c r="Q146" t="s">
        <v>80</v>
      </c>
      <c r="R146" t="s">
        <v>72</v>
      </c>
      <c r="S146" t="s">
        <v>81</v>
      </c>
      <c r="T146" t="s">
        <v>82</v>
      </c>
      <c r="X146">
        <v>1</v>
      </c>
      <c r="Y146">
        <v>2</v>
      </c>
      <c r="Z146">
        <v>2.34</v>
      </c>
      <c r="AA146" s="8">
        <v>0.81</v>
      </c>
      <c r="AB146">
        <v>3</v>
      </c>
      <c r="AC146">
        <v>1.02</v>
      </c>
      <c r="AD146">
        <v>1.02</v>
      </c>
      <c r="AE146">
        <v>1.1000000000000001</v>
      </c>
      <c r="AF146">
        <v>0.5</v>
      </c>
      <c r="AG146">
        <v>38</v>
      </c>
      <c r="AH146" t="s">
        <v>655</v>
      </c>
      <c r="AI146">
        <v>5</v>
      </c>
      <c r="AL146">
        <v>9143</v>
      </c>
      <c r="AM146" t="s">
        <v>660</v>
      </c>
      <c r="AN146">
        <v>14</v>
      </c>
      <c r="AO146" t="s">
        <v>120</v>
      </c>
      <c r="AP146">
        <v>60</v>
      </c>
      <c r="AT146">
        <v>0</v>
      </c>
      <c r="AU146">
        <v>0.5</v>
      </c>
      <c r="BB146" t="s">
        <v>323</v>
      </c>
      <c r="BC146">
        <v>335</v>
      </c>
      <c r="BD146">
        <v>335</v>
      </c>
      <c r="BE146">
        <v>115</v>
      </c>
      <c r="BF146">
        <v>1.2999999999999999E-2</v>
      </c>
      <c r="BG146">
        <v>4.7</v>
      </c>
      <c r="BH146" t="s">
        <v>89</v>
      </c>
      <c r="BJ146" t="s">
        <v>90</v>
      </c>
      <c r="BK146" s="1">
        <v>45041</v>
      </c>
      <c r="BL146" t="s">
        <v>91</v>
      </c>
      <c r="BM146" t="s">
        <v>92</v>
      </c>
      <c r="BN146">
        <v>42678</v>
      </c>
      <c r="BO146" t="s">
        <v>93</v>
      </c>
      <c r="BP146">
        <v>1</v>
      </c>
      <c r="BQ146">
        <v>2</v>
      </c>
      <c r="BR146">
        <v>2.34</v>
      </c>
      <c r="BS146">
        <v>1.02</v>
      </c>
      <c r="BT146">
        <v>3</v>
      </c>
      <c r="BU146" t="e">
        <v>#N/A</v>
      </c>
      <c r="BV146" t="e">
        <v>#N/A</v>
      </c>
      <c r="BW146">
        <f>VLOOKUP($J146,M_引当回収!$C$5:$AF$55,30,FALSE)+0.08</f>
        <v>0.09</v>
      </c>
      <c r="BX146" s="21" t="e">
        <v>#N/A</v>
      </c>
      <c r="BY146" t="e">
        <v>#N/A</v>
      </c>
      <c r="BZ146" t="e">
        <v>#N/A</v>
      </c>
      <c r="CA146" s="8" t="e">
        <f t="shared" si="54"/>
        <v>#N/A</v>
      </c>
      <c r="CB146" t="e">
        <f t="shared" si="73"/>
        <v>#N/A</v>
      </c>
      <c r="CC146" t="e">
        <v>#N/A</v>
      </c>
      <c r="CD146" t="e">
        <v>#N/A</v>
      </c>
      <c r="CE146" t="e">
        <v>#N/A</v>
      </c>
      <c r="CF146" t="e">
        <v>#N/A</v>
      </c>
      <c r="CH146" t="e">
        <f t="shared" si="55"/>
        <v>#N/A</v>
      </c>
      <c r="CI146" t="e">
        <f t="shared" si="56"/>
        <v>#N/A</v>
      </c>
      <c r="CJ146" t="e">
        <f t="shared" si="57"/>
        <v>#N/A</v>
      </c>
      <c r="CK146" t="e">
        <f t="shared" si="58"/>
        <v>#N/A</v>
      </c>
      <c r="CL146" t="e">
        <f t="shared" si="59"/>
        <v>#N/A</v>
      </c>
      <c r="CM146" t="e">
        <f t="shared" si="60"/>
        <v>#N/A</v>
      </c>
      <c r="CN146" t="e">
        <f t="shared" si="61"/>
        <v>#N/A</v>
      </c>
      <c r="CO146" t="e">
        <f t="shared" si="62"/>
        <v>#N/A</v>
      </c>
      <c r="CP146" t="e">
        <f t="shared" si="63"/>
        <v>#N/A</v>
      </c>
      <c r="CQ146" t="e">
        <v>#N/A</v>
      </c>
      <c r="CR146" t="e">
        <f t="shared" si="64"/>
        <v>#N/A</v>
      </c>
      <c r="CS146" t="e">
        <f t="shared" si="65"/>
        <v>#N/A</v>
      </c>
      <c r="CT146" t="e">
        <f t="shared" si="66"/>
        <v>#N/A</v>
      </c>
      <c r="CU146" t="e">
        <f t="shared" si="67"/>
        <v>#N/A</v>
      </c>
      <c r="CV146">
        <f t="shared" si="68"/>
        <v>3</v>
      </c>
      <c r="CW146" t="e">
        <f t="shared" si="69"/>
        <v>#N/A</v>
      </c>
      <c r="CX146" t="e">
        <f t="shared" si="70"/>
        <v>#N/A</v>
      </c>
      <c r="CY146" t="e">
        <f t="shared" si="50"/>
        <v>#N/A</v>
      </c>
      <c r="CZ146" t="e">
        <f t="shared" si="51"/>
        <v>#N/A</v>
      </c>
      <c r="DA146" t="e">
        <f t="shared" si="52"/>
        <v>#N/A</v>
      </c>
      <c r="DB146" t="e">
        <f t="shared" si="53"/>
        <v>#N/A</v>
      </c>
      <c r="DC146">
        <f t="shared" si="71"/>
        <v>3</v>
      </c>
      <c r="DD146" t="e">
        <f t="shared" si="72"/>
        <v>#N/A</v>
      </c>
    </row>
    <row r="147" spans="1:108" x14ac:dyDescent="0.7">
      <c r="A147" t="s">
        <v>661</v>
      </c>
      <c r="B147" t="s">
        <v>662</v>
      </c>
      <c r="D147" t="s">
        <v>659</v>
      </c>
      <c r="E147" t="s">
        <v>72</v>
      </c>
      <c r="F147" t="s">
        <v>73</v>
      </c>
      <c r="G147" t="s">
        <v>74</v>
      </c>
      <c r="H147" t="s">
        <v>75</v>
      </c>
      <c r="I147">
        <v>3236</v>
      </c>
      <c r="J147" t="s">
        <v>655</v>
      </c>
      <c r="K147">
        <v>1</v>
      </c>
      <c r="M147" t="s">
        <v>78</v>
      </c>
      <c r="N147" t="s">
        <v>78</v>
      </c>
      <c r="O147" t="s">
        <v>79</v>
      </c>
      <c r="P147">
        <v>1</v>
      </c>
      <c r="Q147" t="s">
        <v>80</v>
      </c>
      <c r="R147" t="s">
        <v>72</v>
      </c>
      <c r="S147" t="s">
        <v>81</v>
      </c>
      <c r="T147" t="s">
        <v>82</v>
      </c>
      <c r="X147">
        <v>1</v>
      </c>
      <c r="Y147">
        <v>2</v>
      </c>
      <c r="Z147">
        <v>2.34</v>
      </c>
      <c r="AA147" s="8">
        <v>0.81</v>
      </c>
      <c r="AB147">
        <v>1</v>
      </c>
      <c r="AC147">
        <v>1.02</v>
      </c>
      <c r="AD147">
        <v>1.02</v>
      </c>
      <c r="AE147">
        <v>1.1000000000000001</v>
      </c>
      <c r="AF147">
        <v>0.5</v>
      </c>
      <c r="AG147">
        <v>38</v>
      </c>
      <c r="AH147" t="s">
        <v>655</v>
      </c>
      <c r="AI147">
        <v>2</v>
      </c>
      <c r="AJ147" t="s">
        <v>663</v>
      </c>
      <c r="AK147">
        <v>10478</v>
      </c>
      <c r="AL147">
        <v>9143</v>
      </c>
      <c r="AM147" t="s">
        <v>664</v>
      </c>
      <c r="AN147">
        <v>51</v>
      </c>
      <c r="AO147" t="s">
        <v>347</v>
      </c>
      <c r="AP147">
        <v>24</v>
      </c>
      <c r="AT147">
        <v>0</v>
      </c>
      <c r="AU147">
        <v>0.5</v>
      </c>
      <c r="AW147">
        <v>8</v>
      </c>
      <c r="AX147" t="s">
        <v>86</v>
      </c>
      <c r="AY147">
        <v>1</v>
      </c>
      <c r="AZ147" t="s">
        <v>87</v>
      </c>
      <c r="BB147" t="s">
        <v>114</v>
      </c>
      <c r="BC147">
        <v>168</v>
      </c>
      <c r="BD147">
        <v>335</v>
      </c>
      <c r="BE147">
        <v>165</v>
      </c>
      <c r="BF147">
        <v>8.9999999999999993E-3</v>
      </c>
      <c r="BG147">
        <v>2.4500000000000002</v>
      </c>
      <c r="BH147" t="s">
        <v>89</v>
      </c>
      <c r="BJ147" t="s">
        <v>90</v>
      </c>
      <c r="BK147" s="1">
        <v>45160</v>
      </c>
      <c r="BL147" t="s">
        <v>91</v>
      </c>
      <c r="BM147" t="s">
        <v>92</v>
      </c>
      <c r="BN147">
        <v>42678</v>
      </c>
      <c r="BO147" t="s">
        <v>93</v>
      </c>
      <c r="BP147">
        <v>1</v>
      </c>
      <c r="BQ147">
        <v>2</v>
      </c>
      <c r="BR147">
        <v>2.34</v>
      </c>
      <c r="BS147">
        <v>1.02</v>
      </c>
      <c r="BT147">
        <v>3</v>
      </c>
      <c r="BU147">
        <v>457</v>
      </c>
      <c r="BV147" t="s">
        <v>1936</v>
      </c>
      <c r="BW147">
        <f>VLOOKUP($J147,M_引当回収!$C$5:$AF$55,30,FALSE)+0.08</f>
        <v>0.09</v>
      </c>
      <c r="BX147" s="21">
        <v>0.23</v>
      </c>
      <c r="BY147">
        <v>0.27</v>
      </c>
      <c r="BZ147">
        <v>0.03</v>
      </c>
      <c r="CA147" s="23">
        <f t="shared" si="54"/>
        <v>0.62000000000000011</v>
      </c>
      <c r="CB147" t="s">
        <v>1955</v>
      </c>
      <c r="CC147">
        <v>0.08</v>
      </c>
      <c r="CD147">
        <v>0.43000000000000005</v>
      </c>
      <c r="CE147">
        <v>0.27</v>
      </c>
      <c r="CF147">
        <v>0.03</v>
      </c>
      <c r="CG147" t="s">
        <v>1954</v>
      </c>
      <c r="CH147">
        <f t="shared" si="55"/>
        <v>20</v>
      </c>
      <c r="CI147">
        <f t="shared" si="56"/>
        <v>32</v>
      </c>
      <c r="CJ147">
        <f t="shared" si="57"/>
        <v>55</v>
      </c>
      <c r="CK147">
        <f t="shared" si="58"/>
        <v>16</v>
      </c>
      <c r="CL147">
        <f t="shared" si="59"/>
        <v>32</v>
      </c>
      <c r="CM147">
        <f t="shared" si="60"/>
        <v>49</v>
      </c>
      <c r="CN147">
        <f t="shared" si="61"/>
        <v>12</v>
      </c>
      <c r="CO147">
        <f t="shared" si="62"/>
        <v>32</v>
      </c>
      <c r="CP147">
        <f t="shared" si="63"/>
        <v>45</v>
      </c>
      <c r="CQ147">
        <v>1.3446475195822455E-2</v>
      </c>
      <c r="CR147">
        <f t="shared" si="64"/>
        <v>1.5233333333333334</v>
      </c>
      <c r="CS147">
        <f t="shared" si="65"/>
        <v>8.1879166666666681</v>
      </c>
      <c r="CT147">
        <f t="shared" si="66"/>
        <v>5.1412500000000003</v>
      </c>
      <c r="CU147">
        <f t="shared" si="67"/>
        <v>0.57125000000000004</v>
      </c>
      <c r="CV147">
        <f t="shared" si="68"/>
        <v>3</v>
      </c>
      <c r="CW147">
        <f t="shared" si="69"/>
        <v>3.9987500000000002</v>
      </c>
      <c r="CX147">
        <f t="shared" si="70"/>
        <v>23</v>
      </c>
      <c r="CY147">
        <f t="shared" si="50"/>
        <v>1.7137500000000001</v>
      </c>
      <c r="CZ147">
        <f t="shared" si="51"/>
        <v>4.3795833333333336</v>
      </c>
      <c r="DA147">
        <f t="shared" si="52"/>
        <v>5.1412500000000003</v>
      </c>
      <c r="DB147">
        <f t="shared" si="53"/>
        <v>0.57125000000000004</v>
      </c>
      <c r="DC147">
        <f t="shared" si="71"/>
        <v>1</v>
      </c>
      <c r="DD147">
        <f t="shared" si="72"/>
        <v>13</v>
      </c>
    </row>
    <row r="148" spans="1:108" x14ac:dyDescent="0.7">
      <c r="A148" t="s">
        <v>665</v>
      </c>
      <c r="B148" t="s">
        <v>666</v>
      </c>
      <c r="D148" t="s">
        <v>667</v>
      </c>
      <c r="E148" t="s">
        <v>72</v>
      </c>
      <c r="F148" t="s">
        <v>73</v>
      </c>
      <c r="G148" t="s">
        <v>74</v>
      </c>
      <c r="H148" t="s">
        <v>75</v>
      </c>
      <c r="I148">
        <v>3236</v>
      </c>
      <c r="J148" t="s">
        <v>655</v>
      </c>
      <c r="K148">
        <v>1</v>
      </c>
      <c r="M148" t="s">
        <v>78</v>
      </c>
      <c r="N148" t="s">
        <v>78</v>
      </c>
      <c r="O148" t="s">
        <v>79</v>
      </c>
      <c r="P148">
        <v>1</v>
      </c>
      <c r="Q148" t="s">
        <v>80</v>
      </c>
      <c r="R148" t="s">
        <v>72</v>
      </c>
      <c r="S148" t="s">
        <v>81</v>
      </c>
      <c r="T148" t="s">
        <v>82</v>
      </c>
      <c r="X148">
        <v>1</v>
      </c>
      <c r="Y148">
        <v>2</v>
      </c>
      <c r="Z148">
        <v>2.34</v>
      </c>
      <c r="AA148" s="8">
        <v>0.59</v>
      </c>
      <c r="AB148">
        <v>3</v>
      </c>
      <c r="AC148">
        <v>1.02</v>
      </c>
      <c r="AD148">
        <v>1.02</v>
      </c>
      <c r="AE148">
        <v>1.1000000000000001</v>
      </c>
      <c r="AF148">
        <v>0.5</v>
      </c>
      <c r="AG148">
        <v>38</v>
      </c>
      <c r="AH148" t="s">
        <v>655</v>
      </c>
      <c r="AI148">
        <v>3</v>
      </c>
      <c r="AJ148" t="s">
        <v>668</v>
      </c>
      <c r="AK148">
        <v>10480</v>
      </c>
      <c r="AL148">
        <v>568</v>
      </c>
      <c r="AM148" t="s">
        <v>669</v>
      </c>
      <c r="AN148">
        <v>12</v>
      </c>
      <c r="AO148" t="s">
        <v>113</v>
      </c>
      <c r="AP148">
        <v>500</v>
      </c>
      <c r="AT148">
        <v>0</v>
      </c>
      <c r="AU148">
        <v>0.5</v>
      </c>
      <c r="AW148">
        <v>8</v>
      </c>
      <c r="AX148" t="s">
        <v>86</v>
      </c>
      <c r="AY148">
        <v>1</v>
      </c>
      <c r="AZ148" t="s">
        <v>87</v>
      </c>
      <c r="BB148" t="s">
        <v>348</v>
      </c>
      <c r="BC148">
        <v>165</v>
      </c>
      <c r="BD148">
        <v>335</v>
      </c>
      <c r="BE148">
        <v>105</v>
      </c>
      <c r="BF148">
        <v>6.0000000000000001E-3</v>
      </c>
      <c r="BG148">
        <v>1.85</v>
      </c>
      <c r="BH148" t="s">
        <v>89</v>
      </c>
      <c r="BJ148" t="s">
        <v>90</v>
      </c>
      <c r="BK148" s="1">
        <v>45104</v>
      </c>
      <c r="BL148" t="s">
        <v>91</v>
      </c>
      <c r="BM148" t="s">
        <v>92</v>
      </c>
      <c r="BN148">
        <v>41943</v>
      </c>
      <c r="BO148" t="s">
        <v>349</v>
      </c>
      <c r="BP148">
        <v>1</v>
      </c>
      <c r="BQ148">
        <v>2</v>
      </c>
      <c r="BR148">
        <v>2.34</v>
      </c>
      <c r="BS148">
        <v>1.02</v>
      </c>
      <c r="BT148">
        <v>3</v>
      </c>
      <c r="BU148">
        <v>3544</v>
      </c>
      <c r="BV148" t="s">
        <v>1936</v>
      </c>
      <c r="BW148">
        <f>VLOOKUP($J148,M_引当回収!$C$5:$AF$55,30,FALSE)+0.08</f>
        <v>0.09</v>
      </c>
      <c r="BX148" s="21">
        <v>0.22</v>
      </c>
      <c r="BY148">
        <v>0.27</v>
      </c>
      <c r="BZ148">
        <v>0.03</v>
      </c>
      <c r="CA148" s="23">
        <f t="shared" si="54"/>
        <v>0.6100000000000001</v>
      </c>
      <c r="CB148" t="s">
        <v>1955</v>
      </c>
      <c r="CC148">
        <v>0.08</v>
      </c>
      <c r="CD148">
        <v>0.43000000000000005</v>
      </c>
      <c r="CE148">
        <v>0.27</v>
      </c>
      <c r="CF148">
        <v>0.03</v>
      </c>
      <c r="CG148" t="s">
        <v>1954</v>
      </c>
      <c r="CH148">
        <f t="shared" si="55"/>
        <v>8</v>
      </c>
      <c r="CI148">
        <f t="shared" si="56"/>
        <v>12</v>
      </c>
      <c r="CJ148">
        <f t="shared" si="57"/>
        <v>23</v>
      </c>
      <c r="CK148">
        <f t="shared" si="58"/>
        <v>5</v>
      </c>
      <c r="CL148">
        <f t="shared" si="59"/>
        <v>12</v>
      </c>
      <c r="CM148">
        <f t="shared" si="60"/>
        <v>20</v>
      </c>
      <c r="CN148">
        <f t="shared" si="61"/>
        <v>5</v>
      </c>
      <c r="CO148">
        <f t="shared" si="62"/>
        <v>12</v>
      </c>
      <c r="CP148">
        <f t="shared" si="63"/>
        <v>20</v>
      </c>
      <c r="CQ148">
        <v>1.3446475195822455E-2</v>
      </c>
      <c r="CR148">
        <f t="shared" si="64"/>
        <v>0.56703999999999999</v>
      </c>
      <c r="CS148">
        <f t="shared" si="65"/>
        <v>3.0478400000000003</v>
      </c>
      <c r="CT148">
        <f t="shared" si="66"/>
        <v>1.9137600000000001</v>
      </c>
      <c r="CU148">
        <f t="shared" si="67"/>
        <v>0.21264</v>
      </c>
      <c r="CV148">
        <f t="shared" si="68"/>
        <v>3</v>
      </c>
      <c r="CW148">
        <f t="shared" si="69"/>
        <v>1.48848</v>
      </c>
      <c r="CX148">
        <f t="shared" si="70"/>
        <v>11</v>
      </c>
      <c r="CY148">
        <f t="shared" si="50"/>
        <v>0.63791999999999993</v>
      </c>
      <c r="CZ148">
        <f t="shared" si="51"/>
        <v>1.5593600000000001</v>
      </c>
      <c r="DA148">
        <f t="shared" si="52"/>
        <v>1.9137600000000001</v>
      </c>
      <c r="DB148">
        <f t="shared" si="53"/>
        <v>0.21264</v>
      </c>
      <c r="DC148">
        <f t="shared" si="71"/>
        <v>3</v>
      </c>
      <c r="DD148">
        <f t="shared" si="72"/>
        <v>8</v>
      </c>
    </row>
    <row r="149" spans="1:108" hidden="1" x14ac:dyDescent="0.7">
      <c r="A149" t="s">
        <v>670</v>
      </c>
      <c r="B149" t="s">
        <v>671</v>
      </c>
      <c r="D149" t="s">
        <v>672</v>
      </c>
      <c r="E149" t="s">
        <v>72</v>
      </c>
      <c r="F149" t="s">
        <v>73</v>
      </c>
      <c r="G149" t="s">
        <v>74</v>
      </c>
      <c r="H149" t="s">
        <v>75</v>
      </c>
      <c r="I149">
        <v>3407</v>
      </c>
      <c r="J149" t="s">
        <v>673</v>
      </c>
      <c r="K149">
        <v>1</v>
      </c>
      <c r="L149" t="s">
        <v>674</v>
      </c>
      <c r="M149" t="s">
        <v>78</v>
      </c>
      <c r="N149" t="s">
        <v>78</v>
      </c>
      <c r="O149" t="s">
        <v>79</v>
      </c>
      <c r="P149">
        <v>1</v>
      </c>
      <c r="Q149" t="s">
        <v>80</v>
      </c>
      <c r="R149" t="s">
        <v>72</v>
      </c>
      <c r="S149" t="s">
        <v>81</v>
      </c>
      <c r="T149" t="s">
        <v>82</v>
      </c>
      <c r="X149">
        <v>1</v>
      </c>
      <c r="Y149">
        <v>1</v>
      </c>
      <c r="Z149">
        <v>2.33</v>
      </c>
      <c r="AA149" s="8">
        <v>0.88</v>
      </c>
      <c r="AB149">
        <v>3</v>
      </c>
      <c r="AC149">
        <v>1.0900000000000001</v>
      </c>
      <c r="AD149">
        <v>1.0900000000000001</v>
      </c>
      <c r="AE149">
        <v>1.1000000000000001</v>
      </c>
      <c r="AF149">
        <v>0.5</v>
      </c>
      <c r="AG149">
        <v>135</v>
      </c>
      <c r="AH149" t="s">
        <v>673</v>
      </c>
      <c r="AI149">
        <v>8</v>
      </c>
      <c r="AL149">
        <v>7390</v>
      </c>
      <c r="AM149" t="s">
        <v>675</v>
      </c>
      <c r="AN149">
        <v>12</v>
      </c>
      <c r="AO149" t="s">
        <v>113</v>
      </c>
      <c r="AP149">
        <v>500</v>
      </c>
      <c r="AT149">
        <v>0</v>
      </c>
      <c r="AU149">
        <v>0.5</v>
      </c>
      <c r="BB149" t="s">
        <v>323</v>
      </c>
      <c r="BC149">
        <v>335</v>
      </c>
      <c r="BD149">
        <v>168</v>
      </c>
      <c r="BE149">
        <v>103</v>
      </c>
      <c r="BF149">
        <v>6.0000000000000001E-3</v>
      </c>
      <c r="BG149">
        <v>1</v>
      </c>
      <c r="BH149" t="s">
        <v>89</v>
      </c>
      <c r="BJ149" t="s">
        <v>90</v>
      </c>
      <c r="BK149" s="1">
        <v>45041</v>
      </c>
      <c r="BL149" t="s">
        <v>91</v>
      </c>
      <c r="BM149" t="s">
        <v>92</v>
      </c>
      <c r="BN149">
        <v>42678</v>
      </c>
      <c r="BO149" t="s">
        <v>93</v>
      </c>
      <c r="BP149">
        <v>1</v>
      </c>
      <c r="BQ149">
        <v>1</v>
      </c>
      <c r="BR149">
        <v>2.33</v>
      </c>
      <c r="BS149">
        <v>1.0900000000000001</v>
      </c>
      <c r="BT149">
        <v>3</v>
      </c>
      <c r="BU149" t="e">
        <v>#N/A</v>
      </c>
      <c r="BV149" t="e">
        <v>#N/A</v>
      </c>
      <c r="BW149">
        <f>VLOOKUP($J149,M_引当回収!$C$5:$AF$55,30,FALSE)+0.08</f>
        <v>0.08</v>
      </c>
      <c r="BX149" s="21" t="e">
        <v>#N/A</v>
      </c>
      <c r="BY149" t="e">
        <v>#N/A</v>
      </c>
      <c r="BZ149" t="e">
        <v>#N/A</v>
      </c>
      <c r="CA149" s="8" t="e">
        <f t="shared" si="54"/>
        <v>#N/A</v>
      </c>
      <c r="CB149" t="e">
        <f t="shared" si="73"/>
        <v>#N/A</v>
      </c>
      <c r="CC149" t="e">
        <v>#N/A</v>
      </c>
      <c r="CD149" t="e">
        <v>#N/A</v>
      </c>
      <c r="CE149" t="e">
        <v>#N/A</v>
      </c>
      <c r="CF149" t="e">
        <v>#N/A</v>
      </c>
      <c r="CH149" t="e">
        <f t="shared" si="55"/>
        <v>#N/A</v>
      </c>
      <c r="CI149" t="e">
        <f t="shared" si="56"/>
        <v>#N/A</v>
      </c>
      <c r="CJ149" t="e">
        <f t="shared" si="57"/>
        <v>#N/A</v>
      </c>
      <c r="CK149" t="e">
        <f t="shared" si="58"/>
        <v>#N/A</v>
      </c>
      <c r="CL149" t="e">
        <f t="shared" si="59"/>
        <v>#N/A</v>
      </c>
      <c r="CM149" t="e">
        <f t="shared" si="60"/>
        <v>#N/A</v>
      </c>
      <c r="CN149" t="e">
        <f t="shared" si="61"/>
        <v>#N/A</v>
      </c>
      <c r="CO149" t="e">
        <f t="shared" si="62"/>
        <v>#N/A</v>
      </c>
      <c r="CP149" t="e">
        <f t="shared" si="63"/>
        <v>#N/A</v>
      </c>
      <c r="CQ149" t="e">
        <v>#N/A</v>
      </c>
      <c r="CR149" t="e">
        <f t="shared" si="64"/>
        <v>#N/A</v>
      </c>
      <c r="CS149" t="e">
        <f t="shared" si="65"/>
        <v>#N/A</v>
      </c>
      <c r="CT149" t="e">
        <f t="shared" si="66"/>
        <v>#N/A</v>
      </c>
      <c r="CU149" t="e">
        <f t="shared" si="67"/>
        <v>#N/A</v>
      </c>
      <c r="CV149">
        <f t="shared" si="68"/>
        <v>3</v>
      </c>
      <c r="CW149" t="e">
        <f t="shared" si="69"/>
        <v>#N/A</v>
      </c>
      <c r="CX149" t="e">
        <f t="shared" si="70"/>
        <v>#N/A</v>
      </c>
      <c r="CY149" t="e">
        <f t="shared" si="50"/>
        <v>#N/A</v>
      </c>
      <c r="CZ149" t="e">
        <f t="shared" si="51"/>
        <v>#N/A</v>
      </c>
      <c r="DA149" t="e">
        <f t="shared" si="52"/>
        <v>#N/A</v>
      </c>
      <c r="DB149" t="e">
        <f t="shared" si="53"/>
        <v>#N/A</v>
      </c>
      <c r="DC149">
        <f t="shared" si="71"/>
        <v>3</v>
      </c>
      <c r="DD149" t="e">
        <f t="shared" si="72"/>
        <v>#N/A</v>
      </c>
    </row>
    <row r="150" spans="1:108" x14ac:dyDescent="0.7">
      <c r="A150" t="s">
        <v>676</v>
      </c>
      <c r="B150" t="s">
        <v>677</v>
      </c>
      <c r="D150" t="s">
        <v>672</v>
      </c>
      <c r="E150" t="s">
        <v>72</v>
      </c>
      <c r="F150" t="s">
        <v>73</v>
      </c>
      <c r="G150" t="s">
        <v>74</v>
      </c>
      <c r="H150" t="s">
        <v>75</v>
      </c>
      <c r="I150">
        <v>3407</v>
      </c>
      <c r="J150" t="s">
        <v>673</v>
      </c>
      <c r="K150">
        <v>1</v>
      </c>
      <c r="L150" t="s">
        <v>674</v>
      </c>
      <c r="M150" t="s">
        <v>78</v>
      </c>
      <c r="N150" t="s">
        <v>78</v>
      </c>
      <c r="O150" t="s">
        <v>79</v>
      </c>
      <c r="P150">
        <v>1</v>
      </c>
      <c r="Q150" t="s">
        <v>80</v>
      </c>
      <c r="R150" t="s">
        <v>72</v>
      </c>
      <c r="S150" t="s">
        <v>81</v>
      </c>
      <c r="T150" t="s">
        <v>82</v>
      </c>
      <c r="X150">
        <v>1</v>
      </c>
      <c r="Y150">
        <v>1</v>
      </c>
      <c r="Z150">
        <v>2.33</v>
      </c>
      <c r="AA150" s="8">
        <v>0.81</v>
      </c>
      <c r="AB150">
        <v>1</v>
      </c>
      <c r="AC150">
        <v>1.0900000000000001</v>
      </c>
      <c r="AD150">
        <v>1.0900000000000001</v>
      </c>
      <c r="AE150">
        <v>1.1000000000000001</v>
      </c>
      <c r="AF150">
        <v>0.5</v>
      </c>
      <c r="AG150">
        <v>135</v>
      </c>
      <c r="AH150" t="s">
        <v>673</v>
      </c>
      <c r="AI150">
        <v>1</v>
      </c>
      <c r="AJ150" t="s">
        <v>678</v>
      </c>
      <c r="AK150">
        <v>10394</v>
      </c>
      <c r="AL150">
        <v>7390</v>
      </c>
      <c r="AM150" t="s">
        <v>675</v>
      </c>
      <c r="AN150">
        <v>12</v>
      </c>
      <c r="AO150" t="s">
        <v>113</v>
      </c>
      <c r="AP150">
        <v>500</v>
      </c>
      <c r="AT150">
        <v>0</v>
      </c>
      <c r="AU150">
        <v>0.5</v>
      </c>
      <c r="AW150">
        <v>8</v>
      </c>
      <c r="AX150" t="s">
        <v>86</v>
      </c>
      <c r="AY150">
        <v>1</v>
      </c>
      <c r="AZ150" t="s">
        <v>87</v>
      </c>
      <c r="BB150" t="s">
        <v>114</v>
      </c>
      <c r="BC150">
        <v>335</v>
      </c>
      <c r="BD150">
        <v>168</v>
      </c>
      <c r="BE150">
        <v>103</v>
      </c>
      <c r="BF150">
        <v>6.0000000000000001E-3</v>
      </c>
      <c r="BG150">
        <v>1</v>
      </c>
      <c r="BH150" t="s">
        <v>89</v>
      </c>
      <c r="BJ150" t="s">
        <v>90</v>
      </c>
      <c r="BK150" s="1">
        <v>45160</v>
      </c>
      <c r="BL150" t="s">
        <v>91</v>
      </c>
      <c r="BM150" t="s">
        <v>92</v>
      </c>
      <c r="BN150">
        <v>42678</v>
      </c>
      <c r="BO150" t="s">
        <v>93</v>
      </c>
      <c r="BP150">
        <v>1</v>
      </c>
      <c r="BQ150">
        <v>1</v>
      </c>
      <c r="BR150">
        <v>2.33</v>
      </c>
      <c r="BS150">
        <v>1.0900000000000001</v>
      </c>
      <c r="BT150">
        <v>3</v>
      </c>
      <c r="BU150">
        <v>259</v>
      </c>
      <c r="BV150" t="s">
        <v>1937</v>
      </c>
      <c r="BW150">
        <f>VLOOKUP($J150,M_引当回収!$C$5:$AF$55,30,FALSE)+0.08</f>
        <v>0.08</v>
      </c>
      <c r="BX150" s="21">
        <v>0.37</v>
      </c>
      <c r="BY150">
        <v>0.34</v>
      </c>
      <c r="BZ150">
        <v>0.03</v>
      </c>
      <c r="CA150" s="23">
        <f t="shared" si="54"/>
        <v>0.82000000000000006</v>
      </c>
      <c r="CB150" t="s">
        <v>1955</v>
      </c>
      <c r="CC150">
        <v>0.08</v>
      </c>
      <c r="CD150">
        <v>0.43000000000000005</v>
      </c>
      <c r="CE150">
        <v>0.34</v>
      </c>
      <c r="CF150">
        <v>0.03</v>
      </c>
      <c r="CG150" t="s">
        <v>1954</v>
      </c>
      <c r="CH150">
        <f t="shared" si="55"/>
        <v>1</v>
      </c>
      <c r="CI150">
        <f t="shared" si="56"/>
        <v>2</v>
      </c>
      <c r="CJ150">
        <f t="shared" si="57"/>
        <v>6</v>
      </c>
      <c r="CK150">
        <f t="shared" si="58"/>
        <v>1</v>
      </c>
      <c r="CL150">
        <f t="shared" si="59"/>
        <v>2</v>
      </c>
      <c r="CM150">
        <f t="shared" si="60"/>
        <v>4</v>
      </c>
      <c r="CN150">
        <f t="shared" si="61"/>
        <v>1</v>
      </c>
      <c r="CO150">
        <f t="shared" si="62"/>
        <v>2</v>
      </c>
      <c r="CP150">
        <f t="shared" si="63"/>
        <v>4</v>
      </c>
      <c r="CQ150">
        <v>1.7928633594429939E-2</v>
      </c>
      <c r="CR150">
        <f t="shared" si="64"/>
        <v>4.1440000000000005E-2</v>
      </c>
      <c r="CS150">
        <f t="shared" si="65"/>
        <v>0.22274000000000002</v>
      </c>
      <c r="CT150">
        <f t="shared" si="66"/>
        <v>0.17612000000000003</v>
      </c>
      <c r="CU150">
        <f t="shared" si="67"/>
        <v>1.554E-2</v>
      </c>
      <c r="CV150">
        <f t="shared" si="68"/>
        <v>3</v>
      </c>
      <c r="CW150">
        <f t="shared" si="69"/>
        <v>0.10878</v>
      </c>
      <c r="CX150">
        <f t="shared" si="70"/>
        <v>4</v>
      </c>
      <c r="CY150">
        <f t="shared" si="50"/>
        <v>4.1440000000000005E-2</v>
      </c>
      <c r="CZ150">
        <f t="shared" si="51"/>
        <v>0.19166</v>
      </c>
      <c r="DA150">
        <f t="shared" si="52"/>
        <v>0.17612000000000003</v>
      </c>
      <c r="DB150">
        <f t="shared" si="53"/>
        <v>1.554E-2</v>
      </c>
      <c r="DC150">
        <f t="shared" si="71"/>
        <v>1</v>
      </c>
      <c r="DD150">
        <f t="shared" si="72"/>
        <v>2</v>
      </c>
    </row>
    <row r="151" spans="1:108" x14ac:dyDescent="0.7">
      <c r="A151" t="s">
        <v>679</v>
      </c>
      <c r="B151" t="s">
        <v>680</v>
      </c>
      <c r="D151" t="s">
        <v>672</v>
      </c>
      <c r="E151" t="s">
        <v>72</v>
      </c>
      <c r="F151" t="s">
        <v>73</v>
      </c>
      <c r="G151" t="s">
        <v>74</v>
      </c>
      <c r="H151" t="s">
        <v>75</v>
      </c>
      <c r="I151">
        <v>3407</v>
      </c>
      <c r="J151" t="s">
        <v>673</v>
      </c>
      <c r="K151">
        <v>1</v>
      </c>
      <c r="L151" t="s">
        <v>674</v>
      </c>
      <c r="M151" t="s">
        <v>78</v>
      </c>
      <c r="N151" t="s">
        <v>78</v>
      </c>
      <c r="O151" t="s">
        <v>79</v>
      </c>
      <c r="P151">
        <v>1</v>
      </c>
      <c r="Q151" t="s">
        <v>80</v>
      </c>
      <c r="R151" t="s">
        <v>72</v>
      </c>
      <c r="S151" t="s">
        <v>81</v>
      </c>
      <c r="T151" t="s">
        <v>82</v>
      </c>
      <c r="X151">
        <v>1</v>
      </c>
      <c r="Y151">
        <v>1</v>
      </c>
      <c r="Z151">
        <v>2.33</v>
      </c>
      <c r="AA151" s="8">
        <v>0.81</v>
      </c>
      <c r="AB151">
        <v>1</v>
      </c>
      <c r="AC151">
        <v>1.0900000000000001</v>
      </c>
      <c r="AD151">
        <v>1.0900000000000001</v>
      </c>
      <c r="AE151">
        <v>1.1000000000000001</v>
      </c>
      <c r="AF151">
        <v>0.5</v>
      </c>
      <c r="AG151">
        <v>135</v>
      </c>
      <c r="AH151" t="s">
        <v>673</v>
      </c>
      <c r="AI151">
        <v>2</v>
      </c>
      <c r="AJ151" t="s">
        <v>681</v>
      </c>
      <c r="AK151">
        <v>10397</v>
      </c>
      <c r="AL151">
        <v>7390</v>
      </c>
      <c r="AM151" t="s">
        <v>675</v>
      </c>
      <c r="AN151">
        <v>12</v>
      </c>
      <c r="AO151" t="s">
        <v>113</v>
      </c>
      <c r="AP151">
        <v>500</v>
      </c>
      <c r="AT151">
        <v>0</v>
      </c>
      <c r="AU151">
        <v>0.5</v>
      </c>
      <c r="AW151">
        <v>8</v>
      </c>
      <c r="AX151" t="s">
        <v>86</v>
      </c>
      <c r="AY151">
        <v>1</v>
      </c>
      <c r="AZ151" t="s">
        <v>87</v>
      </c>
      <c r="BB151" t="s">
        <v>114</v>
      </c>
      <c r="BC151">
        <v>335</v>
      </c>
      <c r="BD151">
        <v>168</v>
      </c>
      <c r="BE151">
        <v>103</v>
      </c>
      <c r="BF151">
        <v>6.0000000000000001E-3</v>
      </c>
      <c r="BG151">
        <v>1</v>
      </c>
      <c r="BH151" t="s">
        <v>89</v>
      </c>
      <c r="BJ151" t="s">
        <v>90</v>
      </c>
      <c r="BK151" s="1">
        <v>45160</v>
      </c>
      <c r="BL151" t="s">
        <v>91</v>
      </c>
      <c r="BM151" t="s">
        <v>92</v>
      </c>
      <c r="BN151">
        <v>42678</v>
      </c>
      <c r="BO151" t="s">
        <v>93</v>
      </c>
      <c r="BP151">
        <v>1</v>
      </c>
      <c r="BQ151">
        <v>1</v>
      </c>
      <c r="BR151">
        <v>2.33</v>
      </c>
      <c r="BS151">
        <v>1.0900000000000001</v>
      </c>
      <c r="BT151">
        <v>3</v>
      </c>
      <c r="BU151">
        <v>1029</v>
      </c>
      <c r="BV151" t="s">
        <v>1934</v>
      </c>
      <c r="BW151">
        <f>VLOOKUP($J151,M_引当回収!$C$5:$AF$55,30,FALSE)+0.08</f>
        <v>0.08</v>
      </c>
      <c r="BX151" s="21">
        <v>0.37</v>
      </c>
      <c r="BY151">
        <v>0.34</v>
      </c>
      <c r="BZ151">
        <v>0.03</v>
      </c>
      <c r="CA151" s="23">
        <f t="shared" si="54"/>
        <v>0.82000000000000006</v>
      </c>
      <c r="CB151" t="s">
        <v>1955</v>
      </c>
      <c r="CC151">
        <v>0.08</v>
      </c>
      <c r="CD151">
        <v>0.43000000000000005</v>
      </c>
      <c r="CE151">
        <v>0.34</v>
      </c>
      <c r="CF151">
        <v>0.03</v>
      </c>
      <c r="CG151" t="s">
        <v>1954</v>
      </c>
      <c r="CH151">
        <f t="shared" si="55"/>
        <v>3</v>
      </c>
      <c r="CI151">
        <f t="shared" si="56"/>
        <v>7</v>
      </c>
      <c r="CJ151">
        <f t="shared" si="57"/>
        <v>13</v>
      </c>
      <c r="CK151">
        <f t="shared" si="58"/>
        <v>2</v>
      </c>
      <c r="CL151">
        <f t="shared" si="59"/>
        <v>7</v>
      </c>
      <c r="CM151">
        <f t="shared" si="60"/>
        <v>10</v>
      </c>
      <c r="CN151">
        <f t="shared" si="61"/>
        <v>2</v>
      </c>
      <c r="CO151">
        <f t="shared" si="62"/>
        <v>7</v>
      </c>
      <c r="CP151">
        <f t="shared" si="63"/>
        <v>10</v>
      </c>
      <c r="CQ151">
        <v>1.7928633594429939E-2</v>
      </c>
      <c r="CR151">
        <f t="shared" si="64"/>
        <v>0.16463999999999998</v>
      </c>
      <c r="CS151">
        <f t="shared" si="65"/>
        <v>0.88494000000000006</v>
      </c>
      <c r="CT151">
        <f t="shared" si="66"/>
        <v>0.69972000000000001</v>
      </c>
      <c r="CU151">
        <f t="shared" si="67"/>
        <v>6.1739999999999989E-2</v>
      </c>
      <c r="CV151">
        <f t="shared" si="68"/>
        <v>3</v>
      </c>
      <c r="CW151">
        <f t="shared" si="69"/>
        <v>0.43217999999999995</v>
      </c>
      <c r="CX151">
        <f t="shared" si="70"/>
        <v>6</v>
      </c>
      <c r="CY151">
        <f t="shared" si="50"/>
        <v>0.16463999999999998</v>
      </c>
      <c r="CZ151">
        <f t="shared" si="51"/>
        <v>0.76145999999999991</v>
      </c>
      <c r="DA151">
        <f t="shared" si="52"/>
        <v>0.69972000000000001</v>
      </c>
      <c r="DB151">
        <f t="shared" si="53"/>
        <v>6.1739999999999989E-2</v>
      </c>
      <c r="DC151">
        <f t="shared" si="71"/>
        <v>1</v>
      </c>
      <c r="DD151">
        <f t="shared" si="72"/>
        <v>3</v>
      </c>
    </row>
    <row r="152" spans="1:108" x14ac:dyDescent="0.7">
      <c r="A152" t="s">
        <v>682</v>
      </c>
      <c r="B152" t="s">
        <v>683</v>
      </c>
      <c r="D152" t="s">
        <v>672</v>
      </c>
      <c r="E152" t="s">
        <v>72</v>
      </c>
      <c r="F152" t="s">
        <v>73</v>
      </c>
      <c r="G152" t="s">
        <v>74</v>
      </c>
      <c r="H152" t="s">
        <v>75</v>
      </c>
      <c r="I152">
        <v>3407</v>
      </c>
      <c r="J152" t="s">
        <v>673</v>
      </c>
      <c r="K152">
        <v>1</v>
      </c>
      <c r="L152" t="s">
        <v>674</v>
      </c>
      <c r="M152" t="s">
        <v>78</v>
      </c>
      <c r="N152" t="s">
        <v>78</v>
      </c>
      <c r="O152" t="s">
        <v>79</v>
      </c>
      <c r="P152">
        <v>1</v>
      </c>
      <c r="Q152" t="s">
        <v>80</v>
      </c>
      <c r="R152" t="s">
        <v>72</v>
      </c>
      <c r="S152" t="s">
        <v>81</v>
      </c>
      <c r="T152" t="s">
        <v>82</v>
      </c>
      <c r="X152">
        <v>1</v>
      </c>
      <c r="Y152">
        <v>1</v>
      </c>
      <c r="Z152">
        <v>2.33</v>
      </c>
      <c r="AA152" s="8">
        <v>0.8</v>
      </c>
      <c r="AB152">
        <v>1</v>
      </c>
      <c r="AC152">
        <v>1.0900000000000001</v>
      </c>
      <c r="AD152">
        <v>1.0900000000000001</v>
      </c>
      <c r="AE152">
        <v>1.1000000000000001</v>
      </c>
      <c r="AF152">
        <v>0.5</v>
      </c>
      <c r="AG152">
        <v>135</v>
      </c>
      <c r="AH152" t="s">
        <v>673</v>
      </c>
      <c r="AI152">
        <v>3</v>
      </c>
      <c r="AJ152" t="s">
        <v>684</v>
      </c>
      <c r="AK152">
        <v>10398</v>
      </c>
      <c r="AL152">
        <v>7390</v>
      </c>
      <c r="AM152" t="s">
        <v>675</v>
      </c>
      <c r="AN152">
        <v>12</v>
      </c>
      <c r="AO152" t="s">
        <v>113</v>
      </c>
      <c r="AP152">
        <v>1000</v>
      </c>
      <c r="AT152">
        <v>0</v>
      </c>
      <c r="AU152">
        <v>0.5</v>
      </c>
      <c r="AW152">
        <v>8</v>
      </c>
      <c r="AX152" t="s">
        <v>86</v>
      </c>
      <c r="AY152">
        <v>1</v>
      </c>
      <c r="AZ152" t="s">
        <v>87</v>
      </c>
      <c r="BB152" t="s">
        <v>114</v>
      </c>
      <c r="BC152">
        <v>335</v>
      </c>
      <c r="BD152">
        <v>168</v>
      </c>
      <c r="BE152">
        <v>103</v>
      </c>
      <c r="BF152">
        <v>6.0000000000000001E-3</v>
      </c>
      <c r="BG152">
        <v>1.5</v>
      </c>
      <c r="BH152" t="s">
        <v>89</v>
      </c>
      <c r="BJ152" t="s">
        <v>90</v>
      </c>
      <c r="BK152" s="1">
        <v>45160</v>
      </c>
      <c r="BL152" t="s">
        <v>91</v>
      </c>
      <c r="BM152" t="s">
        <v>92</v>
      </c>
      <c r="BN152">
        <v>42678</v>
      </c>
      <c r="BO152" t="s">
        <v>93</v>
      </c>
      <c r="BP152">
        <v>1</v>
      </c>
      <c r="BQ152">
        <v>1</v>
      </c>
      <c r="BR152">
        <v>2.33</v>
      </c>
      <c r="BS152">
        <v>1.0900000000000001</v>
      </c>
      <c r="BT152">
        <v>3</v>
      </c>
      <c r="BU152">
        <v>1029</v>
      </c>
      <c r="BV152" t="s">
        <v>1934</v>
      </c>
      <c r="BW152">
        <f>VLOOKUP($J152,M_引当回収!$C$5:$AF$55,30,FALSE)+0.08</f>
        <v>0.08</v>
      </c>
      <c r="BX152" s="21">
        <v>0.36</v>
      </c>
      <c r="BY152">
        <v>0.34</v>
      </c>
      <c r="BZ152">
        <v>0.03</v>
      </c>
      <c r="CA152" s="23">
        <f t="shared" si="54"/>
        <v>0.81</v>
      </c>
      <c r="CB152" t="s">
        <v>1955</v>
      </c>
      <c r="CC152">
        <v>0.08</v>
      </c>
      <c r="CD152">
        <v>0.43000000000000005</v>
      </c>
      <c r="CE152">
        <v>0.34</v>
      </c>
      <c r="CF152">
        <v>0.03</v>
      </c>
      <c r="CG152" t="s">
        <v>1954</v>
      </c>
      <c r="CH152">
        <f t="shared" si="55"/>
        <v>2</v>
      </c>
      <c r="CI152">
        <f t="shared" si="56"/>
        <v>4</v>
      </c>
      <c r="CJ152">
        <f t="shared" si="57"/>
        <v>9</v>
      </c>
      <c r="CK152">
        <f t="shared" si="58"/>
        <v>1</v>
      </c>
      <c r="CL152">
        <f t="shared" si="59"/>
        <v>4</v>
      </c>
      <c r="CM152">
        <f t="shared" si="60"/>
        <v>6</v>
      </c>
      <c r="CN152">
        <f t="shared" si="61"/>
        <v>1</v>
      </c>
      <c r="CO152">
        <f t="shared" si="62"/>
        <v>4</v>
      </c>
      <c r="CP152">
        <f t="shared" si="63"/>
        <v>6</v>
      </c>
      <c r="CQ152">
        <v>1.7928633594429939E-2</v>
      </c>
      <c r="CR152">
        <f t="shared" si="64"/>
        <v>8.231999999999999E-2</v>
      </c>
      <c r="CS152">
        <f t="shared" si="65"/>
        <v>0.44247000000000003</v>
      </c>
      <c r="CT152">
        <f t="shared" si="66"/>
        <v>0.34986</v>
      </c>
      <c r="CU152">
        <f t="shared" si="67"/>
        <v>3.0869999999999995E-2</v>
      </c>
      <c r="CV152">
        <f t="shared" si="68"/>
        <v>3</v>
      </c>
      <c r="CW152">
        <f t="shared" si="69"/>
        <v>0.21608999999999998</v>
      </c>
      <c r="CX152">
        <f t="shared" si="70"/>
        <v>5</v>
      </c>
      <c r="CY152">
        <f t="shared" si="50"/>
        <v>8.231999999999999E-2</v>
      </c>
      <c r="CZ152">
        <f t="shared" si="51"/>
        <v>0.37043999999999994</v>
      </c>
      <c r="DA152">
        <f t="shared" si="52"/>
        <v>0.34986</v>
      </c>
      <c r="DB152">
        <f t="shared" si="53"/>
        <v>3.0869999999999995E-2</v>
      </c>
      <c r="DC152">
        <f t="shared" si="71"/>
        <v>1</v>
      </c>
      <c r="DD152">
        <f t="shared" si="72"/>
        <v>2</v>
      </c>
    </row>
    <row r="153" spans="1:108" x14ac:dyDescent="0.7">
      <c r="A153" t="s">
        <v>685</v>
      </c>
      <c r="B153" t="s">
        <v>686</v>
      </c>
      <c r="D153" t="s">
        <v>672</v>
      </c>
      <c r="E153" t="s">
        <v>72</v>
      </c>
      <c r="F153" t="s">
        <v>73</v>
      </c>
      <c r="G153" t="s">
        <v>74</v>
      </c>
      <c r="H153" t="s">
        <v>75</v>
      </c>
      <c r="I153">
        <v>3407</v>
      </c>
      <c r="J153" t="s">
        <v>673</v>
      </c>
      <c r="K153">
        <v>1</v>
      </c>
      <c r="L153" t="s">
        <v>674</v>
      </c>
      <c r="M153" t="s">
        <v>78</v>
      </c>
      <c r="N153" t="s">
        <v>78</v>
      </c>
      <c r="O153" t="s">
        <v>79</v>
      </c>
      <c r="P153">
        <v>1</v>
      </c>
      <c r="Q153" t="s">
        <v>80</v>
      </c>
      <c r="R153" t="s">
        <v>72</v>
      </c>
      <c r="S153" t="s">
        <v>81</v>
      </c>
      <c r="T153" t="s">
        <v>82</v>
      </c>
      <c r="X153">
        <v>1</v>
      </c>
      <c r="Y153">
        <v>1</v>
      </c>
      <c r="Z153">
        <v>2.33</v>
      </c>
      <c r="AA153" s="8">
        <v>0.78</v>
      </c>
      <c r="AB153">
        <v>1</v>
      </c>
      <c r="AC153">
        <v>1.0900000000000001</v>
      </c>
      <c r="AD153">
        <v>1.0900000000000001</v>
      </c>
      <c r="AE153">
        <v>1.1000000000000001</v>
      </c>
      <c r="AF153">
        <v>0.5</v>
      </c>
      <c r="AG153">
        <v>135</v>
      </c>
      <c r="AH153" t="s">
        <v>673</v>
      </c>
      <c r="AI153">
        <v>4</v>
      </c>
      <c r="AJ153" t="s">
        <v>687</v>
      </c>
      <c r="AK153">
        <v>10399</v>
      </c>
      <c r="AL153">
        <v>7390</v>
      </c>
      <c r="AM153" t="s">
        <v>675</v>
      </c>
      <c r="AN153">
        <v>12</v>
      </c>
      <c r="AO153" t="s">
        <v>113</v>
      </c>
      <c r="AP153">
        <v>500</v>
      </c>
      <c r="AT153">
        <v>0</v>
      </c>
      <c r="AU153">
        <v>0.5</v>
      </c>
      <c r="AW153">
        <v>8</v>
      </c>
      <c r="AX153" t="s">
        <v>86</v>
      </c>
      <c r="AY153">
        <v>1</v>
      </c>
      <c r="AZ153" t="s">
        <v>87</v>
      </c>
      <c r="BB153" t="s">
        <v>114</v>
      </c>
      <c r="BC153">
        <v>335</v>
      </c>
      <c r="BD153">
        <v>168</v>
      </c>
      <c r="BE153">
        <v>103</v>
      </c>
      <c r="BF153">
        <v>6.0000000000000001E-3</v>
      </c>
      <c r="BG153">
        <v>1</v>
      </c>
      <c r="BH153" t="s">
        <v>89</v>
      </c>
      <c r="BJ153" t="s">
        <v>90</v>
      </c>
      <c r="BK153" s="1">
        <v>45160</v>
      </c>
      <c r="BL153" t="s">
        <v>91</v>
      </c>
      <c r="BM153" t="s">
        <v>92</v>
      </c>
      <c r="BN153">
        <v>42678</v>
      </c>
      <c r="BO153" t="s">
        <v>93</v>
      </c>
      <c r="BP153">
        <v>1</v>
      </c>
      <c r="BQ153">
        <v>1</v>
      </c>
      <c r="BR153">
        <v>2.33</v>
      </c>
      <c r="BS153">
        <v>1.0900000000000001</v>
      </c>
      <c r="BT153">
        <v>3</v>
      </c>
      <c r="BU153">
        <v>210</v>
      </c>
      <c r="BV153" t="s">
        <v>1937</v>
      </c>
      <c r="BW153">
        <f>VLOOKUP($J153,M_引当回収!$C$5:$AF$55,30,FALSE)+0.08</f>
        <v>0.08</v>
      </c>
      <c r="BX153" s="21">
        <v>0.34</v>
      </c>
      <c r="BY153">
        <v>0.34</v>
      </c>
      <c r="BZ153">
        <v>0.03</v>
      </c>
      <c r="CA153" s="23">
        <f t="shared" si="54"/>
        <v>0.79</v>
      </c>
      <c r="CB153" t="s">
        <v>1955</v>
      </c>
      <c r="CC153">
        <v>0.08</v>
      </c>
      <c r="CD153">
        <v>0.43000000000000005</v>
      </c>
      <c r="CE153">
        <v>0.34</v>
      </c>
      <c r="CF153">
        <v>0.03</v>
      </c>
      <c r="CG153" t="s">
        <v>1954</v>
      </c>
      <c r="CH153">
        <f t="shared" si="55"/>
        <v>1</v>
      </c>
      <c r="CI153">
        <f t="shared" si="56"/>
        <v>2</v>
      </c>
      <c r="CJ153">
        <f t="shared" si="57"/>
        <v>6</v>
      </c>
      <c r="CK153">
        <f t="shared" si="58"/>
        <v>1</v>
      </c>
      <c r="CL153">
        <f t="shared" si="59"/>
        <v>2</v>
      </c>
      <c r="CM153">
        <f t="shared" si="60"/>
        <v>4</v>
      </c>
      <c r="CN153">
        <f t="shared" si="61"/>
        <v>1</v>
      </c>
      <c r="CO153">
        <f t="shared" si="62"/>
        <v>2</v>
      </c>
      <c r="CP153">
        <f t="shared" si="63"/>
        <v>4</v>
      </c>
      <c r="CQ153">
        <v>1.7928633594429939E-2</v>
      </c>
      <c r="CR153">
        <f t="shared" si="64"/>
        <v>3.3599999999999998E-2</v>
      </c>
      <c r="CS153">
        <f t="shared" si="65"/>
        <v>0.18060000000000001</v>
      </c>
      <c r="CT153">
        <f t="shared" si="66"/>
        <v>0.14280000000000001</v>
      </c>
      <c r="CU153">
        <f t="shared" si="67"/>
        <v>1.2599999999999998E-2</v>
      </c>
      <c r="CV153">
        <f t="shared" si="68"/>
        <v>3</v>
      </c>
      <c r="CW153">
        <f t="shared" si="69"/>
        <v>8.8199999999999987E-2</v>
      </c>
      <c r="CX153">
        <f t="shared" si="70"/>
        <v>4</v>
      </c>
      <c r="CY153">
        <f t="shared" si="50"/>
        <v>3.3599999999999998E-2</v>
      </c>
      <c r="CZ153">
        <f t="shared" si="51"/>
        <v>0.14280000000000001</v>
      </c>
      <c r="DA153">
        <f t="shared" si="52"/>
        <v>0.14280000000000001</v>
      </c>
      <c r="DB153">
        <f t="shared" si="53"/>
        <v>1.2599999999999998E-2</v>
      </c>
      <c r="DC153">
        <f t="shared" si="71"/>
        <v>1</v>
      </c>
      <c r="DD153">
        <f t="shared" si="72"/>
        <v>2</v>
      </c>
    </row>
    <row r="154" spans="1:108" x14ac:dyDescent="0.7">
      <c r="A154" t="s">
        <v>688</v>
      </c>
      <c r="B154" t="s">
        <v>689</v>
      </c>
      <c r="D154" t="s">
        <v>672</v>
      </c>
      <c r="E154" t="s">
        <v>72</v>
      </c>
      <c r="F154" t="s">
        <v>73</v>
      </c>
      <c r="G154" t="s">
        <v>74</v>
      </c>
      <c r="H154" t="s">
        <v>75</v>
      </c>
      <c r="I154">
        <v>3407</v>
      </c>
      <c r="J154" t="s">
        <v>673</v>
      </c>
      <c r="K154">
        <v>1</v>
      </c>
      <c r="L154" t="s">
        <v>674</v>
      </c>
      <c r="M154" t="s">
        <v>78</v>
      </c>
      <c r="N154" t="s">
        <v>78</v>
      </c>
      <c r="O154" t="s">
        <v>79</v>
      </c>
      <c r="P154">
        <v>1</v>
      </c>
      <c r="Q154" t="s">
        <v>80</v>
      </c>
      <c r="R154" t="s">
        <v>72</v>
      </c>
      <c r="S154" t="s">
        <v>81</v>
      </c>
      <c r="T154" t="s">
        <v>82</v>
      </c>
      <c r="X154">
        <v>1</v>
      </c>
      <c r="Y154">
        <v>1</v>
      </c>
      <c r="Z154">
        <v>2.33</v>
      </c>
      <c r="AA154" s="8">
        <v>0.72</v>
      </c>
      <c r="AB154">
        <v>1</v>
      </c>
      <c r="AC154">
        <v>1.0900000000000001</v>
      </c>
      <c r="AD154">
        <v>1.0900000000000001</v>
      </c>
      <c r="AE154">
        <v>1.1000000000000001</v>
      </c>
      <c r="AF154">
        <v>0.5</v>
      </c>
      <c r="AG154">
        <v>135</v>
      </c>
      <c r="AH154" t="s">
        <v>673</v>
      </c>
      <c r="AI154">
        <v>5</v>
      </c>
      <c r="AJ154" t="s">
        <v>690</v>
      </c>
      <c r="AK154">
        <v>10395</v>
      </c>
      <c r="AL154">
        <v>7390</v>
      </c>
      <c r="AM154" t="s">
        <v>675</v>
      </c>
      <c r="AN154">
        <v>12</v>
      </c>
      <c r="AO154" t="s">
        <v>113</v>
      </c>
      <c r="AP154">
        <v>500</v>
      </c>
      <c r="AT154">
        <v>0</v>
      </c>
      <c r="AU154">
        <v>0.5</v>
      </c>
      <c r="AW154">
        <v>8</v>
      </c>
      <c r="AX154" t="s">
        <v>86</v>
      </c>
      <c r="AY154">
        <v>1</v>
      </c>
      <c r="AZ154" t="s">
        <v>87</v>
      </c>
      <c r="BB154" t="s">
        <v>114</v>
      </c>
      <c r="BC154">
        <v>335</v>
      </c>
      <c r="BD154">
        <v>168</v>
      </c>
      <c r="BE154">
        <v>103</v>
      </c>
      <c r="BF154">
        <v>6.0000000000000001E-3</v>
      </c>
      <c r="BG154">
        <v>1</v>
      </c>
      <c r="BH154" t="s">
        <v>89</v>
      </c>
      <c r="BJ154" t="s">
        <v>90</v>
      </c>
      <c r="BK154" s="1">
        <v>45160</v>
      </c>
      <c r="BL154" t="s">
        <v>91</v>
      </c>
      <c r="BM154" t="s">
        <v>92</v>
      </c>
      <c r="BN154">
        <v>42678</v>
      </c>
      <c r="BO154" t="s">
        <v>93</v>
      </c>
      <c r="BP154">
        <v>1</v>
      </c>
      <c r="BQ154">
        <v>1</v>
      </c>
      <c r="BR154">
        <v>2.33</v>
      </c>
      <c r="BS154">
        <v>1.0900000000000001</v>
      </c>
      <c r="BT154">
        <v>3</v>
      </c>
      <c r="BU154">
        <v>199</v>
      </c>
      <c r="BV154" t="s">
        <v>1937</v>
      </c>
      <c r="BW154">
        <f>VLOOKUP($J154,M_引当回収!$C$5:$AF$55,30,FALSE)+0.08</f>
        <v>0.08</v>
      </c>
      <c r="BX154" s="21">
        <v>0.28000000000000003</v>
      </c>
      <c r="BY154">
        <v>0.34</v>
      </c>
      <c r="BZ154">
        <v>0.03</v>
      </c>
      <c r="CA154" s="23">
        <f t="shared" si="54"/>
        <v>0.73000000000000009</v>
      </c>
      <c r="CB154" t="s">
        <v>1955</v>
      </c>
      <c r="CC154">
        <v>0.08</v>
      </c>
      <c r="CD154">
        <v>0.43000000000000005</v>
      </c>
      <c r="CE154">
        <v>0.34</v>
      </c>
      <c r="CF154">
        <v>0.03</v>
      </c>
      <c r="CG154" t="s">
        <v>1954</v>
      </c>
      <c r="CH154">
        <f t="shared" si="55"/>
        <v>1</v>
      </c>
      <c r="CI154">
        <f t="shared" si="56"/>
        <v>2</v>
      </c>
      <c r="CJ154">
        <f t="shared" si="57"/>
        <v>6</v>
      </c>
      <c r="CK154">
        <f t="shared" si="58"/>
        <v>1</v>
      </c>
      <c r="CL154">
        <f t="shared" si="59"/>
        <v>2</v>
      </c>
      <c r="CM154">
        <f t="shared" si="60"/>
        <v>4</v>
      </c>
      <c r="CN154">
        <f t="shared" si="61"/>
        <v>1</v>
      </c>
      <c r="CO154">
        <f t="shared" si="62"/>
        <v>2</v>
      </c>
      <c r="CP154">
        <f t="shared" si="63"/>
        <v>4</v>
      </c>
      <c r="CQ154">
        <v>1.7928633594429939E-2</v>
      </c>
      <c r="CR154">
        <f t="shared" si="64"/>
        <v>3.184E-2</v>
      </c>
      <c r="CS154">
        <f t="shared" si="65"/>
        <v>0.17114000000000004</v>
      </c>
      <c r="CT154">
        <f t="shared" si="66"/>
        <v>0.13532000000000002</v>
      </c>
      <c r="CU154">
        <f t="shared" si="67"/>
        <v>1.1940000000000001E-2</v>
      </c>
      <c r="CV154">
        <f t="shared" si="68"/>
        <v>3</v>
      </c>
      <c r="CW154">
        <f t="shared" si="69"/>
        <v>8.3580000000000002E-2</v>
      </c>
      <c r="CX154">
        <f t="shared" si="70"/>
        <v>4</v>
      </c>
      <c r="CY154">
        <f t="shared" si="50"/>
        <v>3.184E-2</v>
      </c>
      <c r="CZ154">
        <f t="shared" si="51"/>
        <v>0.11144000000000001</v>
      </c>
      <c r="DA154">
        <f t="shared" si="52"/>
        <v>0.13532000000000002</v>
      </c>
      <c r="DB154">
        <f t="shared" si="53"/>
        <v>1.1940000000000001E-2</v>
      </c>
      <c r="DC154">
        <f t="shared" si="71"/>
        <v>1</v>
      </c>
      <c r="DD154">
        <f t="shared" si="72"/>
        <v>2</v>
      </c>
    </row>
    <row r="155" spans="1:108" x14ac:dyDescent="0.7">
      <c r="A155" t="s">
        <v>691</v>
      </c>
      <c r="B155" t="s">
        <v>692</v>
      </c>
      <c r="D155" t="s">
        <v>672</v>
      </c>
      <c r="E155" t="s">
        <v>72</v>
      </c>
      <c r="F155" t="s">
        <v>73</v>
      </c>
      <c r="G155" t="s">
        <v>74</v>
      </c>
      <c r="H155" t="s">
        <v>75</v>
      </c>
      <c r="I155">
        <v>3407</v>
      </c>
      <c r="J155" t="s">
        <v>673</v>
      </c>
      <c r="K155">
        <v>1</v>
      </c>
      <c r="L155" t="s">
        <v>674</v>
      </c>
      <c r="M155" t="s">
        <v>78</v>
      </c>
      <c r="N155" t="s">
        <v>78</v>
      </c>
      <c r="O155" t="s">
        <v>79</v>
      </c>
      <c r="P155">
        <v>1</v>
      </c>
      <c r="Q155" t="s">
        <v>80</v>
      </c>
      <c r="R155" t="s">
        <v>72</v>
      </c>
      <c r="S155" t="s">
        <v>81</v>
      </c>
      <c r="T155" t="s">
        <v>82</v>
      </c>
      <c r="X155">
        <v>1</v>
      </c>
      <c r="Y155">
        <v>1</v>
      </c>
      <c r="Z155">
        <v>2.33</v>
      </c>
      <c r="AA155" s="8">
        <v>0.82</v>
      </c>
      <c r="AB155">
        <v>1</v>
      </c>
      <c r="AC155">
        <v>1.0900000000000001</v>
      </c>
      <c r="AD155">
        <v>1.0900000000000001</v>
      </c>
      <c r="AE155">
        <v>1.1000000000000001</v>
      </c>
      <c r="AF155">
        <v>0.5</v>
      </c>
      <c r="AG155">
        <v>135</v>
      </c>
      <c r="AH155" t="s">
        <v>673</v>
      </c>
      <c r="AI155">
        <v>6</v>
      </c>
      <c r="AJ155" t="s">
        <v>693</v>
      </c>
      <c r="AK155">
        <v>10396</v>
      </c>
      <c r="AL155">
        <v>7390</v>
      </c>
      <c r="AM155" t="s">
        <v>675</v>
      </c>
      <c r="AN155">
        <v>12</v>
      </c>
      <c r="AO155" t="s">
        <v>113</v>
      </c>
      <c r="AP155">
        <v>500</v>
      </c>
      <c r="AT155">
        <v>0</v>
      </c>
      <c r="AU155">
        <v>0.5</v>
      </c>
      <c r="AW155">
        <v>8</v>
      </c>
      <c r="AX155" t="s">
        <v>86</v>
      </c>
      <c r="AY155">
        <v>1</v>
      </c>
      <c r="AZ155" t="s">
        <v>87</v>
      </c>
      <c r="BB155" t="s">
        <v>114</v>
      </c>
      <c r="BC155">
        <v>335</v>
      </c>
      <c r="BD155">
        <v>168</v>
      </c>
      <c r="BE155">
        <v>103</v>
      </c>
      <c r="BF155">
        <v>6.0000000000000001E-3</v>
      </c>
      <c r="BG155">
        <v>1</v>
      </c>
      <c r="BH155" t="s">
        <v>89</v>
      </c>
      <c r="BJ155" t="s">
        <v>90</v>
      </c>
      <c r="BK155" s="1">
        <v>45160</v>
      </c>
      <c r="BL155" t="s">
        <v>91</v>
      </c>
      <c r="BM155" t="s">
        <v>92</v>
      </c>
      <c r="BN155">
        <v>42678</v>
      </c>
      <c r="BO155" t="s">
        <v>93</v>
      </c>
      <c r="BP155">
        <v>1</v>
      </c>
      <c r="BQ155">
        <v>1</v>
      </c>
      <c r="BR155">
        <v>2.33</v>
      </c>
      <c r="BS155">
        <v>1.0900000000000001</v>
      </c>
      <c r="BT155">
        <v>3</v>
      </c>
      <c r="BU155">
        <v>285</v>
      </c>
      <c r="BV155" t="s">
        <v>1937</v>
      </c>
      <c r="BW155">
        <f>VLOOKUP($J155,M_引当回収!$C$5:$AF$55,30,FALSE)+0.08</f>
        <v>0.08</v>
      </c>
      <c r="BX155" s="21">
        <v>0.38</v>
      </c>
      <c r="BY155">
        <v>0.34</v>
      </c>
      <c r="BZ155">
        <v>0.03</v>
      </c>
      <c r="CA155" s="23">
        <f t="shared" si="54"/>
        <v>0.83000000000000007</v>
      </c>
      <c r="CB155" t="s">
        <v>1955</v>
      </c>
      <c r="CC155">
        <v>0.08</v>
      </c>
      <c r="CD155">
        <v>0.43000000000000005</v>
      </c>
      <c r="CE155">
        <v>0.34</v>
      </c>
      <c r="CF155">
        <v>0.03</v>
      </c>
      <c r="CG155" t="s">
        <v>1954</v>
      </c>
      <c r="CH155">
        <f t="shared" si="55"/>
        <v>1</v>
      </c>
      <c r="CI155">
        <f t="shared" si="56"/>
        <v>2</v>
      </c>
      <c r="CJ155">
        <f t="shared" si="57"/>
        <v>6</v>
      </c>
      <c r="CK155">
        <f t="shared" si="58"/>
        <v>1</v>
      </c>
      <c r="CL155">
        <f t="shared" si="59"/>
        <v>2</v>
      </c>
      <c r="CM155">
        <f t="shared" si="60"/>
        <v>4</v>
      </c>
      <c r="CN155">
        <f t="shared" si="61"/>
        <v>1</v>
      </c>
      <c r="CO155">
        <f t="shared" si="62"/>
        <v>2</v>
      </c>
      <c r="CP155">
        <f t="shared" si="63"/>
        <v>4</v>
      </c>
      <c r="CQ155">
        <v>1.7928633594429939E-2</v>
      </c>
      <c r="CR155">
        <f t="shared" si="64"/>
        <v>4.5599999999999995E-2</v>
      </c>
      <c r="CS155">
        <f t="shared" si="65"/>
        <v>0.24510000000000001</v>
      </c>
      <c r="CT155">
        <f t="shared" si="66"/>
        <v>0.1938</v>
      </c>
      <c r="CU155">
        <f t="shared" si="67"/>
        <v>1.7099999999999997E-2</v>
      </c>
      <c r="CV155">
        <f t="shared" si="68"/>
        <v>3</v>
      </c>
      <c r="CW155">
        <f t="shared" si="69"/>
        <v>0.11969999999999999</v>
      </c>
      <c r="CX155">
        <f t="shared" si="70"/>
        <v>4</v>
      </c>
      <c r="CY155">
        <f t="shared" si="50"/>
        <v>4.5599999999999995E-2</v>
      </c>
      <c r="CZ155">
        <f t="shared" si="51"/>
        <v>0.21659999999999999</v>
      </c>
      <c r="DA155">
        <f t="shared" si="52"/>
        <v>0.1938</v>
      </c>
      <c r="DB155">
        <f t="shared" si="53"/>
        <v>1.7099999999999997E-2</v>
      </c>
      <c r="DC155">
        <f t="shared" si="71"/>
        <v>1</v>
      </c>
      <c r="DD155">
        <f t="shared" si="72"/>
        <v>2</v>
      </c>
    </row>
    <row r="156" spans="1:108" hidden="1" x14ac:dyDescent="0.7">
      <c r="A156" t="s">
        <v>694</v>
      </c>
      <c r="B156" t="s">
        <v>695</v>
      </c>
      <c r="D156" t="s">
        <v>672</v>
      </c>
      <c r="E156" t="s">
        <v>72</v>
      </c>
      <c r="F156" t="s">
        <v>73</v>
      </c>
      <c r="G156" t="s">
        <v>74</v>
      </c>
      <c r="H156" t="s">
        <v>75</v>
      </c>
      <c r="I156">
        <v>3407</v>
      </c>
      <c r="J156" t="s">
        <v>673</v>
      </c>
      <c r="K156">
        <v>1</v>
      </c>
      <c r="L156" t="s">
        <v>674</v>
      </c>
      <c r="M156" t="s">
        <v>78</v>
      </c>
      <c r="N156" t="s">
        <v>78</v>
      </c>
      <c r="O156" t="s">
        <v>79</v>
      </c>
      <c r="P156">
        <v>1</v>
      </c>
      <c r="Q156" t="s">
        <v>80</v>
      </c>
      <c r="R156" t="s">
        <v>72</v>
      </c>
      <c r="S156" t="s">
        <v>81</v>
      </c>
      <c r="T156" t="s">
        <v>82</v>
      </c>
      <c r="X156">
        <v>1</v>
      </c>
      <c r="Y156">
        <v>1</v>
      </c>
      <c r="Z156">
        <v>2.33</v>
      </c>
      <c r="AA156" s="8">
        <v>0.8</v>
      </c>
      <c r="AB156">
        <v>3</v>
      </c>
      <c r="AC156">
        <v>1.0900000000000001</v>
      </c>
      <c r="AD156">
        <v>1.0900000000000001</v>
      </c>
      <c r="AE156">
        <v>1.1000000000000001</v>
      </c>
      <c r="AF156">
        <v>0.5</v>
      </c>
      <c r="AG156">
        <v>135</v>
      </c>
      <c r="AH156" t="s">
        <v>673</v>
      </c>
      <c r="AI156">
        <v>7</v>
      </c>
      <c r="AJ156" t="s">
        <v>696</v>
      </c>
      <c r="AK156">
        <v>10505</v>
      </c>
      <c r="AL156">
        <v>7390</v>
      </c>
      <c r="AM156" t="s">
        <v>675</v>
      </c>
      <c r="AN156">
        <v>12</v>
      </c>
      <c r="AO156" t="s">
        <v>113</v>
      </c>
      <c r="AP156">
        <v>500</v>
      </c>
      <c r="AT156">
        <v>0</v>
      </c>
      <c r="AU156">
        <v>0.5</v>
      </c>
      <c r="AW156">
        <v>8</v>
      </c>
      <c r="AX156" t="s">
        <v>86</v>
      </c>
      <c r="AY156">
        <v>1</v>
      </c>
      <c r="AZ156" t="s">
        <v>87</v>
      </c>
      <c r="BB156" t="s">
        <v>114</v>
      </c>
      <c r="BC156">
        <v>335</v>
      </c>
      <c r="BD156">
        <v>168</v>
      </c>
      <c r="BE156">
        <v>103</v>
      </c>
      <c r="BF156">
        <v>6.0000000000000001E-3</v>
      </c>
      <c r="BG156">
        <v>1</v>
      </c>
      <c r="BH156" t="s">
        <v>89</v>
      </c>
      <c r="BJ156">
        <v>20221101</v>
      </c>
      <c r="BK156" s="1">
        <v>45096</v>
      </c>
      <c r="BL156" t="s">
        <v>91</v>
      </c>
      <c r="BM156" t="s">
        <v>92</v>
      </c>
      <c r="BN156">
        <v>42678</v>
      </c>
      <c r="BO156" t="s">
        <v>93</v>
      </c>
      <c r="BP156">
        <v>1</v>
      </c>
      <c r="BQ156">
        <v>1</v>
      </c>
      <c r="BR156">
        <v>2.33</v>
      </c>
      <c r="BS156">
        <v>1.0900000000000001</v>
      </c>
      <c r="BT156">
        <v>3</v>
      </c>
      <c r="BU156">
        <v>133</v>
      </c>
      <c r="BV156" t="e">
        <v>#N/A</v>
      </c>
      <c r="BW156">
        <f>VLOOKUP($J156,M_引当回収!$C$5:$AF$55,30,FALSE)+0.08</f>
        <v>0.08</v>
      </c>
      <c r="BX156" s="21">
        <v>0.36</v>
      </c>
      <c r="BY156" t="e">
        <v>#N/A</v>
      </c>
      <c r="BZ156" t="e">
        <v>#N/A</v>
      </c>
      <c r="CA156" s="8" t="e">
        <f t="shared" si="54"/>
        <v>#N/A</v>
      </c>
      <c r="CB156" t="e">
        <f t="shared" si="73"/>
        <v>#N/A</v>
      </c>
      <c r="CC156" t="e">
        <v>#N/A</v>
      </c>
      <c r="CD156" t="e">
        <v>#N/A</v>
      </c>
      <c r="CE156" t="e">
        <v>#N/A</v>
      </c>
      <c r="CF156" t="e">
        <v>#N/A</v>
      </c>
      <c r="CH156">
        <f t="shared" si="55"/>
        <v>1</v>
      </c>
      <c r="CI156">
        <f t="shared" si="56"/>
        <v>1</v>
      </c>
      <c r="CJ156">
        <f t="shared" si="57"/>
        <v>5</v>
      </c>
      <c r="CK156">
        <f t="shared" si="58"/>
        <v>1</v>
      </c>
      <c r="CL156">
        <f t="shared" si="59"/>
        <v>1</v>
      </c>
      <c r="CM156">
        <f t="shared" si="60"/>
        <v>5</v>
      </c>
      <c r="CN156" t="e">
        <f t="shared" si="61"/>
        <v>#N/A</v>
      </c>
      <c r="CO156">
        <f t="shared" si="62"/>
        <v>1</v>
      </c>
      <c r="CP156" t="e">
        <f t="shared" si="63"/>
        <v>#N/A</v>
      </c>
      <c r="CQ156" t="e">
        <v>#N/A</v>
      </c>
      <c r="CR156" t="e">
        <f t="shared" si="64"/>
        <v>#N/A</v>
      </c>
      <c r="CS156" t="e">
        <f t="shared" si="65"/>
        <v>#N/A</v>
      </c>
      <c r="CT156" t="e">
        <f t="shared" si="66"/>
        <v>#N/A</v>
      </c>
      <c r="CU156" t="e">
        <f t="shared" si="67"/>
        <v>#N/A</v>
      </c>
      <c r="CV156">
        <f t="shared" si="68"/>
        <v>3</v>
      </c>
      <c r="CW156">
        <f t="shared" si="69"/>
        <v>5.586E-2</v>
      </c>
      <c r="CX156" t="e">
        <f t="shared" si="70"/>
        <v>#N/A</v>
      </c>
      <c r="CY156">
        <f t="shared" si="50"/>
        <v>2.128E-2</v>
      </c>
      <c r="CZ156">
        <f t="shared" si="51"/>
        <v>9.5759999999999998E-2</v>
      </c>
      <c r="DA156" t="e">
        <f t="shared" si="52"/>
        <v>#N/A</v>
      </c>
      <c r="DB156" t="e">
        <f t="shared" si="53"/>
        <v>#N/A</v>
      </c>
      <c r="DC156">
        <f t="shared" si="71"/>
        <v>3</v>
      </c>
      <c r="DD156" t="e">
        <f t="shared" si="72"/>
        <v>#N/A</v>
      </c>
    </row>
    <row r="157" spans="1:108" x14ac:dyDescent="0.7">
      <c r="A157" t="s">
        <v>697</v>
      </c>
      <c r="B157" t="s">
        <v>698</v>
      </c>
      <c r="D157" t="s">
        <v>699</v>
      </c>
      <c r="E157" t="s">
        <v>72</v>
      </c>
      <c r="F157" t="s">
        <v>73</v>
      </c>
      <c r="G157" t="s">
        <v>74</v>
      </c>
      <c r="H157" t="s">
        <v>75</v>
      </c>
      <c r="I157">
        <v>3836</v>
      </c>
      <c r="J157" t="s">
        <v>700</v>
      </c>
      <c r="K157">
        <v>1</v>
      </c>
      <c r="M157" t="s">
        <v>78</v>
      </c>
      <c r="N157" t="s">
        <v>78</v>
      </c>
      <c r="O157" t="s">
        <v>79</v>
      </c>
      <c r="P157">
        <v>1</v>
      </c>
      <c r="Q157" t="s">
        <v>80</v>
      </c>
      <c r="R157" t="s">
        <v>72</v>
      </c>
      <c r="S157" t="s">
        <v>81</v>
      </c>
      <c r="T157" t="s">
        <v>82</v>
      </c>
      <c r="X157">
        <v>1</v>
      </c>
      <c r="Y157">
        <v>8</v>
      </c>
      <c r="Z157">
        <v>11.12</v>
      </c>
      <c r="AA157" s="8">
        <v>0.78</v>
      </c>
      <c r="AB157">
        <v>1</v>
      </c>
      <c r="AC157">
        <v>0.99</v>
      </c>
      <c r="AD157">
        <v>0.99</v>
      </c>
      <c r="AE157">
        <v>1.1000000000000001</v>
      </c>
      <c r="AF157">
        <v>0.5</v>
      </c>
      <c r="AG157">
        <v>41</v>
      </c>
      <c r="AH157" t="s">
        <v>700</v>
      </c>
      <c r="AI157">
        <v>1</v>
      </c>
      <c r="AJ157" t="s">
        <v>701</v>
      </c>
      <c r="AK157">
        <v>20400</v>
      </c>
      <c r="AL157">
        <v>1562</v>
      </c>
      <c r="AM157" t="s">
        <v>702</v>
      </c>
      <c r="AN157">
        <v>14</v>
      </c>
      <c r="AO157" t="s">
        <v>120</v>
      </c>
      <c r="AP157">
        <v>200</v>
      </c>
      <c r="AT157">
        <v>0</v>
      </c>
      <c r="AU157">
        <v>0.5</v>
      </c>
      <c r="AW157">
        <v>8</v>
      </c>
      <c r="AX157" t="s">
        <v>86</v>
      </c>
      <c r="AY157">
        <v>1</v>
      </c>
      <c r="AZ157" t="s">
        <v>87</v>
      </c>
      <c r="BB157" t="s">
        <v>121</v>
      </c>
      <c r="BC157">
        <v>335</v>
      </c>
      <c r="BD157">
        <v>335</v>
      </c>
      <c r="BE157">
        <v>103</v>
      </c>
      <c r="BF157">
        <v>1.2E-2</v>
      </c>
      <c r="BG157">
        <v>4.4800000000000004</v>
      </c>
      <c r="BH157" t="s">
        <v>89</v>
      </c>
      <c r="BJ157" t="s">
        <v>90</v>
      </c>
      <c r="BK157" s="1">
        <v>45160</v>
      </c>
      <c r="BL157" t="s">
        <v>91</v>
      </c>
      <c r="BM157" t="s">
        <v>92</v>
      </c>
      <c r="BN157">
        <v>42678</v>
      </c>
      <c r="BO157" t="s">
        <v>93</v>
      </c>
      <c r="BP157">
        <v>1</v>
      </c>
      <c r="BQ157">
        <v>8</v>
      </c>
      <c r="BR157">
        <v>11.12</v>
      </c>
      <c r="BS157">
        <v>0.99</v>
      </c>
      <c r="BT157">
        <v>3</v>
      </c>
      <c r="BU157">
        <v>457</v>
      </c>
      <c r="BV157" t="s">
        <v>1936</v>
      </c>
      <c r="BW157">
        <f>VLOOKUP($J157,M_引当回収!$C$5:$AF$55,30,FALSE)+0.08</f>
        <v>0.09</v>
      </c>
      <c r="BX157" s="21">
        <v>0.16</v>
      </c>
      <c r="BY157">
        <v>0.24</v>
      </c>
      <c r="BZ157">
        <v>0.03</v>
      </c>
      <c r="CA157" s="23">
        <f t="shared" si="54"/>
        <v>0.52</v>
      </c>
      <c r="CB157" t="s">
        <v>1981</v>
      </c>
      <c r="CC157">
        <v>0.08</v>
      </c>
      <c r="CD157">
        <v>0.43000000000000005</v>
      </c>
      <c r="CE157">
        <v>0.24</v>
      </c>
      <c r="CF157">
        <v>0.03</v>
      </c>
      <c r="CG157" t="s">
        <v>1954</v>
      </c>
      <c r="CH157">
        <f t="shared" si="55"/>
        <v>3</v>
      </c>
      <c r="CI157">
        <f t="shared" si="56"/>
        <v>4</v>
      </c>
      <c r="CJ157">
        <f t="shared" si="57"/>
        <v>10</v>
      </c>
      <c r="CK157">
        <f t="shared" si="58"/>
        <v>2</v>
      </c>
      <c r="CL157">
        <f t="shared" si="59"/>
        <v>4</v>
      </c>
      <c r="CM157">
        <f t="shared" si="60"/>
        <v>7</v>
      </c>
      <c r="CN157">
        <f t="shared" si="61"/>
        <v>2</v>
      </c>
      <c r="CO157">
        <f t="shared" si="62"/>
        <v>4</v>
      </c>
      <c r="CP157">
        <f t="shared" si="63"/>
        <v>7</v>
      </c>
      <c r="CQ157">
        <v>1.3446475195822455E-2</v>
      </c>
      <c r="CR157">
        <f t="shared" si="64"/>
        <v>0.18280000000000002</v>
      </c>
      <c r="CS157">
        <f t="shared" si="65"/>
        <v>0.98255000000000015</v>
      </c>
      <c r="CT157">
        <f t="shared" si="66"/>
        <v>0.5484</v>
      </c>
      <c r="CU157">
        <f t="shared" si="67"/>
        <v>6.855E-2</v>
      </c>
      <c r="CV157">
        <f t="shared" si="68"/>
        <v>3</v>
      </c>
      <c r="CW157">
        <f t="shared" si="69"/>
        <v>0.47985</v>
      </c>
      <c r="CX157">
        <f t="shared" si="70"/>
        <v>6</v>
      </c>
      <c r="CY157">
        <f t="shared" si="50"/>
        <v>0.20565</v>
      </c>
      <c r="CZ157">
        <f t="shared" si="51"/>
        <v>0.36560000000000004</v>
      </c>
      <c r="DA157">
        <f t="shared" si="52"/>
        <v>0.5484</v>
      </c>
      <c r="DB157">
        <f t="shared" si="53"/>
        <v>6.855E-2</v>
      </c>
      <c r="DC157">
        <f t="shared" si="71"/>
        <v>1</v>
      </c>
      <c r="DD157">
        <f t="shared" si="72"/>
        <v>3</v>
      </c>
    </row>
    <row r="158" spans="1:108" hidden="1" x14ac:dyDescent="0.7">
      <c r="A158" t="s">
        <v>703</v>
      </c>
      <c r="B158" t="s">
        <v>704</v>
      </c>
      <c r="D158" t="s">
        <v>699</v>
      </c>
      <c r="E158" t="s">
        <v>72</v>
      </c>
      <c r="F158" t="s">
        <v>73</v>
      </c>
      <c r="G158" t="s">
        <v>74</v>
      </c>
      <c r="H158" t="s">
        <v>75</v>
      </c>
      <c r="I158">
        <v>3836</v>
      </c>
      <c r="J158" t="s">
        <v>700</v>
      </c>
      <c r="K158">
        <v>1</v>
      </c>
      <c r="M158" t="s">
        <v>78</v>
      </c>
      <c r="N158" t="s">
        <v>78</v>
      </c>
      <c r="O158" t="s">
        <v>79</v>
      </c>
      <c r="P158">
        <v>1</v>
      </c>
      <c r="Q158" t="s">
        <v>80</v>
      </c>
      <c r="R158" t="s">
        <v>72</v>
      </c>
      <c r="S158" t="s">
        <v>81</v>
      </c>
      <c r="T158" t="s">
        <v>82</v>
      </c>
      <c r="X158">
        <v>1</v>
      </c>
      <c r="Y158">
        <v>8</v>
      </c>
      <c r="Z158">
        <v>11.12</v>
      </c>
      <c r="AA158" s="8">
        <v>0.78</v>
      </c>
      <c r="AB158">
        <v>3</v>
      </c>
      <c r="AC158">
        <v>0.99</v>
      </c>
      <c r="AD158">
        <v>0.99</v>
      </c>
      <c r="AE158">
        <v>1.1000000000000001</v>
      </c>
      <c r="AF158">
        <v>0.5</v>
      </c>
      <c r="AG158">
        <v>41</v>
      </c>
      <c r="AH158" t="s">
        <v>700</v>
      </c>
      <c r="AI158">
        <v>5</v>
      </c>
      <c r="AL158">
        <v>1562</v>
      </c>
      <c r="AM158" t="s">
        <v>705</v>
      </c>
      <c r="AN158">
        <v>14</v>
      </c>
      <c r="AO158" t="s">
        <v>120</v>
      </c>
      <c r="AP158">
        <v>200</v>
      </c>
      <c r="AT158">
        <v>0</v>
      </c>
      <c r="AU158">
        <v>0.5</v>
      </c>
      <c r="BB158" t="s">
        <v>166</v>
      </c>
      <c r="BC158">
        <v>335</v>
      </c>
      <c r="BD158">
        <v>335</v>
      </c>
      <c r="BE158">
        <v>103</v>
      </c>
      <c r="BF158">
        <v>1.2E-2</v>
      </c>
      <c r="BG158">
        <v>4.4800000000000004</v>
      </c>
      <c r="BH158" t="s">
        <v>89</v>
      </c>
      <c r="BJ158" t="s">
        <v>90</v>
      </c>
      <c r="BK158" s="1">
        <v>45041</v>
      </c>
      <c r="BL158" t="s">
        <v>91</v>
      </c>
      <c r="BM158" t="s">
        <v>92</v>
      </c>
      <c r="BN158">
        <v>42678</v>
      </c>
      <c r="BO158" t="s">
        <v>93</v>
      </c>
      <c r="BP158">
        <v>1</v>
      </c>
      <c r="BQ158">
        <v>8</v>
      </c>
      <c r="BR158">
        <v>11.12</v>
      </c>
      <c r="BS158">
        <v>0.99</v>
      </c>
      <c r="BT158">
        <v>3</v>
      </c>
      <c r="BU158" t="e">
        <v>#N/A</v>
      </c>
      <c r="BV158" t="e">
        <v>#N/A</v>
      </c>
      <c r="BW158">
        <f>VLOOKUP($J158,M_引当回収!$C$5:$AF$55,30,FALSE)+0.08</f>
        <v>0.09</v>
      </c>
      <c r="BX158" s="21" t="e">
        <v>#N/A</v>
      </c>
      <c r="BY158" t="e">
        <v>#N/A</v>
      </c>
      <c r="BZ158" t="e">
        <v>#N/A</v>
      </c>
      <c r="CA158" s="8" t="e">
        <f t="shared" si="54"/>
        <v>#N/A</v>
      </c>
      <c r="CB158" t="e">
        <f t="shared" si="73"/>
        <v>#N/A</v>
      </c>
      <c r="CC158" t="e">
        <v>#N/A</v>
      </c>
      <c r="CD158" t="e">
        <v>#N/A</v>
      </c>
      <c r="CE158" t="e">
        <v>#N/A</v>
      </c>
      <c r="CF158" t="e">
        <v>#N/A</v>
      </c>
      <c r="CH158" t="e">
        <f t="shared" si="55"/>
        <v>#N/A</v>
      </c>
      <c r="CI158" t="e">
        <f t="shared" si="56"/>
        <v>#N/A</v>
      </c>
      <c r="CJ158" t="e">
        <f t="shared" si="57"/>
        <v>#N/A</v>
      </c>
      <c r="CK158" t="e">
        <f t="shared" si="58"/>
        <v>#N/A</v>
      </c>
      <c r="CL158" t="e">
        <f t="shared" si="59"/>
        <v>#N/A</v>
      </c>
      <c r="CM158" t="e">
        <f t="shared" si="60"/>
        <v>#N/A</v>
      </c>
      <c r="CN158" t="e">
        <f t="shared" si="61"/>
        <v>#N/A</v>
      </c>
      <c r="CO158" t="e">
        <f t="shared" si="62"/>
        <v>#N/A</v>
      </c>
      <c r="CP158" t="e">
        <f t="shared" si="63"/>
        <v>#N/A</v>
      </c>
      <c r="CQ158" t="e">
        <v>#N/A</v>
      </c>
      <c r="CR158" t="e">
        <f t="shared" si="64"/>
        <v>#N/A</v>
      </c>
      <c r="CS158" t="e">
        <f t="shared" si="65"/>
        <v>#N/A</v>
      </c>
      <c r="CT158" t="e">
        <f t="shared" si="66"/>
        <v>#N/A</v>
      </c>
      <c r="CU158" t="e">
        <f t="shared" si="67"/>
        <v>#N/A</v>
      </c>
      <c r="CV158">
        <f t="shared" si="68"/>
        <v>3</v>
      </c>
      <c r="CW158" t="e">
        <f t="shared" si="69"/>
        <v>#N/A</v>
      </c>
      <c r="CX158" t="e">
        <f t="shared" si="70"/>
        <v>#N/A</v>
      </c>
      <c r="CY158" t="e">
        <f t="shared" si="50"/>
        <v>#N/A</v>
      </c>
      <c r="CZ158" t="e">
        <f t="shared" si="51"/>
        <v>#N/A</v>
      </c>
      <c r="DA158" t="e">
        <f t="shared" si="52"/>
        <v>#N/A</v>
      </c>
      <c r="DB158" t="e">
        <f t="shared" si="53"/>
        <v>#N/A</v>
      </c>
      <c r="DC158">
        <f t="shared" si="71"/>
        <v>3</v>
      </c>
      <c r="DD158" t="e">
        <f t="shared" si="72"/>
        <v>#N/A</v>
      </c>
    </row>
    <row r="159" spans="1:108" hidden="1" x14ac:dyDescent="0.7">
      <c r="A159" t="s">
        <v>706</v>
      </c>
      <c r="B159" t="s">
        <v>707</v>
      </c>
      <c r="D159" t="s">
        <v>699</v>
      </c>
      <c r="E159" t="s">
        <v>72</v>
      </c>
      <c r="F159" t="s">
        <v>73</v>
      </c>
      <c r="G159" t="s">
        <v>74</v>
      </c>
      <c r="H159" t="s">
        <v>75</v>
      </c>
      <c r="I159">
        <v>3836</v>
      </c>
      <c r="J159" t="s">
        <v>700</v>
      </c>
      <c r="K159">
        <v>1</v>
      </c>
      <c r="M159" t="s">
        <v>78</v>
      </c>
      <c r="N159" t="s">
        <v>78</v>
      </c>
      <c r="O159" t="s">
        <v>79</v>
      </c>
      <c r="P159">
        <v>1</v>
      </c>
      <c r="Q159" t="s">
        <v>80</v>
      </c>
      <c r="R159" t="s">
        <v>72</v>
      </c>
      <c r="S159" t="s">
        <v>81</v>
      </c>
      <c r="T159" t="s">
        <v>82</v>
      </c>
      <c r="X159">
        <v>1</v>
      </c>
      <c r="Y159">
        <v>8</v>
      </c>
      <c r="Z159">
        <v>11.12</v>
      </c>
      <c r="AA159" s="8">
        <v>0.78</v>
      </c>
      <c r="AB159">
        <v>3</v>
      </c>
      <c r="AC159">
        <v>0.99</v>
      </c>
      <c r="AD159">
        <v>0.99</v>
      </c>
      <c r="AE159">
        <v>1.1000000000000001</v>
      </c>
      <c r="AF159">
        <v>0.5</v>
      </c>
      <c r="AG159">
        <v>41</v>
      </c>
      <c r="AH159" t="s">
        <v>700</v>
      </c>
      <c r="AI159">
        <v>7</v>
      </c>
      <c r="AL159">
        <v>1562</v>
      </c>
      <c r="AM159" t="s">
        <v>705</v>
      </c>
      <c r="AN159">
        <v>14</v>
      </c>
      <c r="AO159" t="s">
        <v>120</v>
      </c>
      <c r="AP159">
        <v>200</v>
      </c>
      <c r="AT159">
        <v>0</v>
      </c>
      <c r="AU159">
        <v>0.5</v>
      </c>
      <c r="BB159" t="s">
        <v>166</v>
      </c>
      <c r="BC159">
        <v>335</v>
      </c>
      <c r="BD159">
        <v>335</v>
      </c>
      <c r="BE159">
        <v>103</v>
      </c>
      <c r="BF159">
        <v>1.2E-2</v>
      </c>
      <c r="BG159">
        <v>4.4800000000000004</v>
      </c>
      <c r="BH159" t="s">
        <v>89</v>
      </c>
      <c r="BJ159" t="s">
        <v>90</v>
      </c>
      <c r="BK159" s="1">
        <v>45160</v>
      </c>
      <c r="BL159" t="s">
        <v>91</v>
      </c>
      <c r="BM159" t="s">
        <v>92</v>
      </c>
      <c r="BN159" t="s">
        <v>219</v>
      </c>
      <c r="BO159" t="s">
        <v>220</v>
      </c>
      <c r="BP159" t="e">
        <v>#N/A</v>
      </c>
      <c r="BQ159" t="e">
        <v>#N/A</v>
      </c>
      <c r="BR159" t="e">
        <v>#N/A</v>
      </c>
      <c r="BS159" t="e">
        <v>#N/A</v>
      </c>
      <c r="BT159" t="e">
        <v>#N/A</v>
      </c>
      <c r="BU159" t="e">
        <v>#N/A</v>
      </c>
      <c r="BV159" t="e">
        <v>#N/A</v>
      </c>
      <c r="BW159">
        <f>VLOOKUP($J159,M_引当回収!$C$5:$AF$55,30,FALSE)+0.08</f>
        <v>0.09</v>
      </c>
      <c r="BX159" s="21" t="e">
        <v>#N/A</v>
      </c>
      <c r="BY159" t="e">
        <v>#N/A</v>
      </c>
      <c r="BZ159" t="e">
        <v>#N/A</v>
      </c>
      <c r="CA159" s="8" t="e">
        <f t="shared" si="54"/>
        <v>#N/A</v>
      </c>
      <c r="CB159" t="e">
        <f t="shared" si="73"/>
        <v>#N/A</v>
      </c>
      <c r="CC159" t="e">
        <v>#N/A</v>
      </c>
      <c r="CD159" t="e">
        <v>#N/A</v>
      </c>
      <c r="CE159" t="e">
        <v>#N/A</v>
      </c>
      <c r="CF159" t="e">
        <v>#N/A</v>
      </c>
      <c r="CH159" t="e">
        <f t="shared" si="55"/>
        <v>#N/A</v>
      </c>
      <c r="CI159" t="e">
        <f t="shared" si="56"/>
        <v>#N/A</v>
      </c>
      <c r="CJ159" t="e">
        <f t="shared" si="57"/>
        <v>#N/A</v>
      </c>
      <c r="CK159" t="e">
        <f t="shared" si="58"/>
        <v>#N/A</v>
      </c>
      <c r="CL159" t="e">
        <f t="shared" si="59"/>
        <v>#N/A</v>
      </c>
      <c r="CM159" t="e">
        <f t="shared" si="60"/>
        <v>#N/A</v>
      </c>
      <c r="CN159" t="e">
        <f t="shared" si="61"/>
        <v>#N/A</v>
      </c>
      <c r="CO159" t="e">
        <f t="shared" si="62"/>
        <v>#N/A</v>
      </c>
      <c r="CP159" t="e">
        <f t="shared" si="63"/>
        <v>#N/A</v>
      </c>
      <c r="CQ159" t="e">
        <v>#N/A</v>
      </c>
      <c r="CR159" t="e">
        <f t="shared" si="64"/>
        <v>#N/A</v>
      </c>
      <c r="CS159" t="e">
        <f t="shared" si="65"/>
        <v>#N/A</v>
      </c>
      <c r="CT159" t="e">
        <f t="shared" si="66"/>
        <v>#N/A</v>
      </c>
      <c r="CU159" t="e">
        <f t="shared" si="67"/>
        <v>#N/A</v>
      </c>
      <c r="CV159" t="e">
        <f t="shared" si="68"/>
        <v>#N/A</v>
      </c>
      <c r="CW159" t="e">
        <f t="shared" si="69"/>
        <v>#N/A</v>
      </c>
      <c r="CX159" t="e">
        <f t="shared" si="70"/>
        <v>#N/A</v>
      </c>
      <c r="CY159" t="e">
        <f t="shared" si="50"/>
        <v>#N/A</v>
      </c>
      <c r="CZ159" t="e">
        <f t="shared" si="51"/>
        <v>#N/A</v>
      </c>
      <c r="DA159" t="e">
        <f t="shared" si="52"/>
        <v>#N/A</v>
      </c>
      <c r="DB159" t="e">
        <f t="shared" si="53"/>
        <v>#N/A</v>
      </c>
      <c r="DC159">
        <f t="shared" si="71"/>
        <v>3</v>
      </c>
      <c r="DD159" t="e">
        <f t="shared" si="72"/>
        <v>#N/A</v>
      </c>
    </row>
    <row r="160" spans="1:108" x14ac:dyDescent="0.7">
      <c r="A160" t="s">
        <v>708</v>
      </c>
      <c r="B160" t="s">
        <v>709</v>
      </c>
      <c r="D160" t="s">
        <v>710</v>
      </c>
      <c r="E160" t="s">
        <v>72</v>
      </c>
      <c r="F160" t="s">
        <v>73</v>
      </c>
      <c r="G160" t="s">
        <v>74</v>
      </c>
      <c r="H160" t="s">
        <v>75</v>
      </c>
      <c r="I160">
        <v>3836</v>
      </c>
      <c r="J160" t="s">
        <v>700</v>
      </c>
      <c r="K160">
        <v>1</v>
      </c>
      <c r="M160" t="s">
        <v>78</v>
      </c>
      <c r="N160" t="s">
        <v>78</v>
      </c>
      <c r="O160" t="s">
        <v>79</v>
      </c>
      <c r="P160">
        <v>1</v>
      </c>
      <c r="Q160" t="s">
        <v>80</v>
      </c>
      <c r="R160" t="s">
        <v>72</v>
      </c>
      <c r="S160" t="s">
        <v>81</v>
      </c>
      <c r="T160" t="s">
        <v>82</v>
      </c>
      <c r="X160">
        <v>1</v>
      </c>
      <c r="Y160">
        <v>8</v>
      </c>
      <c r="Z160">
        <v>11.12</v>
      </c>
      <c r="AA160" s="8">
        <v>0.78</v>
      </c>
      <c r="AB160">
        <v>1</v>
      </c>
      <c r="AC160">
        <v>0.99</v>
      </c>
      <c r="AD160">
        <v>0.99</v>
      </c>
      <c r="AE160">
        <v>1.1000000000000001</v>
      </c>
      <c r="AF160">
        <v>0.5</v>
      </c>
      <c r="AG160">
        <v>41</v>
      </c>
      <c r="AH160" t="s">
        <v>700</v>
      </c>
      <c r="AI160">
        <v>2</v>
      </c>
      <c r="AJ160" t="s">
        <v>711</v>
      </c>
      <c r="AK160">
        <v>20401</v>
      </c>
      <c r="AL160">
        <v>1502</v>
      </c>
      <c r="AM160" t="s">
        <v>712</v>
      </c>
      <c r="AN160">
        <v>14</v>
      </c>
      <c r="AO160" t="s">
        <v>120</v>
      </c>
      <c r="AP160">
        <v>500</v>
      </c>
      <c r="AT160">
        <v>0</v>
      </c>
      <c r="AU160">
        <v>0.5</v>
      </c>
      <c r="AW160">
        <v>8</v>
      </c>
      <c r="AX160" t="s">
        <v>86</v>
      </c>
      <c r="AY160">
        <v>1</v>
      </c>
      <c r="AZ160" t="s">
        <v>87</v>
      </c>
      <c r="BB160" t="s">
        <v>121</v>
      </c>
      <c r="BC160">
        <v>335</v>
      </c>
      <c r="BD160">
        <v>335</v>
      </c>
      <c r="BE160">
        <v>103</v>
      </c>
      <c r="BF160">
        <v>1.2E-2</v>
      </c>
      <c r="BG160">
        <v>2.65</v>
      </c>
      <c r="BH160" t="s">
        <v>89</v>
      </c>
      <c r="BJ160" t="s">
        <v>90</v>
      </c>
      <c r="BK160" s="1">
        <v>45160</v>
      </c>
      <c r="BL160" t="s">
        <v>91</v>
      </c>
      <c r="BM160" t="s">
        <v>92</v>
      </c>
      <c r="BN160">
        <v>42678</v>
      </c>
      <c r="BO160" t="s">
        <v>93</v>
      </c>
      <c r="BP160">
        <v>1</v>
      </c>
      <c r="BQ160">
        <v>8</v>
      </c>
      <c r="BR160">
        <v>11.12</v>
      </c>
      <c r="BS160">
        <v>0.99</v>
      </c>
      <c r="BT160">
        <v>3</v>
      </c>
      <c r="BU160">
        <v>457</v>
      </c>
      <c r="BV160" t="s">
        <v>1936</v>
      </c>
      <c r="BW160">
        <f>VLOOKUP($J160,M_引当回収!$C$5:$AF$55,30,FALSE)+0.08</f>
        <v>0.09</v>
      </c>
      <c r="BX160" s="21">
        <v>0.25</v>
      </c>
      <c r="BY160">
        <v>0.24</v>
      </c>
      <c r="BZ160">
        <v>0.03</v>
      </c>
      <c r="CA160" s="23">
        <f t="shared" si="54"/>
        <v>0.61</v>
      </c>
      <c r="CB160" t="s">
        <v>1981</v>
      </c>
      <c r="CC160">
        <v>0.08</v>
      </c>
      <c r="CD160">
        <v>0.43000000000000005</v>
      </c>
      <c r="CE160">
        <v>0.24</v>
      </c>
      <c r="CF160">
        <v>0.03</v>
      </c>
      <c r="CG160" t="s">
        <v>1954</v>
      </c>
      <c r="CH160">
        <f t="shared" si="55"/>
        <v>1</v>
      </c>
      <c r="CI160">
        <f t="shared" si="56"/>
        <v>2</v>
      </c>
      <c r="CJ160">
        <f t="shared" si="57"/>
        <v>6</v>
      </c>
      <c r="CK160">
        <f t="shared" si="58"/>
        <v>1</v>
      </c>
      <c r="CL160">
        <f t="shared" si="59"/>
        <v>2</v>
      </c>
      <c r="CM160">
        <f t="shared" si="60"/>
        <v>4</v>
      </c>
      <c r="CN160">
        <f t="shared" si="61"/>
        <v>1</v>
      </c>
      <c r="CO160">
        <f t="shared" si="62"/>
        <v>2</v>
      </c>
      <c r="CP160">
        <f t="shared" si="63"/>
        <v>4</v>
      </c>
      <c r="CQ160">
        <v>1.3446475195822455E-2</v>
      </c>
      <c r="CR160">
        <f t="shared" si="64"/>
        <v>7.3120000000000004E-2</v>
      </c>
      <c r="CS160">
        <f t="shared" si="65"/>
        <v>0.39302000000000004</v>
      </c>
      <c r="CT160">
        <f t="shared" si="66"/>
        <v>0.21936</v>
      </c>
      <c r="CU160">
        <f t="shared" si="67"/>
        <v>2.742E-2</v>
      </c>
      <c r="CV160">
        <f t="shared" si="68"/>
        <v>3</v>
      </c>
      <c r="CW160">
        <f t="shared" si="69"/>
        <v>0.19194</v>
      </c>
      <c r="CX160">
        <f t="shared" si="70"/>
        <v>4</v>
      </c>
      <c r="CY160">
        <f t="shared" si="50"/>
        <v>8.226E-2</v>
      </c>
      <c r="CZ160">
        <f t="shared" si="51"/>
        <v>0.22850000000000001</v>
      </c>
      <c r="DA160">
        <f t="shared" si="52"/>
        <v>0.21936</v>
      </c>
      <c r="DB160">
        <f t="shared" si="53"/>
        <v>2.742E-2</v>
      </c>
      <c r="DC160">
        <f t="shared" si="71"/>
        <v>1</v>
      </c>
      <c r="DD160">
        <f t="shared" si="72"/>
        <v>2</v>
      </c>
    </row>
    <row r="161" spans="1:108" hidden="1" x14ac:dyDescent="0.7">
      <c r="A161" t="s">
        <v>713</v>
      </c>
      <c r="B161">
        <v>9025405021</v>
      </c>
      <c r="D161" t="s">
        <v>714</v>
      </c>
      <c r="E161" t="s">
        <v>72</v>
      </c>
      <c r="F161" t="s">
        <v>73</v>
      </c>
      <c r="G161" t="s">
        <v>74</v>
      </c>
      <c r="H161" t="s">
        <v>75</v>
      </c>
      <c r="I161">
        <v>3874</v>
      </c>
      <c r="J161" t="s">
        <v>715</v>
      </c>
      <c r="K161">
        <v>1</v>
      </c>
      <c r="M161" t="s">
        <v>78</v>
      </c>
      <c r="N161" t="s">
        <v>78</v>
      </c>
      <c r="O161" t="s">
        <v>79</v>
      </c>
      <c r="P161">
        <v>1</v>
      </c>
      <c r="Q161" t="s">
        <v>80</v>
      </c>
      <c r="R161" t="s">
        <v>72</v>
      </c>
      <c r="S161" t="s">
        <v>81</v>
      </c>
      <c r="T161" t="s">
        <v>82</v>
      </c>
      <c r="X161">
        <v>1</v>
      </c>
      <c r="Y161">
        <v>1</v>
      </c>
      <c r="Z161">
        <v>1.95</v>
      </c>
      <c r="AA161" s="8">
        <v>0.42</v>
      </c>
      <c r="AB161">
        <v>0</v>
      </c>
      <c r="AC161">
        <v>0.42</v>
      </c>
      <c r="AD161">
        <v>0.42</v>
      </c>
      <c r="AE161">
        <v>1.1000000000000001</v>
      </c>
      <c r="AF161">
        <v>0.5</v>
      </c>
      <c r="AG161">
        <v>74</v>
      </c>
      <c r="AH161" t="s">
        <v>716</v>
      </c>
      <c r="AI161">
        <v>1</v>
      </c>
      <c r="AL161">
        <v>26</v>
      </c>
      <c r="AM161" t="s">
        <v>717</v>
      </c>
      <c r="AN161">
        <v>12</v>
      </c>
      <c r="AO161" t="s">
        <v>113</v>
      </c>
      <c r="AP161">
        <v>2000</v>
      </c>
      <c r="AT161">
        <v>0</v>
      </c>
      <c r="AU161">
        <v>0.8</v>
      </c>
      <c r="BB161" t="s">
        <v>718</v>
      </c>
      <c r="BC161">
        <v>168</v>
      </c>
      <c r="BD161">
        <v>335</v>
      </c>
      <c r="BE161">
        <v>103</v>
      </c>
      <c r="BF161">
        <v>6.0000000000000001E-3</v>
      </c>
      <c r="BG161">
        <v>5.8</v>
      </c>
      <c r="BH161" t="s">
        <v>89</v>
      </c>
      <c r="BJ161" t="s">
        <v>90</v>
      </c>
      <c r="BK161" s="1">
        <v>45041</v>
      </c>
      <c r="BL161" t="s">
        <v>91</v>
      </c>
      <c r="BM161" t="s">
        <v>92</v>
      </c>
      <c r="BN161">
        <v>42678</v>
      </c>
      <c r="BO161" t="s">
        <v>93</v>
      </c>
      <c r="BP161">
        <v>1</v>
      </c>
      <c r="BQ161">
        <v>1</v>
      </c>
      <c r="BR161">
        <v>1.95</v>
      </c>
      <c r="BS161">
        <v>0.42</v>
      </c>
      <c r="BT161">
        <v>0</v>
      </c>
      <c r="BU161" t="e">
        <v>#N/A</v>
      </c>
      <c r="BV161" t="e">
        <v>#N/A</v>
      </c>
      <c r="BW161">
        <f>VLOOKUP($J161,M_引当回収!$C$5:$AF$55,30,FALSE)+0.08</f>
        <v>0.08</v>
      </c>
      <c r="BX161" s="21" t="e">
        <v>#N/A</v>
      </c>
      <c r="BY161" t="e">
        <v>#N/A</v>
      </c>
      <c r="BZ161" t="e">
        <v>#N/A</v>
      </c>
      <c r="CA161" s="8" t="e">
        <f t="shared" si="54"/>
        <v>#N/A</v>
      </c>
      <c r="CB161" t="e">
        <f t="shared" si="73"/>
        <v>#N/A</v>
      </c>
      <c r="CC161" t="e">
        <v>#N/A</v>
      </c>
      <c r="CD161" t="e">
        <v>#N/A</v>
      </c>
      <c r="CE161" t="e">
        <v>#N/A</v>
      </c>
      <c r="CF161" t="e">
        <v>#N/A</v>
      </c>
      <c r="CH161" t="e">
        <f t="shared" si="55"/>
        <v>#N/A</v>
      </c>
      <c r="CI161" t="e">
        <f t="shared" si="56"/>
        <v>#N/A</v>
      </c>
      <c r="CJ161" t="e">
        <f t="shared" si="57"/>
        <v>#N/A</v>
      </c>
      <c r="CK161" t="e">
        <f t="shared" si="58"/>
        <v>#N/A</v>
      </c>
      <c r="CL161" t="e">
        <f t="shared" si="59"/>
        <v>#N/A</v>
      </c>
      <c r="CM161" t="e">
        <f t="shared" si="60"/>
        <v>#N/A</v>
      </c>
      <c r="CN161" t="e">
        <f t="shared" si="61"/>
        <v>#N/A</v>
      </c>
      <c r="CO161" t="e">
        <f t="shared" si="62"/>
        <v>#N/A</v>
      </c>
      <c r="CP161" t="e">
        <f t="shared" si="63"/>
        <v>#N/A</v>
      </c>
      <c r="CQ161" t="e">
        <v>#N/A</v>
      </c>
      <c r="CR161" t="e">
        <f t="shared" si="64"/>
        <v>#N/A</v>
      </c>
      <c r="CS161" t="e">
        <f t="shared" si="65"/>
        <v>#N/A</v>
      </c>
      <c r="CT161" t="e">
        <f t="shared" si="66"/>
        <v>#N/A</v>
      </c>
      <c r="CU161" t="e">
        <f t="shared" si="67"/>
        <v>#N/A</v>
      </c>
      <c r="CV161">
        <f t="shared" si="68"/>
        <v>0</v>
      </c>
      <c r="CW161" t="e">
        <f t="shared" si="69"/>
        <v>#N/A</v>
      </c>
      <c r="CX161" t="e">
        <f t="shared" si="70"/>
        <v>#N/A</v>
      </c>
      <c r="CY161" t="e">
        <f t="shared" si="50"/>
        <v>#N/A</v>
      </c>
      <c r="CZ161" t="e">
        <f t="shared" si="51"/>
        <v>#N/A</v>
      </c>
      <c r="DA161" t="e">
        <f t="shared" si="52"/>
        <v>#N/A</v>
      </c>
      <c r="DB161" t="e">
        <f t="shared" si="53"/>
        <v>#N/A</v>
      </c>
      <c r="DC161">
        <f t="shared" si="71"/>
        <v>0</v>
      </c>
      <c r="DD161" t="e">
        <f t="shared" si="72"/>
        <v>#N/A</v>
      </c>
    </row>
    <row r="162" spans="1:108" hidden="1" x14ac:dyDescent="0.7">
      <c r="A162" t="s">
        <v>719</v>
      </c>
      <c r="B162" t="s">
        <v>720</v>
      </c>
      <c r="D162" t="s">
        <v>721</v>
      </c>
      <c r="E162" t="s">
        <v>72</v>
      </c>
      <c r="F162" t="s">
        <v>73</v>
      </c>
      <c r="G162" t="s">
        <v>74</v>
      </c>
      <c r="H162" t="s">
        <v>75</v>
      </c>
      <c r="I162">
        <v>3880</v>
      </c>
      <c r="J162" t="s">
        <v>722</v>
      </c>
      <c r="K162">
        <v>1</v>
      </c>
      <c r="L162" t="s">
        <v>723</v>
      </c>
      <c r="M162" t="s">
        <v>724</v>
      </c>
      <c r="N162" t="s">
        <v>78</v>
      </c>
      <c r="O162" t="s">
        <v>79</v>
      </c>
      <c r="P162">
        <v>1</v>
      </c>
      <c r="Q162" t="s">
        <v>80</v>
      </c>
      <c r="R162" t="s">
        <v>72</v>
      </c>
      <c r="S162" t="s">
        <v>81</v>
      </c>
      <c r="T162" t="s">
        <v>82</v>
      </c>
      <c r="X162">
        <v>1</v>
      </c>
      <c r="Y162">
        <v>6</v>
      </c>
      <c r="Z162">
        <v>3.3</v>
      </c>
      <c r="AA162" s="8">
        <v>1</v>
      </c>
      <c r="AB162">
        <v>3</v>
      </c>
      <c r="AC162">
        <v>0.8</v>
      </c>
      <c r="AD162">
        <v>0.8</v>
      </c>
      <c r="AE162">
        <v>1.1000000000000001</v>
      </c>
      <c r="AF162">
        <v>0.5</v>
      </c>
      <c r="AG162">
        <v>922</v>
      </c>
      <c r="AH162" t="s">
        <v>725</v>
      </c>
      <c r="AI162">
        <v>13</v>
      </c>
      <c r="AL162">
        <v>6402</v>
      </c>
      <c r="AM162" t="s">
        <v>726</v>
      </c>
      <c r="AN162">
        <v>16</v>
      </c>
      <c r="AO162" t="s">
        <v>217</v>
      </c>
      <c r="AP162">
        <v>6</v>
      </c>
      <c r="AT162">
        <v>0</v>
      </c>
      <c r="AU162">
        <v>0.5</v>
      </c>
      <c r="BB162" t="s">
        <v>98</v>
      </c>
      <c r="BC162">
        <v>335</v>
      </c>
      <c r="BD162">
        <v>335</v>
      </c>
      <c r="BE162">
        <v>195</v>
      </c>
      <c r="BF162">
        <v>2.1999999999999999E-2</v>
      </c>
      <c r="BG162">
        <v>2.42</v>
      </c>
      <c r="BH162" t="s">
        <v>89</v>
      </c>
      <c r="BJ162" t="s">
        <v>90</v>
      </c>
      <c r="BK162" s="1">
        <v>45104</v>
      </c>
      <c r="BL162" t="s">
        <v>91</v>
      </c>
      <c r="BM162" t="s">
        <v>92</v>
      </c>
      <c r="BN162">
        <v>46548</v>
      </c>
      <c r="BO162" t="s">
        <v>727</v>
      </c>
      <c r="BP162">
        <v>1</v>
      </c>
      <c r="BQ162">
        <v>6</v>
      </c>
      <c r="BR162">
        <v>3.3</v>
      </c>
      <c r="BS162">
        <v>2.11</v>
      </c>
      <c r="BT162">
        <v>3</v>
      </c>
      <c r="BU162" t="e">
        <v>#N/A</v>
      </c>
      <c r="BV162" t="e">
        <v>#N/A</v>
      </c>
      <c r="BW162">
        <f>VLOOKUP($J162,M_引当回収!$C$5:$AF$55,30,FALSE)+0.08</f>
        <v>0.08</v>
      </c>
      <c r="BX162" s="21" t="e">
        <v>#N/A</v>
      </c>
      <c r="BY162" t="e">
        <v>#N/A</v>
      </c>
      <c r="BZ162" t="e">
        <v>#N/A</v>
      </c>
      <c r="CA162" s="8" t="e">
        <f t="shared" si="54"/>
        <v>#N/A</v>
      </c>
      <c r="CB162" t="e">
        <f t="shared" si="73"/>
        <v>#N/A</v>
      </c>
      <c r="CC162" t="e">
        <v>#N/A</v>
      </c>
      <c r="CD162" t="e">
        <v>#N/A</v>
      </c>
      <c r="CE162" t="e">
        <v>#N/A</v>
      </c>
      <c r="CF162" t="e">
        <v>#N/A</v>
      </c>
      <c r="CH162" t="e">
        <f t="shared" si="55"/>
        <v>#N/A</v>
      </c>
      <c r="CI162" t="e">
        <f t="shared" si="56"/>
        <v>#N/A</v>
      </c>
      <c r="CJ162" t="e">
        <f t="shared" si="57"/>
        <v>#N/A</v>
      </c>
      <c r="CK162" t="e">
        <f t="shared" si="58"/>
        <v>#N/A</v>
      </c>
      <c r="CL162" t="e">
        <f t="shared" si="59"/>
        <v>#N/A</v>
      </c>
      <c r="CM162" t="e">
        <f t="shared" si="60"/>
        <v>#N/A</v>
      </c>
      <c r="CN162" t="e">
        <f t="shared" si="61"/>
        <v>#N/A</v>
      </c>
      <c r="CO162" t="e">
        <f t="shared" si="62"/>
        <v>#N/A</v>
      </c>
      <c r="CP162" t="e">
        <f t="shared" si="63"/>
        <v>#N/A</v>
      </c>
      <c r="CQ162" t="e">
        <v>#N/A</v>
      </c>
      <c r="CR162" t="e">
        <f t="shared" si="64"/>
        <v>#N/A</v>
      </c>
      <c r="CS162" t="e">
        <f t="shared" si="65"/>
        <v>#N/A</v>
      </c>
      <c r="CT162" t="e">
        <f t="shared" si="66"/>
        <v>#N/A</v>
      </c>
      <c r="CU162" t="e">
        <f t="shared" si="67"/>
        <v>#N/A</v>
      </c>
      <c r="CV162">
        <f t="shared" si="68"/>
        <v>3</v>
      </c>
      <c r="CW162" t="e">
        <f t="shared" si="69"/>
        <v>#N/A</v>
      </c>
      <c r="CX162" t="e">
        <f t="shared" si="70"/>
        <v>#N/A</v>
      </c>
      <c r="CY162" t="e">
        <f t="shared" si="50"/>
        <v>#N/A</v>
      </c>
      <c r="CZ162" t="e">
        <f t="shared" si="51"/>
        <v>#N/A</v>
      </c>
      <c r="DA162" t="e">
        <f t="shared" si="52"/>
        <v>#N/A</v>
      </c>
      <c r="DB162" t="e">
        <f t="shared" si="53"/>
        <v>#N/A</v>
      </c>
      <c r="DC162">
        <f t="shared" si="71"/>
        <v>3</v>
      </c>
      <c r="DD162" t="e">
        <f t="shared" si="72"/>
        <v>#N/A</v>
      </c>
    </row>
    <row r="163" spans="1:108" hidden="1" x14ac:dyDescent="0.7">
      <c r="A163" t="s">
        <v>728</v>
      </c>
      <c r="B163" t="s">
        <v>729</v>
      </c>
      <c r="D163" t="s">
        <v>721</v>
      </c>
      <c r="E163" t="s">
        <v>72</v>
      </c>
      <c r="F163" t="s">
        <v>73</v>
      </c>
      <c r="G163" t="s">
        <v>74</v>
      </c>
      <c r="H163" t="s">
        <v>75</v>
      </c>
      <c r="I163">
        <v>3880</v>
      </c>
      <c r="J163" t="s">
        <v>722</v>
      </c>
      <c r="K163">
        <v>1</v>
      </c>
      <c r="L163" t="s">
        <v>723</v>
      </c>
      <c r="M163" t="s">
        <v>724</v>
      </c>
      <c r="N163" t="s">
        <v>78</v>
      </c>
      <c r="O163" t="s">
        <v>79</v>
      </c>
      <c r="P163">
        <v>1</v>
      </c>
      <c r="Q163" t="s">
        <v>80</v>
      </c>
      <c r="R163" t="s">
        <v>72</v>
      </c>
      <c r="S163" t="s">
        <v>81</v>
      </c>
      <c r="T163" t="s">
        <v>82</v>
      </c>
      <c r="X163">
        <v>1</v>
      </c>
      <c r="Y163">
        <v>6</v>
      </c>
      <c r="Z163">
        <v>3.3</v>
      </c>
      <c r="AA163" s="8">
        <v>1.1499999999999999</v>
      </c>
      <c r="AB163">
        <v>3</v>
      </c>
      <c r="AC163">
        <v>0.8</v>
      </c>
      <c r="AD163">
        <v>0.8</v>
      </c>
      <c r="AE163">
        <v>1.1000000000000001</v>
      </c>
      <c r="AF163">
        <v>0.5</v>
      </c>
      <c r="AG163">
        <v>922</v>
      </c>
      <c r="AH163" t="s">
        <v>725</v>
      </c>
      <c r="AI163">
        <v>1</v>
      </c>
      <c r="AJ163" t="s">
        <v>730</v>
      </c>
      <c r="AK163">
        <v>50408</v>
      </c>
      <c r="AL163">
        <v>6402</v>
      </c>
      <c r="AM163" t="s">
        <v>726</v>
      </c>
      <c r="AN163">
        <v>18</v>
      </c>
      <c r="AO163" t="s">
        <v>246</v>
      </c>
      <c r="AP163">
        <v>8</v>
      </c>
      <c r="AT163">
        <v>0</v>
      </c>
      <c r="AU163">
        <v>0.5</v>
      </c>
      <c r="AW163">
        <v>8</v>
      </c>
      <c r="AX163" t="s">
        <v>86</v>
      </c>
      <c r="AY163">
        <v>1</v>
      </c>
      <c r="AZ163" t="s">
        <v>87</v>
      </c>
      <c r="BB163" t="s">
        <v>98</v>
      </c>
      <c r="BC163">
        <v>503</v>
      </c>
      <c r="BD163">
        <v>335</v>
      </c>
      <c r="BE163">
        <v>216</v>
      </c>
      <c r="BF163">
        <v>3.5999999999999997E-2</v>
      </c>
      <c r="BG163">
        <v>4.2699999999999996</v>
      </c>
      <c r="BH163" t="s">
        <v>89</v>
      </c>
      <c r="BJ163" t="s">
        <v>90</v>
      </c>
      <c r="BK163" s="1">
        <v>45104</v>
      </c>
      <c r="BL163" t="s">
        <v>91</v>
      </c>
      <c r="BM163" t="s">
        <v>92</v>
      </c>
      <c r="BN163">
        <v>46548</v>
      </c>
      <c r="BO163" t="s">
        <v>727</v>
      </c>
      <c r="BP163">
        <v>1</v>
      </c>
      <c r="BQ163">
        <v>6</v>
      </c>
      <c r="BR163">
        <v>3.3</v>
      </c>
      <c r="BS163">
        <v>2.11</v>
      </c>
      <c r="BT163">
        <v>3</v>
      </c>
      <c r="BU163" t="e">
        <v>#N/A</v>
      </c>
      <c r="BV163" t="s">
        <v>1937</v>
      </c>
      <c r="BW163">
        <f>VLOOKUP($J163,M_引当回収!$C$5:$AF$55,30,FALSE)+0.08</f>
        <v>0.08</v>
      </c>
      <c r="BX163" s="21" t="e">
        <v>#N/A</v>
      </c>
      <c r="BY163">
        <v>0.25</v>
      </c>
      <c r="BZ163" t="e">
        <v>#N/A</v>
      </c>
      <c r="CA163" s="8" t="e">
        <f t="shared" si="54"/>
        <v>#N/A</v>
      </c>
      <c r="CB163" t="e">
        <f t="shared" si="73"/>
        <v>#N/A</v>
      </c>
      <c r="CC163">
        <v>0.08</v>
      </c>
      <c r="CD163">
        <v>0.43000000000000005</v>
      </c>
      <c r="CE163">
        <v>1.36</v>
      </c>
      <c r="CF163">
        <v>0.03</v>
      </c>
      <c r="CH163" t="e">
        <f t="shared" si="55"/>
        <v>#N/A</v>
      </c>
      <c r="CI163" t="e">
        <f t="shared" si="56"/>
        <v>#N/A</v>
      </c>
      <c r="CJ163" t="e">
        <f t="shared" si="57"/>
        <v>#N/A</v>
      </c>
      <c r="CK163" t="e">
        <f t="shared" si="58"/>
        <v>#N/A</v>
      </c>
      <c r="CL163" t="e">
        <f t="shared" si="59"/>
        <v>#N/A</v>
      </c>
      <c r="CM163" t="e">
        <f t="shared" si="60"/>
        <v>#N/A</v>
      </c>
      <c r="CN163" t="e">
        <f t="shared" si="61"/>
        <v>#N/A</v>
      </c>
      <c r="CO163" t="e">
        <f t="shared" si="62"/>
        <v>#N/A</v>
      </c>
      <c r="CP163" t="e">
        <f t="shared" si="63"/>
        <v>#N/A</v>
      </c>
      <c r="CQ163">
        <v>1.7928633594429939E-2</v>
      </c>
      <c r="CR163" t="e">
        <f t="shared" si="64"/>
        <v>#N/A</v>
      </c>
      <c r="CS163" t="e">
        <f t="shared" si="65"/>
        <v>#N/A</v>
      </c>
      <c r="CT163" t="e">
        <f t="shared" si="66"/>
        <v>#N/A</v>
      </c>
      <c r="CU163" t="e">
        <f t="shared" si="67"/>
        <v>#N/A</v>
      </c>
      <c r="CV163">
        <f t="shared" si="68"/>
        <v>3</v>
      </c>
      <c r="CW163" t="e">
        <f t="shared" si="69"/>
        <v>#N/A</v>
      </c>
      <c r="CX163" t="e">
        <f t="shared" si="70"/>
        <v>#N/A</v>
      </c>
      <c r="CY163" t="e">
        <f t="shared" si="50"/>
        <v>#N/A</v>
      </c>
      <c r="CZ163" t="e">
        <f t="shared" si="51"/>
        <v>#N/A</v>
      </c>
      <c r="DA163" t="e">
        <f t="shared" si="52"/>
        <v>#N/A</v>
      </c>
      <c r="DB163" t="e">
        <f t="shared" si="53"/>
        <v>#N/A</v>
      </c>
      <c r="DC163">
        <f t="shared" si="71"/>
        <v>3</v>
      </c>
      <c r="DD163" t="e">
        <f t="shared" si="72"/>
        <v>#N/A</v>
      </c>
    </row>
    <row r="164" spans="1:108" hidden="1" x14ac:dyDescent="0.7">
      <c r="A164" t="s">
        <v>731</v>
      </c>
      <c r="B164" t="s">
        <v>732</v>
      </c>
      <c r="D164" t="s">
        <v>721</v>
      </c>
      <c r="E164" t="s">
        <v>72</v>
      </c>
      <c r="F164" t="s">
        <v>73</v>
      </c>
      <c r="G164" t="s">
        <v>74</v>
      </c>
      <c r="H164" t="s">
        <v>75</v>
      </c>
      <c r="I164">
        <v>3880</v>
      </c>
      <c r="J164" t="s">
        <v>722</v>
      </c>
      <c r="K164">
        <v>1</v>
      </c>
      <c r="L164" t="s">
        <v>723</v>
      </c>
      <c r="M164" t="s">
        <v>724</v>
      </c>
      <c r="N164" t="s">
        <v>78</v>
      </c>
      <c r="O164" t="s">
        <v>79</v>
      </c>
      <c r="P164">
        <v>1</v>
      </c>
      <c r="Q164" t="s">
        <v>80</v>
      </c>
      <c r="R164" t="s">
        <v>72</v>
      </c>
      <c r="S164" t="s">
        <v>81</v>
      </c>
      <c r="T164" t="s">
        <v>82</v>
      </c>
      <c r="X164">
        <v>1</v>
      </c>
      <c r="Y164">
        <v>6</v>
      </c>
      <c r="Z164">
        <v>3.3</v>
      </c>
      <c r="AA164" s="8">
        <v>1.2</v>
      </c>
      <c r="AB164">
        <v>3</v>
      </c>
      <c r="AC164">
        <v>0.8</v>
      </c>
      <c r="AD164">
        <v>0.8</v>
      </c>
      <c r="AE164">
        <v>1.1000000000000001</v>
      </c>
      <c r="AF164">
        <v>0.5</v>
      </c>
      <c r="AG164">
        <v>922</v>
      </c>
      <c r="AH164" t="s">
        <v>725</v>
      </c>
      <c r="AI164">
        <v>4</v>
      </c>
      <c r="AJ164" t="s">
        <v>733</v>
      </c>
      <c r="AK164">
        <v>50411</v>
      </c>
      <c r="AL164">
        <v>6402</v>
      </c>
      <c r="AM164" t="s">
        <v>726</v>
      </c>
      <c r="AN164">
        <v>18</v>
      </c>
      <c r="AO164" t="s">
        <v>246</v>
      </c>
      <c r="AP164">
        <v>8</v>
      </c>
      <c r="AT164">
        <v>0</v>
      </c>
      <c r="AU164">
        <v>0.5</v>
      </c>
      <c r="AW164">
        <v>8</v>
      </c>
      <c r="AX164" t="s">
        <v>86</v>
      </c>
      <c r="AY164">
        <v>1</v>
      </c>
      <c r="AZ164" t="s">
        <v>87</v>
      </c>
      <c r="BB164" t="s">
        <v>98</v>
      </c>
      <c r="BC164">
        <v>503</v>
      </c>
      <c r="BD164">
        <v>335</v>
      </c>
      <c r="BE164">
        <v>216</v>
      </c>
      <c r="BF164">
        <v>3.5999999999999997E-2</v>
      </c>
      <c r="BG164">
        <v>4.3099999999999996</v>
      </c>
      <c r="BH164" t="s">
        <v>89</v>
      </c>
      <c r="BJ164" t="s">
        <v>90</v>
      </c>
      <c r="BK164" s="1">
        <v>45104</v>
      </c>
      <c r="BL164" t="s">
        <v>91</v>
      </c>
      <c r="BM164" t="s">
        <v>92</v>
      </c>
      <c r="BN164">
        <v>46548</v>
      </c>
      <c r="BO164" t="s">
        <v>727</v>
      </c>
      <c r="BP164">
        <v>1</v>
      </c>
      <c r="BQ164">
        <v>6</v>
      </c>
      <c r="BR164">
        <v>3.3</v>
      </c>
      <c r="BS164">
        <v>2.11</v>
      </c>
      <c r="BT164">
        <v>3</v>
      </c>
      <c r="BU164" t="e">
        <v>#N/A</v>
      </c>
      <c r="BV164" t="s">
        <v>1937</v>
      </c>
      <c r="BW164">
        <f>VLOOKUP($J164,M_引当回収!$C$5:$AF$55,30,FALSE)+0.08</f>
        <v>0.08</v>
      </c>
      <c r="BX164" s="21" t="e">
        <v>#N/A</v>
      </c>
      <c r="BY164">
        <v>0.25</v>
      </c>
      <c r="BZ164" t="e">
        <v>#N/A</v>
      </c>
      <c r="CA164" s="8" t="e">
        <f t="shared" si="54"/>
        <v>#N/A</v>
      </c>
      <c r="CB164" t="e">
        <f t="shared" si="73"/>
        <v>#N/A</v>
      </c>
      <c r="CC164">
        <v>0.08</v>
      </c>
      <c r="CD164">
        <v>0.43000000000000005</v>
      </c>
      <c r="CE164">
        <v>1.36</v>
      </c>
      <c r="CF164">
        <v>0.03</v>
      </c>
      <c r="CH164" t="e">
        <f t="shared" si="55"/>
        <v>#N/A</v>
      </c>
      <c r="CI164" t="e">
        <f t="shared" si="56"/>
        <v>#N/A</v>
      </c>
      <c r="CJ164" t="e">
        <f t="shared" si="57"/>
        <v>#N/A</v>
      </c>
      <c r="CK164" t="e">
        <f t="shared" si="58"/>
        <v>#N/A</v>
      </c>
      <c r="CL164" t="e">
        <f t="shared" si="59"/>
        <v>#N/A</v>
      </c>
      <c r="CM164" t="e">
        <f t="shared" si="60"/>
        <v>#N/A</v>
      </c>
      <c r="CN164" t="e">
        <f t="shared" si="61"/>
        <v>#N/A</v>
      </c>
      <c r="CO164" t="e">
        <f t="shared" si="62"/>
        <v>#N/A</v>
      </c>
      <c r="CP164" t="e">
        <f t="shared" si="63"/>
        <v>#N/A</v>
      </c>
      <c r="CQ164">
        <v>1.7928633594429939E-2</v>
      </c>
      <c r="CR164" t="e">
        <f t="shared" si="64"/>
        <v>#N/A</v>
      </c>
      <c r="CS164" t="e">
        <f t="shared" si="65"/>
        <v>#N/A</v>
      </c>
      <c r="CT164" t="e">
        <f t="shared" si="66"/>
        <v>#N/A</v>
      </c>
      <c r="CU164" t="e">
        <f t="shared" si="67"/>
        <v>#N/A</v>
      </c>
      <c r="CV164">
        <f t="shared" si="68"/>
        <v>3</v>
      </c>
      <c r="CW164" t="e">
        <f t="shared" si="69"/>
        <v>#N/A</v>
      </c>
      <c r="CX164" t="e">
        <f t="shared" si="70"/>
        <v>#N/A</v>
      </c>
      <c r="CY164" t="e">
        <f t="shared" si="50"/>
        <v>#N/A</v>
      </c>
      <c r="CZ164" t="e">
        <f t="shared" si="51"/>
        <v>#N/A</v>
      </c>
      <c r="DA164" t="e">
        <f t="shared" si="52"/>
        <v>#N/A</v>
      </c>
      <c r="DB164" t="e">
        <f t="shared" si="53"/>
        <v>#N/A</v>
      </c>
      <c r="DC164">
        <f t="shared" si="71"/>
        <v>3</v>
      </c>
      <c r="DD164" t="e">
        <f t="shared" si="72"/>
        <v>#N/A</v>
      </c>
    </row>
    <row r="165" spans="1:108" hidden="1" x14ac:dyDescent="0.7">
      <c r="A165" t="s">
        <v>734</v>
      </c>
      <c r="B165" t="s">
        <v>735</v>
      </c>
      <c r="D165" t="s">
        <v>721</v>
      </c>
      <c r="E165" t="s">
        <v>72</v>
      </c>
      <c r="F165" t="s">
        <v>73</v>
      </c>
      <c r="G165" t="s">
        <v>74</v>
      </c>
      <c r="H165" t="s">
        <v>75</v>
      </c>
      <c r="I165">
        <v>3880</v>
      </c>
      <c r="J165" t="s">
        <v>722</v>
      </c>
      <c r="K165">
        <v>1</v>
      </c>
      <c r="L165" t="s">
        <v>723</v>
      </c>
      <c r="M165" t="s">
        <v>724</v>
      </c>
      <c r="N165" t="s">
        <v>78</v>
      </c>
      <c r="O165" t="s">
        <v>79</v>
      </c>
      <c r="P165">
        <v>1</v>
      </c>
      <c r="Q165" t="s">
        <v>80</v>
      </c>
      <c r="R165" t="s">
        <v>72</v>
      </c>
      <c r="S165" t="s">
        <v>81</v>
      </c>
      <c r="T165" t="s">
        <v>82</v>
      </c>
      <c r="X165">
        <v>1</v>
      </c>
      <c r="Y165">
        <v>6</v>
      </c>
      <c r="Z165">
        <v>3.3</v>
      </c>
      <c r="AA165" s="8">
        <v>1</v>
      </c>
      <c r="AB165">
        <v>3</v>
      </c>
      <c r="AC165">
        <v>0.8</v>
      </c>
      <c r="AD165">
        <v>0.8</v>
      </c>
      <c r="AE165">
        <v>1.1000000000000001</v>
      </c>
      <c r="AF165">
        <v>0.5</v>
      </c>
      <c r="AG165">
        <v>922</v>
      </c>
      <c r="AH165" t="s">
        <v>725</v>
      </c>
      <c r="AI165">
        <v>6</v>
      </c>
      <c r="AJ165" t="s">
        <v>736</v>
      </c>
      <c r="AK165">
        <v>30404</v>
      </c>
      <c r="AL165">
        <v>6402</v>
      </c>
      <c r="AM165" t="s">
        <v>726</v>
      </c>
      <c r="AN165">
        <v>16</v>
      </c>
      <c r="AO165" t="s">
        <v>217</v>
      </c>
      <c r="AP165">
        <v>6</v>
      </c>
      <c r="AT165">
        <v>0</v>
      </c>
      <c r="AU165">
        <v>0.5</v>
      </c>
      <c r="AW165">
        <v>8</v>
      </c>
      <c r="AX165" t="s">
        <v>86</v>
      </c>
      <c r="AY165">
        <v>1</v>
      </c>
      <c r="AZ165" t="s">
        <v>87</v>
      </c>
      <c r="BB165" t="s">
        <v>737</v>
      </c>
      <c r="BC165">
        <v>335</v>
      </c>
      <c r="BD165">
        <v>335</v>
      </c>
      <c r="BE165">
        <v>216</v>
      </c>
      <c r="BF165">
        <v>2.4E-2</v>
      </c>
      <c r="BG165">
        <v>4.3099999999999996</v>
      </c>
      <c r="BH165" t="s">
        <v>89</v>
      </c>
      <c r="BJ165" t="s">
        <v>90</v>
      </c>
      <c r="BK165" s="1">
        <v>45104</v>
      </c>
      <c r="BL165" t="s">
        <v>91</v>
      </c>
      <c r="BM165" t="s">
        <v>92</v>
      </c>
      <c r="BN165">
        <v>46548</v>
      </c>
      <c r="BO165" t="s">
        <v>727</v>
      </c>
      <c r="BP165">
        <v>1</v>
      </c>
      <c r="BQ165">
        <v>6</v>
      </c>
      <c r="BR165">
        <v>3.3</v>
      </c>
      <c r="BS165">
        <v>2.11</v>
      </c>
      <c r="BT165">
        <v>3</v>
      </c>
      <c r="BU165" t="e">
        <v>#N/A</v>
      </c>
      <c r="BV165" t="s">
        <v>1937</v>
      </c>
      <c r="BW165">
        <f>VLOOKUP($J165,M_引当回収!$C$5:$AF$55,30,FALSE)+0.08</f>
        <v>0.08</v>
      </c>
      <c r="BX165" s="21" t="e">
        <v>#N/A</v>
      </c>
      <c r="BY165">
        <v>0.25</v>
      </c>
      <c r="BZ165" t="e">
        <v>#N/A</v>
      </c>
      <c r="CA165" s="8" t="e">
        <f t="shared" si="54"/>
        <v>#N/A</v>
      </c>
      <c r="CB165" t="e">
        <f t="shared" si="73"/>
        <v>#N/A</v>
      </c>
      <c r="CC165">
        <v>0.08</v>
      </c>
      <c r="CD165">
        <v>0.43000000000000005</v>
      </c>
      <c r="CE165">
        <v>1.36</v>
      </c>
      <c r="CF165">
        <v>0.03</v>
      </c>
      <c r="CH165" t="e">
        <f t="shared" si="55"/>
        <v>#N/A</v>
      </c>
      <c r="CI165" t="e">
        <f t="shared" si="56"/>
        <v>#N/A</v>
      </c>
      <c r="CJ165" t="e">
        <f t="shared" si="57"/>
        <v>#N/A</v>
      </c>
      <c r="CK165" t="e">
        <f t="shared" si="58"/>
        <v>#N/A</v>
      </c>
      <c r="CL165" t="e">
        <f t="shared" si="59"/>
        <v>#N/A</v>
      </c>
      <c r="CM165" t="e">
        <f t="shared" si="60"/>
        <v>#N/A</v>
      </c>
      <c r="CN165" t="e">
        <f t="shared" si="61"/>
        <v>#N/A</v>
      </c>
      <c r="CO165" t="e">
        <f t="shared" si="62"/>
        <v>#N/A</v>
      </c>
      <c r="CP165" t="e">
        <f t="shared" si="63"/>
        <v>#N/A</v>
      </c>
      <c r="CQ165">
        <v>1.7928633594429939E-2</v>
      </c>
      <c r="CR165" t="e">
        <f t="shared" si="64"/>
        <v>#N/A</v>
      </c>
      <c r="CS165" t="e">
        <f t="shared" si="65"/>
        <v>#N/A</v>
      </c>
      <c r="CT165" t="e">
        <f t="shared" si="66"/>
        <v>#N/A</v>
      </c>
      <c r="CU165" t="e">
        <f t="shared" si="67"/>
        <v>#N/A</v>
      </c>
      <c r="CV165">
        <f t="shared" si="68"/>
        <v>3</v>
      </c>
      <c r="CW165" t="e">
        <f t="shared" si="69"/>
        <v>#N/A</v>
      </c>
      <c r="CX165" t="e">
        <f t="shared" si="70"/>
        <v>#N/A</v>
      </c>
      <c r="CY165" t="e">
        <f t="shared" si="50"/>
        <v>#N/A</v>
      </c>
      <c r="CZ165" t="e">
        <f t="shared" si="51"/>
        <v>#N/A</v>
      </c>
      <c r="DA165" t="e">
        <f t="shared" si="52"/>
        <v>#N/A</v>
      </c>
      <c r="DB165" t="e">
        <f t="shared" si="53"/>
        <v>#N/A</v>
      </c>
      <c r="DC165">
        <f t="shared" si="71"/>
        <v>3</v>
      </c>
      <c r="DD165" t="e">
        <f t="shared" si="72"/>
        <v>#N/A</v>
      </c>
    </row>
    <row r="166" spans="1:108" hidden="1" x14ac:dyDescent="0.7">
      <c r="A166" t="s">
        <v>738</v>
      </c>
      <c r="B166" t="s">
        <v>739</v>
      </c>
      <c r="D166" t="s">
        <v>721</v>
      </c>
      <c r="E166" t="s">
        <v>72</v>
      </c>
      <c r="F166" t="s">
        <v>73</v>
      </c>
      <c r="G166" t="s">
        <v>74</v>
      </c>
      <c r="H166" t="s">
        <v>75</v>
      </c>
      <c r="I166">
        <v>3880</v>
      </c>
      <c r="J166" t="s">
        <v>722</v>
      </c>
      <c r="K166">
        <v>1</v>
      </c>
      <c r="L166" t="s">
        <v>723</v>
      </c>
      <c r="M166" t="s">
        <v>724</v>
      </c>
      <c r="N166" t="s">
        <v>78</v>
      </c>
      <c r="O166" t="s">
        <v>79</v>
      </c>
      <c r="P166">
        <v>1</v>
      </c>
      <c r="Q166" t="s">
        <v>80</v>
      </c>
      <c r="R166" t="s">
        <v>72</v>
      </c>
      <c r="S166" t="s">
        <v>81</v>
      </c>
      <c r="T166" t="s">
        <v>82</v>
      </c>
      <c r="X166">
        <v>1</v>
      </c>
      <c r="Y166">
        <v>6</v>
      </c>
      <c r="Z166">
        <v>3.3</v>
      </c>
      <c r="AA166" s="8">
        <v>1</v>
      </c>
      <c r="AB166">
        <v>3</v>
      </c>
      <c r="AC166">
        <v>0.8</v>
      </c>
      <c r="AD166">
        <v>0.8</v>
      </c>
      <c r="AE166">
        <v>1.1000000000000001</v>
      </c>
      <c r="AF166">
        <v>0.5</v>
      </c>
      <c r="AG166">
        <v>922</v>
      </c>
      <c r="AH166" t="s">
        <v>725</v>
      </c>
      <c r="AI166">
        <v>9</v>
      </c>
      <c r="AJ166" t="s">
        <v>740</v>
      </c>
      <c r="AK166">
        <v>30405</v>
      </c>
      <c r="AL166">
        <v>6402</v>
      </c>
      <c r="AM166" t="s">
        <v>726</v>
      </c>
      <c r="AN166">
        <v>16</v>
      </c>
      <c r="AO166" t="s">
        <v>217</v>
      </c>
      <c r="AP166">
        <v>6</v>
      </c>
      <c r="AT166">
        <v>0</v>
      </c>
      <c r="AU166">
        <v>0.5</v>
      </c>
      <c r="AW166">
        <v>8</v>
      </c>
      <c r="AX166" t="s">
        <v>86</v>
      </c>
      <c r="AY166">
        <v>1</v>
      </c>
      <c r="AZ166" t="s">
        <v>87</v>
      </c>
      <c r="BB166" t="s">
        <v>737</v>
      </c>
      <c r="BC166">
        <v>335</v>
      </c>
      <c r="BD166">
        <v>335</v>
      </c>
      <c r="BE166">
        <v>216</v>
      </c>
      <c r="BF166">
        <v>2.4E-2</v>
      </c>
      <c r="BG166">
        <v>4.3099999999999996</v>
      </c>
      <c r="BH166" t="s">
        <v>89</v>
      </c>
      <c r="BJ166" t="s">
        <v>90</v>
      </c>
      <c r="BK166" s="1">
        <v>45104</v>
      </c>
      <c r="BL166" t="s">
        <v>91</v>
      </c>
      <c r="BM166" t="s">
        <v>92</v>
      </c>
      <c r="BN166">
        <v>46548</v>
      </c>
      <c r="BO166" t="s">
        <v>727</v>
      </c>
      <c r="BP166">
        <v>1</v>
      </c>
      <c r="BQ166">
        <v>6</v>
      </c>
      <c r="BR166">
        <v>3.3</v>
      </c>
      <c r="BS166">
        <v>2.11</v>
      </c>
      <c r="BT166">
        <v>3</v>
      </c>
      <c r="BU166" t="e">
        <v>#N/A</v>
      </c>
      <c r="BV166" t="s">
        <v>1937</v>
      </c>
      <c r="BW166">
        <f>VLOOKUP($J166,M_引当回収!$C$5:$AF$55,30,FALSE)+0.08</f>
        <v>0.08</v>
      </c>
      <c r="BX166" s="21" t="e">
        <v>#N/A</v>
      </c>
      <c r="BY166">
        <v>0.25</v>
      </c>
      <c r="BZ166" t="e">
        <v>#N/A</v>
      </c>
      <c r="CA166" s="8" t="e">
        <f t="shared" si="54"/>
        <v>#N/A</v>
      </c>
      <c r="CB166" t="e">
        <f t="shared" si="73"/>
        <v>#N/A</v>
      </c>
      <c r="CC166">
        <v>0.08</v>
      </c>
      <c r="CD166">
        <v>0.43000000000000005</v>
      </c>
      <c r="CE166">
        <v>1.36</v>
      </c>
      <c r="CF166">
        <v>0.03</v>
      </c>
      <c r="CH166" t="e">
        <f t="shared" si="55"/>
        <v>#N/A</v>
      </c>
      <c r="CI166" t="e">
        <f t="shared" si="56"/>
        <v>#N/A</v>
      </c>
      <c r="CJ166" t="e">
        <f t="shared" si="57"/>
        <v>#N/A</v>
      </c>
      <c r="CK166" t="e">
        <f t="shared" si="58"/>
        <v>#N/A</v>
      </c>
      <c r="CL166" t="e">
        <f t="shared" si="59"/>
        <v>#N/A</v>
      </c>
      <c r="CM166" t="e">
        <f t="shared" si="60"/>
        <v>#N/A</v>
      </c>
      <c r="CN166" t="e">
        <f t="shared" si="61"/>
        <v>#N/A</v>
      </c>
      <c r="CO166" t="e">
        <f t="shared" si="62"/>
        <v>#N/A</v>
      </c>
      <c r="CP166" t="e">
        <f t="shared" si="63"/>
        <v>#N/A</v>
      </c>
      <c r="CQ166">
        <v>1.7928633594429939E-2</v>
      </c>
      <c r="CR166" t="e">
        <f t="shared" si="64"/>
        <v>#N/A</v>
      </c>
      <c r="CS166" t="e">
        <f t="shared" si="65"/>
        <v>#N/A</v>
      </c>
      <c r="CT166" t="e">
        <f t="shared" si="66"/>
        <v>#N/A</v>
      </c>
      <c r="CU166" t="e">
        <f t="shared" si="67"/>
        <v>#N/A</v>
      </c>
      <c r="CV166">
        <f t="shared" si="68"/>
        <v>3</v>
      </c>
      <c r="CW166" t="e">
        <f t="shared" si="69"/>
        <v>#N/A</v>
      </c>
      <c r="CX166" t="e">
        <f t="shared" si="70"/>
        <v>#N/A</v>
      </c>
      <c r="CY166" t="e">
        <f t="shared" si="50"/>
        <v>#N/A</v>
      </c>
      <c r="CZ166" t="e">
        <f t="shared" si="51"/>
        <v>#N/A</v>
      </c>
      <c r="DA166" t="e">
        <f t="shared" si="52"/>
        <v>#N/A</v>
      </c>
      <c r="DB166" t="e">
        <f t="shared" si="53"/>
        <v>#N/A</v>
      </c>
      <c r="DC166">
        <f t="shared" si="71"/>
        <v>3</v>
      </c>
      <c r="DD166" t="e">
        <f t="shared" si="72"/>
        <v>#N/A</v>
      </c>
    </row>
    <row r="167" spans="1:108" hidden="1" x14ac:dyDescent="0.7">
      <c r="A167" t="s">
        <v>741</v>
      </c>
      <c r="B167" t="s">
        <v>742</v>
      </c>
      <c r="D167" t="s">
        <v>721</v>
      </c>
      <c r="E167" t="s">
        <v>72</v>
      </c>
      <c r="F167" t="s">
        <v>73</v>
      </c>
      <c r="G167" t="s">
        <v>74</v>
      </c>
      <c r="H167" t="s">
        <v>75</v>
      </c>
      <c r="I167">
        <v>3880</v>
      </c>
      <c r="J167" t="s">
        <v>722</v>
      </c>
      <c r="K167">
        <v>1</v>
      </c>
      <c r="L167" t="s">
        <v>723</v>
      </c>
      <c r="M167" t="s">
        <v>724</v>
      </c>
      <c r="N167" t="s">
        <v>78</v>
      </c>
      <c r="O167" t="s">
        <v>79</v>
      </c>
      <c r="P167">
        <v>1</v>
      </c>
      <c r="Q167" t="s">
        <v>80</v>
      </c>
      <c r="R167" t="s">
        <v>72</v>
      </c>
      <c r="S167" t="s">
        <v>81</v>
      </c>
      <c r="T167" t="s">
        <v>82</v>
      </c>
      <c r="X167">
        <v>1</v>
      </c>
      <c r="Y167">
        <v>6</v>
      </c>
      <c r="Z167">
        <v>3.3</v>
      </c>
      <c r="AA167" s="8">
        <v>1</v>
      </c>
      <c r="AB167">
        <v>3</v>
      </c>
      <c r="AC167">
        <v>0.8</v>
      </c>
      <c r="AD167">
        <v>0.8</v>
      </c>
      <c r="AE167">
        <v>1.1000000000000001</v>
      </c>
      <c r="AF167">
        <v>0.5</v>
      </c>
      <c r="AG167">
        <v>922</v>
      </c>
      <c r="AH167" t="s">
        <v>725</v>
      </c>
      <c r="AI167">
        <v>12</v>
      </c>
      <c r="AJ167" t="s">
        <v>368</v>
      </c>
      <c r="AK167">
        <v>30510</v>
      </c>
      <c r="AL167">
        <v>6402</v>
      </c>
      <c r="AM167" t="s">
        <v>726</v>
      </c>
      <c r="AN167">
        <v>16</v>
      </c>
      <c r="AO167" t="s">
        <v>217</v>
      </c>
      <c r="AP167">
        <v>6</v>
      </c>
      <c r="AT167">
        <v>0</v>
      </c>
      <c r="AU167">
        <v>0.5</v>
      </c>
      <c r="AW167">
        <v>8</v>
      </c>
      <c r="AX167" t="s">
        <v>86</v>
      </c>
      <c r="AY167">
        <v>1</v>
      </c>
      <c r="AZ167" t="s">
        <v>87</v>
      </c>
      <c r="BB167" t="s">
        <v>737</v>
      </c>
      <c r="BC167">
        <v>335</v>
      </c>
      <c r="BD167">
        <v>335</v>
      </c>
      <c r="BE167">
        <v>216</v>
      </c>
      <c r="BF167">
        <v>2.4E-2</v>
      </c>
      <c r="BG167">
        <v>4.3099999999999996</v>
      </c>
      <c r="BH167" t="s">
        <v>89</v>
      </c>
      <c r="BJ167" t="s">
        <v>90</v>
      </c>
      <c r="BK167" s="1">
        <v>45148</v>
      </c>
      <c r="BL167" t="s">
        <v>91</v>
      </c>
      <c r="BM167" t="s">
        <v>92</v>
      </c>
      <c r="BN167">
        <v>46548</v>
      </c>
      <c r="BO167" t="s">
        <v>727</v>
      </c>
      <c r="BP167">
        <v>1</v>
      </c>
      <c r="BQ167">
        <v>6</v>
      </c>
      <c r="BR167">
        <v>3.3</v>
      </c>
      <c r="BS167">
        <v>2.11</v>
      </c>
      <c r="BT167">
        <v>3</v>
      </c>
      <c r="BU167" t="e">
        <v>#N/A</v>
      </c>
      <c r="BV167" t="e">
        <v>#N/A</v>
      </c>
      <c r="BW167">
        <f>VLOOKUP($J167,M_引当回収!$C$5:$AF$55,30,FALSE)+0.08</f>
        <v>0.08</v>
      </c>
      <c r="BX167" s="21" t="e">
        <v>#N/A</v>
      </c>
      <c r="BY167" t="e">
        <v>#N/A</v>
      </c>
      <c r="BZ167" t="e">
        <v>#N/A</v>
      </c>
      <c r="CA167" s="8" t="e">
        <f t="shared" si="54"/>
        <v>#N/A</v>
      </c>
      <c r="CB167" t="e">
        <f t="shared" si="73"/>
        <v>#N/A</v>
      </c>
      <c r="CC167" t="e">
        <v>#N/A</v>
      </c>
      <c r="CD167" t="e">
        <v>#N/A</v>
      </c>
      <c r="CE167" t="e">
        <v>#N/A</v>
      </c>
      <c r="CF167" t="e">
        <v>#N/A</v>
      </c>
      <c r="CH167" t="e">
        <f t="shared" si="55"/>
        <v>#N/A</v>
      </c>
      <c r="CI167" t="e">
        <f t="shared" si="56"/>
        <v>#N/A</v>
      </c>
      <c r="CJ167" t="e">
        <f t="shared" si="57"/>
        <v>#N/A</v>
      </c>
      <c r="CK167" t="e">
        <f t="shared" si="58"/>
        <v>#N/A</v>
      </c>
      <c r="CL167" t="e">
        <f t="shared" si="59"/>
        <v>#N/A</v>
      </c>
      <c r="CM167" t="e">
        <f t="shared" si="60"/>
        <v>#N/A</v>
      </c>
      <c r="CN167" t="e">
        <f t="shared" si="61"/>
        <v>#N/A</v>
      </c>
      <c r="CO167" t="e">
        <f t="shared" si="62"/>
        <v>#N/A</v>
      </c>
      <c r="CP167" t="e">
        <f t="shared" si="63"/>
        <v>#N/A</v>
      </c>
      <c r="CQ167" t="e">
        <v>#N/A</v>
      </c>
      <c r="CR167" t="e">
        <f t="shared" si="64"/>
        <v>#N/A</v>
      </c>
      <c r="CS167" t="e">
        <f t="shared" si="65"/>
        <v>#N/A</v>
      </c>
      <c r="CT167" t="e">
        <f t="shared" si="66"/>
        <v>#N/A</v>
      </c>
      <c r="CU167" t="e">
        <f t="shared" si="67"/>
        <v>#N/A</v>
      </c>
      <c r="CV167">
        <f t="shared" si="68"/>
        <v>3</v>
      </c>
      <c r="CW167" t="e">
        <f t="shared" si="69"/>
        <v>#N/A</v>
      </c>
      <c r="CX167" t="e">
        <f t="shared" si="70"/>
        <v>#N/A</v>
      </c>
      <c r="CY167" t="e">
        <f t="shared" si="50"/>
        <v>#N/A</v>
      </c>
      <c r="CZ167" t="e">
        <f t="shared" si="51"/>
        <v>#N/A</v>
      </c>
      <c r="DA167" t="e">
        <f t="shared" si="52"/>
        <v>#N/A</v>
      </c>
      <c r="DB167" t="e">
        <f t="shared" si="53"/>
        <v>#N/A</v>
      </c>
      <c r="DC167">
        <f t="shared" si="71"/>
        <v>3</v>
      </c>
      <c r="DD167" t="e">
        <f t="shared" si="72"/>
        <v>#N/A</v>
      </c>
    </row>
    <row r="168" spans="1:108" hidden="1" x14ac:dyDescent="0.7">
      <c r="A168" t="s">
        <v>743</v>
      </c>
      <c r="B168" t="s">
        <v>744</v>
      </c>
      <c r="D168" t="s">
        <v>745</v>
      </c>
      <c r="E168" t="s">
        <v>72</v>
      </c>
      <c r="F168" t="s">
        <v>73</v>
      </c>
      <c r="G168" t="s">
        <v>74</v>
      </c>
      <c r="H168" t="s">
        <v>75</v>
      </c>
      <c r="I168">
        <v>3880</v>
      </c>
      <c r="J168" t="s">
        <v>722</v>
      </c>
      <c r="K168">
        <v>1</v>
      </c>
      <c r="L168" t="s">
        <v>723</v>
      </c>
      <c r="M168" t="s">
        <v>724</v>
      </c>
      <c r="N168" t="s">
        <v>78</v>
      </c>
      <c r="O168" t="s">
        <v>79</v>
      </c>
      <c r="P168">
        <v>1</v>
      </c>
      <c r="Q168" t="s">
        <v>80</v>
      </c>
      <c r="R168" t="s">
        <v>72</v>
      </c>
      <c r="S168" t="s">
        <v>81</v>
      </c>
      <c r="T168" t="s">
        <v>82</v>
      </c>
      <c r="X168">
        <v>1</v>
      </c>
      <c r="Y168">
        <v>6</v>
      </c>
      <c r="Z168">
        <v>3.3</v>
      </c>
      <c r="AA168" s="8">
        <v>1</v>
      </c>
      <c r="AB168">
        <v>3</v>
      </c>
      <c r="AC168">
        <v>0.8</v>
      </c>
      <c r="AD168">
        <v>0.8</v>
      </c>
      <c r="AE168">
        <v>1.1000000000000001</v>
      </c>
      <c r="AF168">
        <v>0.5</v>
      </c>
      <c r="AG168">
        <v>922</v>
      </c>
      <c r="AH168" t="s">
        <v>725</v>
      </c>
      <c r="AI168">
        <v>14</v>
      </c>
      <c r="AL168">
        <v>9204</v>
      </c>
      <c r="AM168" t="s">
        <v>746</v>
      </c>
      <c r="AN168">
        <v>57</v>
      </c>
      <c r="AO168" t="s">
        <v>747</v>
      </c>
      <c r="AP168">
        <v>1</v>
      </c>
      <c r="AT168">
        <v>0</v>
      </c>
      <c r="AU168">
        <v>0.5</v>
      </c>
      <c r="BB168" t="s">
        <v>748</v>
      </c>
      <c r="BC168">
        <v>503</v>
      </c>
      <c r="BD168">
        <v>335</v>
      </c>
      <c r="BE168">
        <v>149</v>
      </c>
      <c r="BF168">
        <v>2.5000000000000001E-2</v>
      </c>
      <c r="BG168">
        <v>6.76</v>
      </c>
      <c r="BH168" t="s">
        <v>89</v>
      </c>
      <c r="BJ168" t="s">
        <v>90</v>
      </c>
      <c r="BK168" s="1">
        <v>45104</v>
      </c>
      <c r="BL168" t="s">
        <v>91</v>
      </c>
      <c r="BM168" t="s">
        <v>92</v>
      </c>
      <c r="BN168">
        <v>46548</v>
      </c>
      <c r="BO168" t="s">
        <v>727</v>
      </c>
      <c r="BP168">
        <v>1</v>
      </c>
      <c r="BQ168">
        <v>6</v>
      </c>
      <c r="BR168">
        <v>3.3</v>
      </c>
      <c r="BS168">
        <v>2.09</v>
      </c>
      <c r="BT168">
        <v>3</v>
      </c>
      <c r="BU168" t="e">
        <v>#N/A</v>
      </c>
      <c r="BV168" t="e">
        <v>#N/A</v>
      </c>
      <c r="BW168">
        <f>VLOOKUP($J168,M_引当回収!$C$5:$AF$55,30,FALSE)+0.08</f>
        <v>0.08</v>
      </c>
      <c r="BX168" s="21" t="e">
        <v>#N/A</v>
      </c>
      <c r="BY168" t="e">
        <v>#N/A</v>
      </c>
      <c r="BZ168" t="e">
        <v>#N/A</v>
      </c>
      <c r="CA168" s="8" t="e">
        <f t="shared" si="54"/>
        <v>#N/A</v>
      </c>
      <c r="CB168" t="e">
        <f t="shared" si="73"/>
        <v>#N/A</v>
      </c>
      <c r="CC168" t="e">
        <v>#N/A</v>
      </c>
      <c r="CD168" t="e">
        <v>#N/A</v>
      </c>
      <c r="CE168" t="e">
        <v>#N/A</v>
      </c>
      <c r="CF168" t="e">
        <v>#N/A</v>
      </c>
      <c r="CH168" t="e">
        <f t="shared" si="55"/>
        <v>#N/A</v>
      </c>
      <c r="CI168" t="e">
        <f t="shared" si="56"/>
        <v>#N/A</v>
      </c>
      <c r="CJ168" t="e">
        <f t="shared" si="57"/>
        <v>#N/A</v>
      </c>
      <c r="CK168" t="e">
        <f t="shared" si="58"/>
        <v>#N/A</v>
      </c>
      <c r="CL168" t="e">
        <f t="shared" si="59"/>
        <v>#N/A</v>
      </c>
      <c r="CM168" t="e">
        <f t="shared" si="60"/>
        <v>#N/A</v>
      </c>
      <c r="CN168" t="e">
        <f t="shared" si="61"/>
        <v>#N/A</v>
      </c>
      <c r="CO168" t="e">
        <f t="shared" si="62"/>
        <v>#N/A</v>
      </c>
      <c r="CP168" t="e">
        <f t="shared" si="63"/>
        <v>#N/A</v>
      </c>
      <c r="CQ168" t="e">
        <v>#N/A</v>
      </c>
      <c r="CR168" t="e">
        <f t="shared" si="64"/>
        <v>#N/A</v>
      </c>
      <c r="CS168" t="e">
        <f t="shared" si="65"/>
        <v>#N/A</v>
      </c>
      <c r="CT168" t="e">
        <f t="shared" si="66"/>
        <v>#N/A</v>
      </c>
      <c r="CU168" t="e">
        <f t="shared" si="67"/>
        <v>#N/A</v>
      </c>
      <c r="CV168">
        <f t="shared" si="68"/>
        <v>3</v>
      </c>
      <c r="CW168" t="e">
        <f t="shared" si="69"/>
        <v>#N/A</v>
      </c>
      <c r="CX168" t="e">
        <f t="shared" si="70"/>
        <v>#N/A</v>
      </c>
      <c r="CY168" t="e">
        <f t="shared" si="50"/>
        <v>#N/A</v>
      </c>
      <c r="CZ168" t="e">
        <f t="shared" si="51"/>
        <v>#N/A</v>
      </c>
      <c r="DA168" t="e">
        <f t="shared" si="52"/>
        <v>#N/A</v>
      </c>
      <c r="DB168" t="e">
        <f t="shared" si="53"/>
        <v>#N/A</v>
      </c>
      <c r="DC168">
        <f t="shared" si="71"/>
        <v>3</v>
      </c>
      <c r="DD168" t="e">
        <f t="shared" si="72"/>
        <v>#N/A</v>
      </c>
    </row>
    <row r="169" spans="1:108" hidden="1" x14ac:dyDescent="0.7">
      <c r="A169" t="s">
        <v>749</v>
      </c>
      <c r="B169" t="s">
        <v>750</v>
      </c>
      <c r="D169" t="s">
        <v>745</v>
      </c>
      <c r="E169" t="s">
        <v>72</v>
      </c>
      <c r="F169" t="s">
        <v>73</v>
      </c>
      <c r="G169" t="s">
        <v>74</v>
      </c>
      <c r="H169" t="s">
        <v>75</v>
      </c>
      <c r="I169">
        <v>3880</v>
      </c>
      <c r="J169" t="s">
        <v>722</v>
      </c>
      <c r="K169">
        <v>1</v>
      </c>
      <c r="L169" t="s">
        <v>723</v>
      </c>
      <c r="M169" t="s">
        <v>724</v>
      </c>
      <c r="N169" t="s">
        <v>78</v>
      </c>
      <c r="O169" t="s">
        <v>79</v>
      </c>
      <c r="P169">
        <v>1</v>
      </c>
      <c r="Q169" t="s">
        <v>80</v>
      </c>
      <c r="R169" t="s">
        <v>72</v>
      </c>
      <c r="S169" t="s">
        <v>81</v>
      </c>
      <c r="T169" t="s">
        <v>82</v>
      </c>
      <c r="X169">
        <v>1</v>
      </c>
      <c r="Y169">
        <v>6</v>
      </c>
      <c r="Z169">
        <v>3.3</v>
      </c>
      <c r="AA169" s="8">
        <v>1</v>
      </c>
      <c r="AB169">
        <v>3</v>
      </c>
      <c r="AC169">
        <v>0.8</v>
      </c>
      <c r="AD169">
        <v>0.8</v>
      </c>
      <c r="AE169">
        <v>1.1000000000000001</v>
      </c>
      <c r="AF169">
        <v>0.5</v>
      </c>
      <c r="AG169">
        <v>922</v>
      </c>
      <c r="AH169" t="s">
        <v>725</v>
      </c>
      <c r="AI169">
        <v>2</v>
      </c>
      <c r="AJ169" t="s">
        <v>751</v>
      </c>
      <c r="AK169">
        <v>407</v>
      </c>
      <c r="AL169">
        <v>9204</v>
      </c>
      <c r="AM169" t="s">
        <v>752</v>
      </c>
      <c r="AN169">
        <v>57</v>
      </c>
      <c r="AO169" t="s">
        <v>747</v>
      </c>
      <c r="AP169">
        <v>1</v>
      </c>
      <c r="AT169">
        <v>0</v>
      </c>
      <c r="AU169">
        <v>0.5</v>
      </c>
      <c r="AW169">
        <v>8</v>
      </c>
      <c r="AX169" t="s">
        <v>86</v>
      </c>
      <c r="AY169">
        <v>1</v>
      </c>
      <c r="AZ169" t="s">
        <v>87</v>
      </c>
      <c r="BB169" t="s">
        <v>753</v>
      </c>
      <c r="BC169">
        <v>503</v>
      </c>
      <c r="BD169">
        <v>335</v>
      </c>
      <c r="BE169">
        <v>170</v>
      </c>
      <c r="BF169">
        <v>2.9000000000000001E-2</v>
      </c>
      <c r="BG169">
        <v>7.02</v>
      </c>
      <c r="BH169" t="s">
        <v>754</v>
      </c>
      <c r="BI169">
        <v>30</v>
      </c>
      <c r="BJ169" t="s">
        <v>90</v>
      </c>
      <c r="BK169" s="1">
        <v>45104</v>
      </c>
      <c r="BL169" t="s">
        <v>91</v>
      </c>
      <c r="BM169" t="s">
        <v>92</v>
      </c>
      <c r="BN169">
        <v>46548</v>
      </c>
      <c r="BO169" t="s">
        <v>727</v>
      </c>
      <c r="BP169">
        <v>1</v>
      </c>
      <c r="BQ169">
        <v>6</v>
      </c>
      <c r="BR169">
        <v>3.3</v>
      </c>
      <c r="BS169">
        <v>2.09</v>
      </c>
      <c r="BT169">
        <v>3</v>
      </c>
      <c r="BU169" t="e">
        <v>#N/A</v>
      </c>
      <c r="BV169" t="s">
        <v>1941</v>
      </c>
      <c r="BW169">
        <f>VLOOKUP($J169,M_引当回収!$C$5:$AF$55,30,FALSE)+0.08</f>
        <v>0.08</v>
      </c>
      <c r="BX169" s="21" t="e">
        <v>#N/A</v>
      </c>
      <c r="BY169">
        <v>0.25</v>
      </c>
      <c r="BZ169" t="e">
        <v>#N/A</v>
      </c>
      <c r="CA169" s="8" t="e">
        <f t="shared" si="54"/>
        <v>#N/A</v>
      </c>
      <c r="CB169" t="e">
        <f t="shared" si="73"/>
        <v>#N/A</v>
      </c>
      <c r="CC169">
        <v>0.08</v>
      </c>
      <c r="CD169">
        <v>0.43000000000000005</v>
      </c>
      <c r="CE169">
        <v>1.36</v>
      </c>
      <c r="CF169">
        <v>0.01</v>
      </c>
      <c r="CH169" t="e">
        <f t="shared" si="55"/>
        <v>#N/A</v>
      </c>
      <c r="CI169" t="e">
        <f t="shared" si="56"/>
        <v>#N/A</v>
      </c>
      <c r="CJ169" t="e">
        <f t="shared" si="57"/>
        <v>#N/A</v>
      </c>
      <c r="CK169" t="e">
        <f t="shared" si="58"/>
        <v>#N/A</v>
      </c>
      <c r="CL169" t="e">
        <f t="shared" si="59"/>
        <v>#N/A</v>
      </c>
      <c r="CM169" t="e">
        <f t="shared" si="60"/>
        <v>#N/A</v>
      </c>
      <c r="CN169" t="e">
        <f t="shared" si="61"/>
        <v>#N/A</v>
      </c>
      <c r="CO169" t="e">
        <f t="shared" si="62"/>
        <v>#N/A</v>
      </c>
      <c r="CP169" t="e">
        <f t="shared" si="63"/>
        <v>#N/A</v>
      </c>
      <c r="CQ169" t="e">
        <v>#N/A</v>
      </c>
      <c r="CR169" t="e">
        <f t="shared" si="64"/>
        <v>#N/A</v>
      </c>
      <c r="CS169" t="e">
        <f t="shared" si="65"/>
        <v>#N/A</v>
      </c>
      <c r="CT169" t="e">
        <f t="shared" si="66"/>
        <v>#N/A</v>
      </c>
      <c r="CU169" t="e">
        <f t="shared" si="67"/>
        <v>#N/A</v>
      </c>
      <c r="CV169">
        <f t="shared" si="68"/>
        <v>3</v>
      </c>
      <c r="CW169" t="e">
        <f t="shared" si="69"/>
        <v>#N/A</v>
      </c>
      <c r="CX169" t="e">
        <f t="shared" si="70"/>
        <v>#N/A</v>
      </c>
      <c r="CY169" t="e">
        <f t="shared" si="50"/>
        <v>#N/A</v>
      </c>
      <c r="CZ169" t="e">
        <f t="shared" si="51"/>
        <v>#N/A</v>
      </c>
      <c r="DA169" t="e">
        <f t="shared" si="52"/>
        <v>#N/A</v>
      </c>
      <c r="DB169" t="e">
        <f t="shared" si="53"/>
        <v>#N/A</v>
      </c>
      <c r="DC169">
        <f t="shared" si="71"/>
        <v>3</v>
      </c>
      <c r="DD169" t="e">
        <f t="shared" si="72"/>
        <v>#N/A</v>
      </c>
    </row>
    <row r="170" spans="1:108" hidden="1" x14ac:dyDescent="0.7">
      <c r="A170" t="s">
        <v>755</v>
      </c>
      <c r="B170" t="s">
        <v>756</v>
      </c>
      <c r="D170" t="s">
        <v>745</v>
      </c>
      <c r="E170" t="s">
        <v>72</v>
      </c>
      <c r="F170" t="s">
        <v>73</v>
      </c>
      <c r="G170" t="s">
        <v>74</v>
      </c>
      <c r="H170" t="s">
        <v>75</v>
      </c>
      <c r="I170">
        <v>3880</v>
      </c>
      <c r="J170" t="s">
        <v>722</v>
      </c>
      <c r="K170">
        <v>1</v>
      </c>
      <c r="L170" t="s">
        <v>723</v>
      </c>
      <c r="M170" t="s">
        <v>724</v>
      </c>
      <c r="N170" t="s">
        <v>78</v>
      </c>
      <c r="O170" t="s">
        <v>79</v>
      </c>
      <c r="P170">
        <v>1</v>
      </c>
      <c r="Q170" t="s">
        <v>80</v>
      </c>
      <c r="R170" t="s">
        <v>72</v>
      </c>
      <c r="S170" t="s">
        <v>81</v>
      </c>
      <c r="T170" t="s">
        <v>82</v>
      </c>
      <c r="X170">
        <v>1</v>
      </c>
      <c r="Y170">
        <v>6</v>
      </c>
      <c r="Z170">
        <v>3.3</v>
      </c>
      <c r="AA170" s="8">
        <v>1</v>
      </c>
      <c r="AB170">
        <v>3</v>
      </c>
      <c r="AC170">
        <v>0.8</v>
      </c>
      <c r="AD170">
        <v>0.8</v>
      </c>
      <c r="AE170">
        <v>1.1000000000000001</v>
      </c>
      <c r="AF170">
        <v>0.5</v>
      </c>
      <c r="AG170">
        <v>922</v>
      </c>
      <c r="AH170" t="s">
        <v>725</v>
      </c>
      <c r="AI170">
        <v>15</v>
      </c>
      <c r="AJ170" t="s">
        <v>757</v>
      </c>
      <c r="AK170">
        <v>509</v>
      </c>
      <c r="AL170">
        <v>9204</v>
      </c>
      <c r="AM170" t="s">
        <v>752</v>
      </c>
      <c r="AN170">
        <v>57</v>
      </c>
      <c r="AO170" t="s">
        <v>747</v>
      </c>
      <c r="AP170">
        <v>1</v>
      </c>
      <c r="AT170">
        <v>0</v>
      </c>
      <c r="AU170">
        <v>0.5</v>
      </c>
      <c r="BB170" t="s">
        <v>748</v>
      </c>
      <c r="BC170">
        <v>503</v>
      </c>
      <c r="BD170">
        <v>335</v>
      </c>
      <c r="BE170">
        <v>149</v>
      </c>
      <c r="BF170">
        <v>2.5000000000000001E-2</v>
      </c>
      <c r="BG170">
        <v>6.76</v>
      </c>
      <c r="BH170" t="s">
        <v>89</v>
      </c>
      <c r="BJ170" t="s">
        <v>90</v>
      </c>
      <c r="BK170" s="1">
        <v>45104</v>
      </c>
      <c r="BL170" t="s">
        <v>91</v>
      </c>
      <c r="BM170" t="s">
        <v>92</v>
      </c>
      <c r="BN170">
        <v>46548</v>
      </c>
      <c r="BO170" t="s">
        <v>727</v>
      </c>
      <c r="BP170" t="e">
        <v>#N/A</v>
      </c>
      <c r="BQ170" t="e">
        <v>#N/A</v>
      </c>
      <c r="BR170" t="e">
        <v>#N/A</v>
      </c>
      <c r="BS170" t="e">
        <v>#N/A</v>
      </c>
      <c r="BT170" t="e">
        <v>#N/A</v>
      </c>
      <c r="BU170" t="e">
        <v>#N/A</v>
      </c>
      <c r="BV170" t="e">
        <v>#N/A</v>
      </c>
      <c r="BW170">
        <f>VLOOKUP($J170,M_引当回収!$C$5:$AF$55,30,FALSE)+0.08</f>
        <v>0.08</v>
      </c>
      <c r="BX170" s="21" t="e">
        <v>#N/A</v>
      </c>
      <c r="BY170" t="e">
        <v>#N/A</v>
      </c>
      <c r="BZ170" t="e">
        <v>#N/A</v>
      </c>
      <c r="CA170" s="8" t="e">
        <f t="shared" si="54"/>
        <v>#N/A</v>
      </c>
      <c r="CB170" t="e">
        <f t="shared" si="73"/>
        <v>#N/A</v>
      </c>
      <c r="CC170" t="e">
        <v>#N/A</v>
      </c>
      <c r="CD170" t="e">
        <v>#N/A</v>
      </c>
      <c r="CE170" t="e">
        <v>#N/A</v>
      </c>
      <c r="CF170" t="e">
        <v>#N/A</v>
      </c>
      <c r="CH170" t="e">
        <f t="shared" si="55"/>
        <v>#N/A</v>
      </c>
      <c r="CI170" t="e">
        <f t="shared" si="56"/>
        <v>#N/A</v>
      </c>
      <c r="CJ170" t="e">
        <f t="shared" si="57"/>
        <v>#N/A</v>
      </c>
      <c r="CK170" t="e">
        <f t="shared" si="58"/>
        <v>#N/A</v>
      </c>
      <c r="CL170" t="e">
        <f t="shared" si="59"/>
        <v>#N/A</v>
      </c>
      <c r="CM170" t="e">
        <f t="shared" si="60"/>
        <v>#N/A</v>
      </c>
      <c r="CN170" t="e">
        <f t="shared" si="61"/>
        <v>#N/A</v>
      </c>
      <c r="CO170" t="e">
        <f t="shared" si="62"/>
        <v>#N/A</v>
      </c>
      <c r="CP170" t="e">
        <f t="shared" si="63"/>
        <v>#N/A</v>
      </c>
      <c r="CQ170" t="e">
        <v>#N/A</v>
      </c>
      <c r="CR170" t="e">
        <f t="shared" si="64"/>
        <v>#N/A</v>
      </c>
      <c r="CS170" t="e">
        <f t="shared" si="65"/>
        <v>#N/A</v>
      </c>
      <c r="CT170" t="e">
        <f t="shared" si="66"/>
        <v>#N/A</v>
      </c>
      <c r="CU170" t="e">
        <f t="shared" si="67"/>
        <v>#N/A</v>
      </c>
      <c r="CV170" t="e">
        <f t="shared" si="68"/>
        <v>#N/A</v>
      </c>
      <c r="CW170" t="e">
        <f t="shared" si="69"/>
        <v>#N/A</v>
      </c>
      <c r="CX170" t="e">
        <f t="shared" si="70"/>
        <v>#N/A</v>
      </c>
      <c r="CY170" t="e">
        <f t="shared" si="50"/>
        <v>#N/A</v>
      </c>
      <c r="CZ170" t="e">
        <f t="shared" si="51"/>
        <v>#N/A</v>
      </c>
      <c r="DA170" t="e">
        <f t="shared" si="52"/>
        <v>#N/A</v>
      </c>
      <c r="DB170" t="e">
        <f t="shared" si="53"/>
        <v>#N/A</v>
      </c>
      <c r="DC170">
        <f t="shared" si="71"/>
        <v>3</v>
      </c>
      <c r="DD170" t="e">
        <f t="shared" si="72"/>
        <v>#N/A</v>
      </c>
    </row>
    <row r="171" spans="1:108" hidden="1" x14ac:dyDescent="0.7">
      <c r="A171" t="s">
        <v>758</v>
      </c>
      <c r="B171" t="s">
        <v>759</v>
      </c>
      <c r="D171" t="s">
        <v>745</v>
      </c>
      <c r="E171" t="s">
        <v>72</v>
      </c>
      <c r="F171" t="s">
        <v>73</v>
      </c>
      <c r="G171" t="s">
        <v>74</v>
      </c>
      <c r="H171" t="s">
        <v>75</v>
      </c>
      <c r="I171">
        <v>3880</v>
      </c>
      <c r="J171" t="s">
        <v>722</v>
      </c>
      <c r="K171">
        <v>1</v>
      </c>
      <c r="L171" t="s">
        <v>723</v>
      </c>
      <c r="M171" t="s">
        <v>724</v>
      </c>
      <c r="N171" t="s">
        <v>78</v>
      </c>
      <c r="O171" t="s">
        <v>79</v>
      </c>
      <c r="P171">
        <v>1</v>
      </c>
      <c r="Q171" t="s">
        <v>80</v>
      </c>
      <c r="R171" t="s">
        <v>72</v>
      </c>
      <c r="S171" t="s">
        <v>81</v>
      </c>
      <c r="T171" t="s">
        <v>82</v>
      </c>
      <c r="X171">
        <v>1</v>
      </c>
      <c r="Y171">
        <v>6</v>
      </c>
      <c r="Z171">
        <v>3.3</v>
      </c>
      <c r="AA171" s="8">
        <v>1</v>
      </c>
      <c r="AB171">
        <v>3</v>
      </c>
      <c r="AC171">
        <v>0.8</v>
      </c>
      <c r="AD171">
        <v>0.8</v>
      </c>
      <c r="AE171">
        <v>1.1000000000000001</v>
      </c>
      <c r="AF171">
        <v>0.5</v>
      </c>
      <c r="AG171">
        <v>922</v>
      </c>
      <c r="AH171" t="s">
        <v>725</v>
      </c>
      <c r="AI171">
        <v>5</v>
      </c>
      <c r="AJ171" t="s">
        <v>760</v>
      </c>
      <c r="AK171">
        <v>410</v>
      </c>
      <c r="AL171">
        <v>9204</v>
      </c>
      <c r="AM171" t="s">
        <v>752</v>
      </c>
      <c r="AN171">
        <v>57</v>
      </c>
      <c r="AO171" t="s">
        <v>747</v>
      </c>
      <c r="AP171">
        <v>1</v>
      </c>
      <c r="AT171">
        <v>0</v>
      </c>
      <c r="AU171">
        <v>0.5</v>
      </c>
      <c r="AW171">
        <v>8</v>
      </c>
      <c r="AX171" t="s">
        <v>86</v>
      </c>
      <c r="AY171">
        <v>1</v>
      </c>
      <c r="AZ171" t="s">
        <v>87</v>
      </c>
      <c r="BB171" t="s">
        <v>753</v>
      </c>
      <c r="BC171">
        <v>503</v>
      </c>
      <c r="BD171">
        <v>335</v>
      </c>
      <c r="BE171">
        <v>170</v>
      </c>
      <c r="BF171">
        <v>2.9000000000000001E-2</v>
      </c>
      <c r="BG171">
        <v>6.7</v>
      </c>
      <c r="BH171" t="s">
        <v>754</v>
      </c>
      <c r="BI171">
        <v>30</v>
      </c>
      <c r="BJ171" t="s">
        <v>90</v>
      </c>
      <c r="BK171" s="1">
        <v>45104</v>
      </c>
      <c r="BL171" t="s">
        <v>91</v>
      </c>
      <c r="BM171" t="s">
        <v>92</v>
      </c>
      <c r="BN171">
        <v>46548</v>
      </c>
      <c r="BO171" t="s">
        <v>727</v>
      </c>
      <c r="BP171">
        <v>1</v>
      </c>
      <c r="BQ171">
        <v>6</v>
      </c>
      <c r="BR171">
        <v>3.3</v>
      </c>
      <c r="BS171">
        <v>2.09</v>
      </c>
      <c r="BT171">
        <v>3</v>
      </c>
      <c r="BU171" t="e">
        <v>#N/A</v>
      </c>
      <c r="BV171" t="s">
        <v>1941</v>
      </c>
      <c r="BW171">
        <f>VLOOKUP($J171,M_引当回収!$C$5:$AF$55,30,FALSE)+0.08</f>
        <v>0.08</v>
      </c>
      <c r="BX171" s="21" t="e">
        <v>#N/A</v>
      </c>
      <c r="BY171">
        <v>0.25</v>
      </c>
      <c r="BZ171" t="e">
        <v>#N/A</v>
      </c>
      <c r="CA171" s="8" t="e">
        <f t="shared" si="54"/>
        <v>#N/A</v>
      </c>
      <c r="CB171" t="e">
        <f t="shared" si="73"/>
        <v>#N/A</v>
      </c>
      <c r="CC171">
        <v>0.08</v>
      </c>
      <c r="CD171">
        <v>0.43000000000000005</v>
      </c>
      <c r="CE171">
        <v>1.36</v>
      </c>
      <c r="CF171">
        <v>0.01</v>
      </c>
      <c r="CH171" t="e">
        <f t="shared" si="55"/>
        <v>#N/A</v>
      </c>
      <c r="CI171" t="e">
        <f t="shared" si="56"/>
        <v>#N/A</v>
      </c>
      <c r="CJ171" t="e">
        <f t="shared" si="57"/>
        <v>#N/A</v>
      </c>
      <c r="CK171" t="e">
        <f t="shared" si="58"/>
        <v>#N/A</v>
      </c>
      <c r="CL171" t="e">
        <f t="shared" si="59"/>
        <v>#N/A</v>
      </c>
      <c r="CM171" t="e">
        <f t="shared" si="60"/>
        <v>#N/A</v>
      </c>
      <c r="CN171" t="e">
        <f t="shared" si="61"/>
        <v>#N/A</v>
      </c>
      <c r="CO171" t="e">
        <f t="shared" si="62"/>
        <v>#N/A</v>
      </c>
      <c r="CP171" t="e">
        <f t="shared" si="63"/>
        <v>#N/A</v>
      </c>
      <c r="CQ171" t="e">
        <v>#N/A</v>
      </c>
      <c r="CR171" t="e">
        <f t="shared" si="64"/>
        <v>#N/A</v>
      </c>
      <c r="CS171" t="e">
        <f t="shared" si="65"/>
        <v>#N/A</v>
      </c>
      <c r="CT171" t="e">
        <f t="shared" si="66"/>
        <v>#N/A</v>
      </c>
      <c r="CU171" t="e">
        <f t="shared" si="67"/>
        <v>#N/A</v>
      </c>
      <c r="CV171">
        <f t="shared" si="68"/>
        <v>3</v>
      </c>
      <c r="CW171" t="e">
        <f t="shared" si="69"/>
        <v>#N/A</v>
      </c>
      <c r="CX171" t="e">
        <f t="shared" si="70"/>
        <v>#N/A</v>
      </c>
      <c r="CY171" t="e">
        <f t="shared" si="50"/>
        <v>#N/A</v>
      </c>
      <c r="CZ171" t="e">
        <f t="shared" si="51"/>
        <v>#N/A</v>
      </c>
      <c r="DA171" t="e">
        <f t="shared" si="52"/>
        <v>#N/A</v>
      </c>
      <c r="DB171" t="e">
        <f t="shared" si="53"/>
        <v>#N/A</v>
      </c>
      <c r="DC171">
        <f t="shared" si="71"/>
        <v>3</v>
      </c>
      <c r="DD171" t="e">
        <f t="shared" si="72"/>
        <v>#N/A</v>
      </c>
    </row>
    <row r="172" spans="1:108" hidden="1" x14ac:dyDescent="0.7">
      <c r="A172" t="s">
        <v>761</v>
      </c>
      <c r="B172" t="s">
        <v>762</v>
      </c>
      <c r="D172" t="s">
        <v>745</v>
      </c>
      <c r="E172" t="s">
        <v>72</v>
      </c>
      <c r="F172" t="s">
        <v>73</v>
      </c>
      <c r="G172" t="s">
        <v>74</v>
      </c>
      <c r="H172" t="s">
        <v>75</v>
      </c>
      <c r="I172">
        <v>3880</v>
      </c>
      <c r="J172" t="s">
        <v>722</v>
      </c>
      <c r="K172">
        <v>1</v>
      </c>
      <c r="L172" t="s">
        <v>723</v>
      </c>
      <c r="M172" t="s">
        <v>724</v>
      </c>
      <c r="N172" t="s">
        <v>78</v>
      </c>
      <c r="O172" t="s">
        <v>79</v>
      </c>
      <c r="P172">
        <v>1</v>
      </c>
      <c r="Q172" t="s">
        <v>80</v>
      </c>
      <c r="R172" t="s">
        <v>72</v>
      </c>
      <c r="S172" t="s">
        <v>81</v>
      </c>
      <c r="T172" t="s">
        <v>82</v>
      </c>
      <c r="X172">
        <v>1</v>
      </c>
      <c r="Y172">
        <v>6</v>
      </c>
      <c r="Z172">
        <v>3.3</v>
      </c>
      <c r="AA172" s="8">
        <v>1</v>
      </c>
      <c r="AB172">
        <v>3</v>
      </c>
      <c r="AC172">
        <v>0.8</v>
      </c>
      <c r="AD172">
        <v>0.8</v>
      </c>
      <c r="AE172">
        <v>1.1000000000000001</v>
      </c>
      <c r="AF172">
        <v>0.5</v>
      </c>
      <c r="AG172">
        <v>922</v>
      </c>
      <c r="AH172" t="s">
        <v>725</v>
      </c>
      <c r="AI172">
        <v>7</v>
      </c>
      <c r="AJ172" t="s">
        <v>763</v>
      </c>
      <c r="AK172">
        <v>402</v>
      </c>
      <c r="AL172">
        <v>9204</v>
      </c>
      <c r="AM172" t="s">
        <v>752</v>
      </c>
      <c r="AN172">
        <v>57</v>
      </c>
      <c r="AO172" t="s">
        <v>747</v>
      </c>
      <c r="AP172">
        <v>1</v>
      </c>
      <c r="AT172">
        <v>0</v>
      </c>
      <c r="AU172">
        <v>0.5</v>
      </c>
      <c r="AW172">
        <v>8</v>
      </c>
      <c r="AX172" t="s">
        <v>86</v>
      </c>
      <c r="AY172">
        <v>1</v>
      </c>
      <c r="AZ172" t="s">
        <v>87</v>
      </c>
      <c r="BB172" t="s">
        <v>753</v>
      </c>
      <c r="BC172">
        <v>503</v>
      </c>
      <c r="BD172">
        <v>335</v>
      </c>
      <c r="BE172">
        <v>170</v>
      </c>
      <c r="BF172">
        <v>2.9000000000000001E-2</v>
      </c>
      <c r="BG172">
        <v>6.41</v>
      </c>
      <c r="BH172" t="s">
        <v>754</v>
      </c>
      <c r="BI172">
        <v>30</v>
      </c>
      <c r="BJ172" t="s">
        <v>90</v>
      </c>
      <c r="BK172" s="1">
        <v>45104</v>
      </c>
      <c r="BL172" t="s">
        <v>91</v>
      </c>
      <c r="BM172" t="s">
        <v>92</v>
      </c>
      <c r="BN172">
        <v>46548</v>
      </c>
      <c r="BO172" t="s">
        <v>727</v>
      </c>
      <c r="BP172">
        <v>1</v>
      </c>
      <c r="BQ172">
        <v>6</v>
      </c>
      <c r="BR172">
        <v>3.3</v>
      </c>
      <c r="BS172">
        <v>2.09</v>
      </c>
      <c r="BT172">
        <v>3</v>
      </c>
      <c r="BU172" t="e">
        <v>#N/A</v>
      </c>
      <c r="BV172" t="s">
        <v>1941</v>
      </c>
      <c r="BW172">
        <f>VLOOKUP($J172,M_引当回収!$C$5:$AF$55,30,FALSE)+0.08</f>
        <v>0.08</v>
      </c>
      <c r="BX172" s="21" t="e">
        <v>#N/A</v>
      </c>
      <c r="BY172">
        <v>0.25</v>
      </c>
      <c r="BZ172" t="e">
        <v>#N/A</v>
      </c>
      <c r="CA172" s="8" t="e">
        <f t="shared" si="54"/>
        <v>#N/A</v>
      </c>
      <c r="CB172" t="e">
        <f t="shared" si="73"/>
        <v>#N/A</v>
      </c>
      <c r="CC172">
        <v>0.08</v>
      </c>
      <c r="CD172">
        <v>0.43000000000000005</v>
      </c>
      <c r="CE172">
        <v>1.36</v>
      </c>
      <c r="CF172">
        <v>0.01</v>
      </c>
      <c r="CH172" t="e">
        <f t="shared" si="55"/>
        <v>#N/A</v>
      </c>
      <c r="CI172" t="e">
        <f t="shared" si="56"/>
        <v>#N/A</v>
      </c>
      <c r="CJ172" t="e">
        <f t="shared" si="57"/>
        <v>#N/A</v>
      </c>
      <c r="CK172" t="e">
        <f t="shared" si="58"/>
        <v>#N/A</v>
      </c>
      <c r="CL172" t="e">
        <f t="shared" si="59"/>
        <v>#N/A</v>
      </c>
      <c r="CM172" t="e">
        <f t="shared" si="60"/>
        <v>#N/A</v>
      </c>
      <c r="CN172" t="e">
        <f t="shared" si="61"/>
        <v>#N/A</v>
      </c>
      <c r="CO172" t="e">
        <f t="shared" si="62"/>
        <v>#N/A</v>
      </c>
      <c r="CP172" t="e">
        <f t="shared" si="63"/>
        <v>#N/A</v>
      </c>
      <c r="CQ172" t="e">
        <v>#N/A</v>
      </c>
      <c r="CR172" t="e">
        <f t="shared" si="64"/>
        <v>#N/A</v>
      </c>
      <c r="CS172" t="e">
        <f t="shared" si="65"/>
        <v>#N/A</v>
      </c>
      <c r="CT172" t="e">
        <f t="shared" si="66"/>
        <v>#N/A</v>
      </c>
      <c r="CU172" t="e">
        <f t="shared" si="67"/>
        <v>#N/A</v>
      </c>
      <c r="CV172">
        <f t="shared" si="68"/>
        <v>3</v>
      </c>
      <c r="CW172" t="e">
        <f t="shared" si="69"/>
        <v>#N/A</v>
      </c>
      <c r="CX172" t="e">
        <f t="shared" si="70"/>
        <v>#N/A</v>
      </c>
      <c r="CY172" t="e">
        <f t="shared" si="50"/>
        <v>#N/A</v>
      </c>
      <c r="CZ172" t="e">
        <f t="shared" si="51"/>
        <v>#N/A</v>
      </c>
      <c r="DA172" t="e">
        <f t="shared" si="52"/>
        <v>#N/A</v>
      </c>
      <c r="DB172" t="e">
        <f t="shared" si="53"/>
        <v>#N/A</v>
      </c>
      <c r="DC172">
        <f t="shared" si="71"/>
        <v>3</v>
      </c>
      <c r="DD172" t="e">
        <f t="shared" si="72"/>
        <v>#N/A</v>
      </c>
    </row>
    <row r="173" spans="1:108" hidden="1" x14ac:dyDescent="0.7">
      <c r="A173" t="s">
        <v>764</v>
      </c>
      <c r="B173" t="s">
        <v>765</v>
      </c>
      <c r="D173" t="s">
        <v>745</v>
      </c>
      <c r="E173" t="s">
        <v>72</v>
      </c>
      <c r="F173" t="s">
        <v>73</v>
      </c>
      <c r="G173" t="s">
        <v>74</v>
      </c>
      <c r="H173" t="s">
        <v>75</v>
      </c>
      <c r="I173">
        <v>3880</v>
      </c>
      <c r="J173" t="s">
        <v>722</v>
      </c>
      <c r="K173">
        <v>1</v>
      </c>
      <c r="L173" t="s">
        <v>723</v>
      </c>
      <c r="M173" t="s">
        <v>724</v>
      </c>
      <c r="N173" t="s">
        <v>78</v>
      </c>
      <c r="O173" t="s">
        <v>79</v>
      </c>
      <c r="P173">
        <v>1</v>
      </c>
      <c r="Q173" t="s">
        <v>80</v>
      </c>
      <c r="R173" t="s">
        <v>72</v>
      </c>
      <c r="S173" t="s">
        <v>81</v>
      </c>
      <c r="T173" t="s">
        <v>82</v>
      </c>
      <c r="X173">
        <v>1</v>
      </c>
      <c r="Y173">
        <v>6</v>
      </c>
      <c r="Z173">
        <v>3.3</v>
      </c>
      <c r="AA173" s="8">
        <v>1</v>
      </c>
      <c r="AB173">
        <v>3</v>
      </c>
      <c r="AC173">
        <v>0.8</v>
      </c>
      <c r="AD173">
        <v>0.8</v>
      </c>
      <c r="AE173">
        <v>1.1000000000000001</v>
      </c>
      <c r="AF173">
        <v>0.5</v>
      </c>
      <c r="AG173">
        <v>922</v>
      </c>
      <c r="AH173" t="s">
        <v>725</v>
      </c>
      <c r="AI173">
        <v>10</v>
      </c>
      <c r="AJ173" t="s">
        <v>766</v>
      </c>
      <c r="AK173">
        <v>403</v>
      </c>
      <c r="AL173">
        <v>9204</v>
      </c>
      <c r="AM173" t="s">
        <v>752</v>
      </c>
      <c r="AN173">
        <v>57</v>
      </c>
      <c r="AO173" t="s">
        <v>747</v>
      </c>
      <c r="AP173">
        <v>1</v>
      </c>
      <c r="AT173">
        <v>0</v>
      </c>
      <c r="AU173">
        <v>0.5</v>
      </c>
      <c r="AW173">
        <v>8</v>
      </c>
      <c r="AX173" t="s">
        <v>86</v>
      </c>
      <c r="AY173">
        <v>1</v>
      </c>
      <c r="AZ173" t="s">
        <v>87</v>
      </c>
      <c r="BB173" t="s">
        <v>753</v>
      </c>
      <c r="BC173">
        <v>503</v>
      </c>
      <c r="BD173">
        <v>335</v>
      </c>
      <c r="BE173">
        <v>170</v>
      </c>
      <c r="BF173">
        <v>2.9000000000000001E-2</v>
      </c>
      <c r="BG173">
        <v>6.41</v>
      </c>
      <c r="BH173" t="s">
        <v>754</v>
      </c>
      <c r="BI173">
        <v>30</v>
      </c>
      <c r="BJ173" t="s">
        <v>90</v>
      </c>
      <c r="BK173" s="1">
        <v>45104</v>
      </c>
      <c r="BL173" t="s">
        <v>91</v>
      </c>
      <c r="BM173" t="s">
        <v>92</v>
      </c>
      <c r="BN173">
        <v>46548</v>
      </c>
      <c r="BO173" t="s">
        <v>727</v>
      </c>
      <c r="BP173">
        <v>1</v>
      </c>
      <c r="BQ173">
        <v>6</v>
      </c>
      <c r="BR173">
        <v>3.3</v>
      </c>
      <c r="BS173">
        <v>2.09</v>
      </c>
      <c r="BT173">
        <v>3</v>
      </c>
      <c r="BU173" t="e">
        <v>#N/A</v>
      </c>
      <c r="BV173" t="s">
        <v>1941</v>
      </c>
      <c r="BW173">
        <f>VLOOKUP($J173,M_引当回収!$C$5:$AF$55,30,FALSE)+0.08</f>
        <v>0.08</v>
      </c>
      <c r="BX173" s="21" t="e">
        <v>#N/A</v>
      </c>
      <c r="BY173">
        <v>0.25</v>
      </c>
      <c r="BZ173" t="e">
        <v>#N/A</v>
      </c>
      <c r="CA173" s="8" t="e">
        <f t="shared" si="54"/>
        <v>#N/A</v>
      </c>
      <c r="CB173" t="e">
        <f t="shared" si="73"/>
        <v>#N/A</v>
      </c>
      <c r="CC173">
        <v>0.08</v>
      </c>
      <c r="CD173">
        <v>0.43000000000000005</v>
      </c>
      <c r="CE173">
        <v>1.36</v>
      </c>
      <c r="CF173">
        <v>0.01</v>
      </c>
      <c r="CH173" t="e">
        <f t="shared" si="55"/>
        <v>#N/A</v>
      </c>
      <c r="CI173" t="e">
        <f t="shared" si="56"/>
        <v>#N/A</v>
      </c>
      <c r="CJ173" t="e">
        <f t="shared" si="57"/>
        <v>#N/A</v>
      </c>
      <c r="CK173" t="e">
        <f t="shared" si="58"/>
        <v>#N/A</v>
      </c>
      <c r="CL173" t="e">
        <f t="shared" si="59"/>
        <v>#N/A</v>
      </c>
      <c r="CM173" t="e">
        <f t="shared" si="60"/>
        <v>#N/A</v>
      </c>
      <c r="CN173" t="e">
        <f t="shared" si="61"/>
        <v>#N/A</v>
      </c>
      <c r="CO173" t="e">
        <f t="shared" si="62"/>
        <v>#N/A</v>
      </c>
      <c r="CP173" t="e">
        <f t="shared" si="63"/>
        <v>#N/A</v>
      </c>
      <c r="CQ173" t="e">
        <v>#N/A</v>
      </c>
      <c r="CR173" t="e">
        <f t="shared" si="64"/>
        <v>#N/A</v>
      </c>
      <c r="CS173" t="e">
        <f t="shared" si="65"/>
        <v>#N/A</v>
      </c>
      <c r="CT173" t="e">
        <f t="shared" si="66"/>
        <v>#N/A</v>
      </c>
      <c r="CU173" t="e">
        <f t="shared" si="67"/>
        <v>#N/A</v>
      </c>
      <c r="CV173">
        <f t="shared" si="68"/>
        <v>3</v>
      </c>
      <c r="CW173" t="e">
        <f t="shared" si="69"/>
        <v>#N/A</v>
      </c>
      <c r="CX173" t="e">
        <f t="shared" si="70"/>
        <v>#N/A</v>
      </c>
      <c r="CY173" t="e">
        <f t="shared" si="50"/>
        <v>#N/A</v>
      </c>
      <c r="CZ173" t="e">
        <f t="shared" si="51"/>
        <v>#N/A</v>
      </c>
      <c r="DA173" t="e">
        <f t="shared" si="52"/>
        <v>#N/A</v>
      </c>
      <c r="DB173" t="e">
        <f t="shared" si="53"/>
        <v>#N/A</v>
      </c>
      <c r="DC173">
        <f t="shared" si="71"/>
        <v>3</v>
      </c>
      <c r="DD173" t="e">
        <f t="shared" si="72"/>
        <v>#N/A</v>
      </c>
    </row>
    <row r="174" spans="1:108" hidden="1" x14ac:dyDescent="0.7">
      <c r="A174" t="s">
        <v>767</v>
      </c>
      <c r="B174" t="s">
        <v>768</v>
      </c>
      <c r="D174" t="s">
        <v>745</v>
      </c>
      <c r="E174" t="s">
        <v>72</v>
      </c>
      <c r="F174" t="s">
        <v>73</v>
      </c>
      <c r="G174" t="s">
        <v>74</v>
      </c>
      <c r="H174" t="s">
        <v>75</v>
      </c>
      <c r="I174">
        <v>3880</v>
      </c>
      <c r="J174" t="s">
        <v>722</v>
      </c>
      <c r="K174">
        <v>1</v>
      </c>
      <c r="L174" t="s">
        <v>723</v>
      </c>
      <c r="M174" t="s">
        <v>724</v>
      </c>
      <c r="N174" t="s">
        <v>78</v>
      </c>
      <c r="O174" t="s">
        <v>79</v>
      </c>
      <c r="P174">
        <v>1</v>
      </c>
      <c r="Q174" t="s">
        <v>80</v>
      </c>
      <c r="R174" t="s">
        <v>72</v>
      </c>
      <c r="S174" t="s">
        <v>81</v>
      </c>
      <c r="T174" t="s">
        <v>82</v>
      </c>
      <c r="X174">
        <v>1</v>
      </c>
      <c r="Y174">
        <v>6</v>
      </c>
      <c r="Z174">
        <v>3.3</v>
      </c>
      <c r="AA174" s="8">
        <v>1</v>
      </c>
      <c r="AB174">
        <v>3</v>
      </c>
      <c r="AC174">
        <v>0.8</v>
      </c>
      <c r="AD174">
        <v>0.8</v>
      </c>
      <c r="AE174">
        <v>1.1000000000000001</v>
      </c>
      <c r="AF174">
        <v>0.5</v>
      </c>
      <c r="AG174">
        <v>922</v>
      </c>
      <c r="AH174" t="s">
        <v>725</v>
      </c>
      <c r="AI174">
        <v>11</v>
      </c>
      <c r="AJ174" t="s">
        <v>769</v>
      </c>
      <c r="AK174">
        <v>502</v>
      </c>
      <c r="AL174">
        <v>9204</v>
      </c>
      <c r="AM174" t="s">
        <v>752</v>
      </c>
      <c r="AN174">
        <v>57</v>
      </c>
      <c r="AO174" t="s">
        <v>747</v>
      </c>
      <c r="AP174">
        <v>1</v>
      </c>
      <c r="AT174">
        <v>0</v>
      </c>
      <c r="AU174">
        <v>0.5</v>
      </c>
      <c r="AW174">
        <v>8</v>
      </c>
      <c r="AX174" t="s">
        <v>86</v>
      </c>
      <c r="AY174">
        <v>1</v>
      </c>
      <c r="AZ174" t="s">
        <v>87</v>
      </c>
      <c r="BB174" t="s">
        <v>748</v>
      </c>
      <c r="BC174">
        <v>503</v>
      </c>
      <c r="BD174">
        <v>335</v>
      </c>
      <c r="BE174">
        <v>170</v>
      </c>
      <c r="BF174">
        <v>2.9000000000000001E-2</v>
      </c>
      <c r="BG174">
        <v>6.41</v>
      </c>
      <c r="BH174" t="s">
        <v>754</v>
      </c>
      <c r="BI174">
        <v>30</v>
      </c>
      <c r="BJ174" t="s">
        <v>90</v>
      </c>
      <c r="BK174" s="1">
        <v>45104</v>
      </c>
      <c r="BL174" t="s">
        <v>91</v>
      </c>
      <c r="BM174" t="s">
        <v>92</v>
      </c>
      <c r="BN174">
        <v>46548</v>
      </c>
      <c r="BO174" t="s">
        <v>727</v>
      </c>
      <c r="BP174">
        <v>1</v>
      </c>
      <c r="BQ174">
        <v>6</v>
      </c>
      <c r="BR174">
        <v>3.3</v>
      </c>
      <c r="BS174">
        <v>2.09</v>
      </c>
      <c r="BT174">
        <v>3</v>
      </c>
      <c r="BU174" t="e">
        <v>#N/A</v>
      </c>
      <c r="BV174" t="e">
        <v>#N/A</v>
      </c>
      <c r="BW174">
        <f>VLOOKUP($J174,M_引当回収!$C$5:$AF$55,30,FALSE)+0.08</f>
        <v>0.08</v>
      </c>
      <c r="BX174" s="21" t="e">
        <v>#N/A</v>
      </c>
      <c r="BY174" t="e">
        <v>#N/A</v>
      </c>
      <c r="BZ174" t="e">
        <v>#N/A</v>
      </c>
      <c r="CA174" s="8" t="e">
        <f t="shared" si="54"/>
        <v>#N/A</v>
      </c>
      <c r="CB174" t="e">
        <f t="shared" si="73"/>
        <v>#N/A</v>
      </c>
      <c r="CC174" t="e">
        <v>#N/A</v>
      </c>
      <c r="CD174" t="e">
        <v>#N/A</v>
      </c>
      <c r="CE174" t="e">
        <v>#N/A</v>
      </c>
      <c r="CF174" t="e">
        <v>#N/A</v>
      </c>
      <c r="CH174" t="e">
        <f t="shared" si="55"/>
        <v>#N/A</v>
      </c>
      <c r="CI174" t="e">
        <f t="shared" si="56"/>
        <v>#N/A</v>
      </c>
      <c r="CJ174" t="e">
        <f t="shared" si="57"/>
        <v>#N/A</v>
      </c>
      <c r="CK174" t="e">
        <f t="shared" si="58"/>
        <v>#N/A</v>
      </c>
      <c r="CL174" t="e">
        <f t="shared" si="59"/>
        <v>#N/A</v>
      </c>
      <c r="CM174" t="e">
        <f t="shared" si="60"/>
        <v>#N/A</v>
      </c>
      <c r="CN174" t="e">
        <f t="shared" si="61"/>
        <v>#N/A</v>
      </c>
      <c r="CO174" t="e">
        <f t="shared" si="62"/>
        <v>#N/A</v>
      </c>
      <c r="CP174" t="e">
        <f t="shared" si="63"/>
        <v>#N/A</v>
      </c>
      <c r="CQ174" t="e">
        <v>#N/A</v>
      </c>
      <c r="CR174" t="e">
        <f t="shared" si="64"/>
        <v>#N/A</v>
      </c>
      <c r="CS174" t="e">
        <f t="shared" si="65"/>
        <v>#N/A</v>
      </c>
      <c r="CT174" t="e">
        <f t="shared" si="66"/>
        <v>#N/A</v>
      </c>
      <c r="CU174" t="e">
        <f t="shared" si="67"/>
        <v>#N/A</v>
      </c>
      <c r="CV174">
        <f t="shared" si="68"/>
        <v>3</v>
      </c>
      <c r="CW174" t="e">
        <f t="shared" si="69"/>
        <v>#N/A</v>
      </c>
      <c r="CX174" t="e">
        <f t="shared" si="70"/>
        <v>#N/A</v>
      </c>
      <c r="CY174" t="e">
        <f t="shared" si="50"/>
        <v>#N/A</v>
      </c>
      <c r="CZ174" t="e">
        <f t="shared" si="51"/>
        <v>#N/A</v>
      </c>
      <c r="DA174" t="e">
        <f t="shared" si="52"/>
        <v>#N/A</v>
      </c>
      <c r="DB174" t="e">
        <f t="shared" si="53"/>
        <v>#N/A</v>
      </c>
      <c r="DC174">
        <f t="shared" si="71"/>
        <v>3</v>
      </c>
      <c r="DD174" t="e">
        <f t="shared" si="72"/>
        <v>#N/A</v>
      </c>
    </row>
    <row r="175" spans="1:108" hidden="1" x14ac:dyDescent="0.7">
      <c r="A175" t="s">
        <v>770</v>
      </c>
      <c r="B175" t="s">
        <v>771</v>
      </c>
      <c r="D175" t="s">
        <v>772</v>
      </c>
      <c r="E175" t="s">
        <v>72</v>
      </c>
      <c r="F175" t="s">
        <v>73</v>
      </c>
      <c r="G175" t="s">
        <v>74</v>
      </c>
      <c r="H175" t="s">
        <v>75</v>
      </c>
      <c r="I175">
        <v>3880</v>
      </c>
      <c r="J175" t="s">
        <v>722</v>
      </c>
      <c r="K175">
        <v>1</v>
      </c>
      <c r="L175" t="s">
        <v>723</v>
      </c>
      <c r="M175" t="s">
        <v>724</v>
      </c>
      <c r="N175" t="s">
        <v>78</v>
      </c>
      <c r="O175" t="s">
        <v>79</v>
      </c>
      <c r="P175">
        <v>1</v>
      </c>
      <c r="Q175" t="s">
        <v>80</v>
      </c>
      <c r="R175" t="s">
        <v>72</v>
      </c>
      <c r="S175" t="s">
        <v>81</v>
      </c>
      <c r="T175" t="s">
        <v>82</v>
      </c>
      <c r="X175">
        <v>1</v>
      </c>
      <c r="Y175">
        <v>6</v>
      </c>
      <c r="Z175">
        <v>3.3</v>
      </c>
      <c r="AA175" s="8">
        <v>1.2</v>
      </c>
      <c r="AB175">
        <v>3</v>
      </c>
      <c r="AC175">
        <v>0.8</v>
      </c>
      <c r="AD175">
        <v>0.8</v>
      </c>
      <c r="AE175">
        <v>1.1000000000000001</v>
      </c>
      <c r="AF175">
        <v>0.5</v>
      </c>
      <c r="AG175">
        <v>922</v>
      </c>
      <c r="AH175" t="s">
        <v>725</v>
      </c>
      <c r="AI175">
        <v>3</v>
      </c>
      <c r="AJ175" t="s">
        <v>773</v>
      </c>
      <c r="AK175">
        <v>20409</v>
      </c>
      <c r="AL175">
        <v>9205</v>
      </c>
      <c r="AM175" t="s">
        <v>774</v>
      </c>
      <c r="AN175">
        <v>14</v>
      </c>
      <c r="AO175" t="s">
        <v>120</v>
      </c>
      <c r="AP175">
        <v>12</v>
      </c>
      <c r="AT175">
        <v>0</v>
      </c>
      <c r="AU175">
        <v>0.5</v>
      </c>
      <c r="AW175">
        <v>8</v>
      </c>
      <c r="AX175" t="s">
        <v>86</v>
      </c>
      <c r="AY175">
        <v>1</v>
      </c>
      <c r="AZ175" t="s">
        <v>87</v>
      </c>
      <c r="BB175" t="s">
        <v>775</v>
      </c>
      <c r="BC175">
        <v>335</v>
      </c>
      <c r="BD175">
        <v>335</v>
      </c>
      <c r="BE175">
        <v>124</v>
      </c>
      <c r="BF175">
        <v>1.4E-2</v>
      </c>
      <c r="BG175">
        <v>3.45</v>
      </c>
      <c r="BH175" t="s">
        <v>89</v>
      </c>
      <c r="BJ175" t="s">
        <v>90</v>
      </c>
      <c r="BK175" s="1">
        <v>45104</v>
      </c>
      <c r="BL175" t="s">
        <v>91</v>
      </c>
      <c r="BM175" t="s">
        <v>92</v>
      </c>
      <c r="BN175">
        <v>46548</v>
      </c>
      <c r="BO175" t="s">
        <v>727</v>
      </c>
      <c r="BP175">
        <v>1</v>
      </c>
      <c r="BQ175">
        <v>6</v>
      </c>
      <c r="BR175">
        <v>3.3</v>
      </c>
      <c r="BS175">
        <v>2.11</v>
      </c>
      <c r="BT175">
        <v>3</v>
      </c>
      <c r="BU175" t="e">
        <v>#N/A</v>
      </c>
      <c r="BV175" t="s">
        <v>1937</v>
      </c>
      <c r="BW175">
        <f>VLOOKUP($J175,M_引当回収!$C$5:$AF$55,30,FALSE)+0.08</f>
        <v>0.08</v>
      </c>
      <c r="BX175" s="21" t="e">
        <v>#N/A</v>
      </c>
      <c r="BY175">
        <v>0.25</v>
      </c>
      <c r="BZ175" t="e">
        <v>#N/A</v>
      </c>
      <c r="CA175" s="8" t="e">
        <f t="shared" si="54"/>
        <v>#N/A</v>
      </c>
      <c r="CB175" t="e">
        <f t="shared" si="73"/>
        <v>#N/A</v>
      </c>
      <c r="CC175">
        <v>0.08</v>
      </c>
      <c r="CD175">
        <v>0.43000000000000005</v>
      </c>
      <c r="CE175">
        <v>1.36</v>
      </c>
      <c r="CF175">
        <v>0.03</v>
      </c>
      <c r="CH175" t="e">
        <f t="shared" si="55"/>
        <v>#N/A</v>
      </c>
      <c r="CI175" t="e">
        <f t="shared" si="56"/>
        <v>#N/A</v>
      </c>
      <c r="CJ175" t="e">
        <f t="shared" si="57"/>
        <v>#N/A</v>
      </c>
      <c r="CK175" t="e">
        <f t="shared" si="58"/>
        <v>#N/A</v>
      </c>
      <c r="CL175" t="e">
        <f t="shared" si="59"/>
        <v>#N/A</v>
      </c>
      <c r="CM175" t="e">
        <f t="shared" si="60"/>
        <v>#N/A</v>
      </c>
      <c r="CN175" t="e">
        <f t="shared" si="61"/>
        <v>#N/A</v>
      </c>
      <c r="CO175" t="e">
        <f t="shared" si="62"/>
        <v>#N/A</v>
      </c>
      <c r="CP175" t="e">
        <f t="shared" si="63"/>
        <v>#N/A</v>
      </c>
      <c r="CQ175">
        <v>1.7928633594429939E-2</v>
      </c>
      <c r="CR175" t="e">
        <f t="shared" si="64"/>
        <v>#N/A</v>
      </c>
      <c r="CS175" t="e">
        <f t="shared" si="65"/>
        <v>#N/A</v>
      </c>
      <c r="CT175" t="e">
        <f t="shared" si="66"/>
        <v>#N/A</v>
      </c>
      <c r="CU175" t="e">
        <f t="shared" si="67"/>
        <v>#N/A</v>
      </c>
      <c r="CV175">
        <f t="shared" si="68"/>
        <v>3</v>
      </c>
      <c r="CW175" t="e">
        <f t="shared" si="69"/>
        <v>#N/A</v>
      </c>
      <c r="CX175" t="e">
        <f t="shared" si="70"/>
        <v>#N/A</v>
      </c>
      <c r="CY175" t="e">
        <f t="shared" si="50"/>
        <v>#N/A</v>
      </c>
      <c r="CZ175" t="e">
        <f t="shared" si="51"/>
        <v>#N/A</v>
      </c>
      <c r="DA175" t="e">
        <f t="shared" si="52"/>
        <v>#N/A</v>
      </c>
      <c r="DB175" t="e">
        <f t="shared" si="53"/>
        <v>#N/A</v>
      </c>
      <c r="DC175">
        <f t="shared" si="71"/>
        <v>3</v>
      </c>
      <c r="DD175" t="e">
        <f t="shared" si="72"/>
        <v>#N/A</v>
      </c>
    </row>
    <row r="176" spans="1:108" hidden="1" x14ac:dyDescent="0.7">
      <c r="A176" t="s">
        <v>776</v>
      </c>
      <c r="B176" t="s">
        <v>777</v>
      </c>
      <c r="D176" t="s">
        <v>772</v>
      </c>
      <c r="E176" t="s">
        <v>72</v>
      </c>
      <c r="F176" t="s">
        <v>73</v>
      </c>
      <c r="G176" t="s">
        <v>74</v>
      </c>
      <c r="H176" t="s">
        <v>75</v>
      </c>
      <c r="I176">
        <v>3880</v>
      </c>
      <c r="J176" t="s">
        <v>722</v>
      </c>
      <c r="K176">
        <v>1</v>
      </c>
      <c r="L176" t="s">
        <v>723</v>
      </c>
      <c r="M176" t="s">
        <v>724</v>
      </c>
      <c r="N176" t="s">
        <v>78</v>
      </c>
      <c r="O176" t="s">
        <v>79</v>
      </c>
      <c r="P176">
        <v>1</v>
      </c>
      <c r="Q176" t="s">
        <v>80</v>
      </c>
      <c r="R176" t="s">
        <v>72</v>
      </c>
      <c r="S176" t="s">
        <v>81</v>
      </c>
      <c r="T176" t="s">
        <v>82</v>
      </c>
      <c r="X176">
        <v>1</v>
      </c>
      <c r="Y176">
        <v>6</v>
      </c>
      <c r="Z176">
        <v>3.3</v>
      </c>
      <c r="AA176" s="8">
        <v>1.2</v>
      </c>
      <c r="AB176">
        <v>3</v>
      </c>
      <c r="AC176">
        <v>0.8</v>
      </c>
      <c r="AD176">
        <v>0.8</v>
      </c>
      <c r="AE176">
        <v>1.1000000000000001</v>
      </c>
      <c r="AF176">
        <v>0.5</v>
      </c>
      <c r="AG176">
        <v>922</v>
      </c>
      <c r="AH176" t="s">
        <v>725</v>
      </c>
      <c r="AI176">
        <v>8</v>
      </c>
      <c r="AJ176" t="s">
        <v>773</v>
      </c>
      <c r="AK176">
        <v>20406</v>
      </c>
      <c r="AL176">
        <v>9205</v>
      </c>
      <c r="AM176" t="s">
        <v>774</v>
      </c>
      <c r="AN176">
        <v>14</v>
      </c>
      <c r="AO176" t="s">
        <v>120</v>
      </c>
      <c r="AP176">
        <v>12</v>
      </c>
      <c r="AT176">
        <v>0</v>
      </c>
      <c r="AU176">
        <v>0.5</v>
      </c>
      <c r="AW176">
        <v>8</v>
      </c>
      <c r="AX176" t="s">
        <v>86</v>
      </c>
      <c r="AY176">
        <v>1</v>
      </c>
      <c r="AZ176" t="s">
        <v>87</v>
      </c>
      <c r="BB176" t="s">
        <v>775</v>
      </c>
      <c r="BC176">
        <v>335</v>
      </c>
      <c r="BD176">
        <v>335</v>
      </c>
      <c r="BE176">
        <v>124</v>
      </c>
      <c r="BF176">
        <v>1.4E-2</v>
      </c>
      <c r="BG176">
        <v>3.43</v>
      </c>
      <c r="BH176" t="s">
        <v>89</v>
      </c>
      <c r="BJ176" t="s">
        <v>90</v>
      </c>
      <c r="BK176" s="1">
        <v>45104</v>
      </c>
      <c r="BL176" t="s">
        <v>91</v>
      </c>
      <c r="BM176" t="s">
        <v>92</v>
      </c>
      <c r="BN176">
        <v>46548</v>
      </c>
      <c r="BO176" t="s">
        <v>727</v>
      </c>
      <c r="BP176">
        <v>1</v>
      </c>
      <c r="BQ176">
        <v>6</v>
      </c>
      <c r="BR176">
        <v>3.3</v>
      </c>
      <c r="BS176">
        <v>2.11</v>
      </c>
      <c r="BT176">
        <v>3</v>
      </c>
      <c r="BU176" t="e">
        <v>#N/A</v>
      </c>
      <c r="BV176" t="s">
        <v>1937</v>
      </c>
      <c r="BW176">
        <f>VLOOKUP($J176,M_引当回収!$C$5:$AF$55,30,FALSE)+0.08</f>
        <v>0.08</v>
      </c>
      <c r="BX176" s="21" t="e">
        <v>#N/A</v>
      </c>
      <c r="BY176">
        <v>0.25</v>
      </c>
      <c r="BZ176" t="e">
        <v>#N/A</v>
      </c>
      <c r="CA176" s="8" t="e">
        <f t="shared" si="54"/>
        <v>#N/A</v>
      </c>
      <c r="CB176" t="e">
        <f t="shared" si="73"/>
        <v>#N/A</v>
      </c>
      <c r="CC176">
        <v>0.08</v>
      </c>
      <c r="CD176">
        <v>0.43000000000000005</v>
      </c>
      <c r="CE176">
        <v>1.36</v>
      </c>
      <c r="CF176">
        <v>0.03</v>
      </c>
      <c r="CH176" t="e">
        <f t="shared" si="55"/>
        <v>#N/A</v>
      </c>
      <c r="CI176" t="e">
        <f t="shared" si="56"/>
        <v>#N/A</v>
      </c>
      <c r="CJ176" t="e">
        <f t="shared" si="57"/>
        <v>#N/A</v>
      </c>
      <c r="CK176" t="e">
        <f t="shared" si="58"/>
        <v>#N/A</v>
      </c>
      <c r="CL176" t="e">
        <f t="shared" si="59"/>
        <v>#N/A</v>
      </c>
      <c r="CM176" t="e">
        <f t="shared" si="60"/>
        <v>#N/A</v>
      </c>
      <c r="CN176" t="e">
        <f t="shared" si="61"/>
        <v>#N/A</v>
      </c>
      <c r="CO176" t="e">
        <f t="shared" si="62"/>
        <v>#N/A</v>
      </c>
      <c r="CP176" t="e">
        <f t="shared" si="63"/>
        <v>#N/A</v>
      </c>
      <c r="CQ176">
        <v>1.7928633594429939E-2</v>
      </c>
      <c r="CR176" t="e">
        <f t="shared" si="64"/>
        <v>#N/A</v>
      </c>
      <c r="CS176" t="e">
        <f t="shared" si="65"/>
        <v>#N/A</v>
      </c>
      <c r="CT176" t="e">
        <f t="shared" si="66"/>
        <v>#N/A</v>
      </c>
      <c r="CU176" t="e">
        <f t="shared" si="67"/>
        <v>#N/A</v>
      </c>
      <c r="CV176">
        <f t="shared" si="68"/>
        <v>3</v>
      </c>
      <c r="CW176" t="e">
        <f t="shared" si="69"/>
        <v>#N/A</v>
      </c>
      <c r="CX176" t="e">
        <f t="shared" si="70"/>
        <v>#N/A</v>
      </c>
      <c r="CY176" t="e">
        <f t="shared" si="50"/>
        <v>#N/A</v>
      </c>
      <c r="CZ176" t="e">
        <f t="shared" si="51"/>
        <v>#N/A</v>
      </c>
      <c r="DA176" t="e">
        <f t="shared" si="52"/>
        <v>#N/A</v>
      </c>
      <c r="DB176" t="e">
        <f t="shared" si="53"/>
        <v>#N/A</v>
      </c>
      <c r="DC176">
        <f t="shared" si="71"/>
        <v>3</v>
      </c>
      <c r="DD176" t="e">
        <f t="shared" si="72"/>
        <v>#N/A</v>
      </c>
    </row>
    <row r="177" spans="1:108" hidden="1" x14ac:dyDescent="0.7">
      <c r="A177" t="s">
        <v>778</v>
      </c>
      <c r="B177">
        <v>9033114006</v>
      </c>
      <c r="D177" t="s">
        <v>458</v>
      </c>
      <c r="E177" t="s">
        <v>72</v>
      </c>
      <c r="F177" t="s">
        <v>73</v>
      </c>
      <c r="G177" t="s">
        <v>74</v>
      </c>
      <c r="H177" t="s">
        <v>75</v>
      </c>
      <c r="I177">
        <v>4125</v>
      </c>
      <c r="J177" t="s">
        <v>779</v>
      </c>
      <c r="K177">
        <v>1</v>
      </c>
      <c r="M177" t="s">
        <v>78</v>
      </c>
      <c r="N177" t="s">
        <v>78</v>
      </c>
      <c r="O177" t="s">
        <v>79</v>
      </c>
      <c r="P177">
        <v>1</v>
      </c>
      <c r="Q177" t="s">
        <v>80</v>
      </c>
      <c r="R177" t="s">
        <v>72</v>
      </c>
      <c r="S177" t="s">
        <v>81</v>
      </c>
      <c r="T177" t="s">
        <v>82</v>
      </c>
      <c r="X177">
        <v>1</v>
      </c>
      <c r="Y177">
        <v>1</v>
      </c>
      <c r="Z177">
        <v>3.25</v>
      </c>
      <c r="AA177" s="8">
        <v>0.94</v>
      </c>
      <c r="AB177">
        <v>1</v>
      </c>
      <c r="AC177">
        <v>1.1000000000000001</v>
      </c>
      <c r="AD177">
        <v>1.1000000000000001</v>
      </c>
      <c r="AE177">
        <v>1.1000000000000001</v>
      </c>
      <c r="AF177">
        <v>0.5</v>
      </c>
      <c r="AG177">
        <v>811</v>
      </c>
      <c r="AH177" t="s">
        <v>779</v>
      </c>
      <c r="AI177">
        <v>1</v>
      </c>
      <c r="AJ177" t="s">
        <v>780</v>
      </c>
      <c r="AK177">
        <v>20438</v>
      </c>
      <c r="AL177">
        <v>525</v>
      </c>
      <c r="AM177" t="s">
        <v>494</v>
      </c>
      <c r="AN177">
        <v>14</v>
      </c>
      <c r="AO177" t="s">
        <v>120</v>
      </c>
      <c r="AP177">
        <v>2000</v>
      </c>
      <c r="AT177">
        <v>0</v>
      </c>
      <c r="AU177">
        <v>0.5</v>
      </c>
      <c r="AW177">
        <v>8</v>
      </c>
      <c r="AX177" t="s">
        <v>86</v>
      </c>
      <c r="AY177">
        <v>1</v>
      </c>
      <c r="AZ177" t="s">
        <v>87</v>
      </c>
      <c r="BB177" t="s">
        <v>121</v>
      </c>
      <c r="BC177">
        <v>335</v>
      </c>
      <c r="BD177">
        <v>335</v>
      </c>
      <c r="BE177">
        <v>103</v>
      </c>
      <c r="BF177">
        <v>1.2E-2</v>
      </c>
      <c r="BG177">
        <v>4.7</v>
      </c>
      <c r="BH177" t="s">
        <v>89</v>
      </c>
      <c r="BJ177" t="s">
        <v>90</v>
      </c>
      <c r="BK177" s="1">
        <v>45160</v>
      </c>
      <c r="BL177" t="s">
        <v>91</v>
      </c>
      <c r="BM177" t="s">
        <v>92</v>
      </c>
      <c r="BN177">
        <v>42678</v>
      </c>
      <c r="BO177" t="s">
        <v>93</v>
      </c>
      <c r="BP177">
        <v>1</v>
      </c>
      <c r="BQ177">
        <v>1</v>
      </c>
      <c r="BR177">
        <v>3.25</v>
      </c>
      <c r="BS177">
        <v>1.1499999999999999</v>
      </c>
      <c r="BT177">
        <v>3</v>
      </c>
      <c r="BU177">
        <v>285</v>
      </c>
      <c r="BV177" t="s">
        <v>1935</v>
      </c>
      <c r="BW177">
        <f>VLOOKUP($J177,M_引当回収!$C$5:$AF$55,30,FALSE)+0.08</f>
        <v>0.08</v>
      </c>
      <c r="BX177" s="21" t="e">
        <v>#N/A</v>
      </c>
      <c r="BY177">
        <v>0.3</v>
      </c>
      <c r="BZ177">
        <v>0.03</v>
      </c>
      <c r="CA177" s="8" t="e">
        <f t="shared" si="54"/>
        <v>#N/A</v>
      </c>
      <c r="CB177" t="e">
        <f t="shared" si="73"/>
        <v>#N/A</v>
      </c>
      <c r="CC177">
        <v>0.08</v>
      </c>
      <c r="CD177">
        <v>0.43000000000000005</v>
      </c>
      <c r="CE177">
        <v>0.3</v>
      </c>
      <c r="CF177">
        <v>0.03</v>
      </c>
      <c r="CG177" t="s">
        <v>1959</v>
      </c>
      <c r="CH177">
        <f t="shared" si="55"/>
        <v>1</v>
      </c>
      <c r="CI177">
        <f t="shared" si="56"/>
        <v>1</v>
      </c>
      <c r="CJ177">
        <f t="shared" si="57"/>
        <v>5</v>
      </c>
      <c r="CK177">
        <f t="shared" si="58"/>
        <v>1</v>
      </c>
      <c r="CL177">
        <f t="shared" si="59"/>
        <v>1</v>
      </c>
      <c r="CM177">
        <f t="shared" si="60"/>
        <v>3</v>
      </c>
      <c r="CN177" t="e">
        <f t="shared" si="61"/>
        <v>#N/A</v>
      </c>
      <c r="CO177">
        <f t="shared" si="62"/>
        <v>1</v>
      </c>
      <c r="CP177" t="e">
        <f t="shared" si="63"/>
        <v>#N/A</v>
      </c>
      <c r="CQ177">
        <v>1.7928633594429939E-2</v>
      </c>
      <c r="CR177">
        <f t="shared" si="64"/>
        <v>1.1399999999999999E-2</v>
      </c>
      <c r="CS177">
        <f t="shared" si="65"/>
        <v>6.1275000000000003E-2</v>
      </c>
      <c r="CT177">
        <f t="shared" si="66"/>
        <v>4.2749999999999996E-2</v>
      </c>
      <c r="CU177">
        <f t="shared" si="67"/>
        <v>4.2749999999999993E-3</v>
      </c>
      <c r="CV177">
        <f t="shared" si="68"/>
        <v>3</v>
      </c>
      <c r="CW177">
        <f t="shared" si="69"/>
        <v>2.9924999999999997E-2</v>
      </c>
      <c r="CX177">
        <f t="shared" si="70"/>
        <v>4</v>
      </c>
      <c r="CY177">
        <f t="shared" si="50"/>
        <v>1.1399999999999999E-2</v>
      </c>
      <c r="CZ177" t="e">
        <f t="shared" si="51"/>
        <v>#N/A</v>
      </c>
      <c r="DA177">
        <f t="shared" si="52"/>
        <v>4.2749999999999996E-2</v>
      </c>
      <c r="DB177">
        <f t="shared" si="53"/>
        <v>4.2749999999999993E-3</v>
      </c>
      <c r="DC177">
        <f t="shared" si="71"/>
        <v>1</v>
      </c>
      <c r="DD177" t="e">
        <f t="shared" si="72"/>
        <v>#N/A</v>
      </c>
    </row>
    <row r="178" spans="1:108" x14ac:dyDescent="0.7">
      <c r="A178" t="s">
        <v>781</v>
      </c>
      <c r="B178" t="s">
        <v>782</v>
      </c>
      <c r="D178" t="s">
        <v>783</v>
      </c>
      <c r="E178" t="s">
        <v>72</v>
      </c>
      <c r="F178" t="s">
        <v>73</v>
      </c>
      <c r="G178" t="s">
        <v>74</v>
      </c>
      <c r="H178" t="s">
        <v>75</v>
      </c>
      <c r="I178">
        <v>4241</v>
      </c>
      <c r="J178" t="s">
        <v>784</v>
      </c>
      <c r="K178">
        <v>1</v>
      </c>
      <c r="M178" t="s">
        <v>78</v>
      </c>
      <c r="N178" t="s">
        <v>78</v>
      </c>
      <c r="O178" t="s">
        <v>79</v>
      </c>
      <c r="P178">
        <v>1</v>
      </c>
      <c r="Q178" t="s">
        <v>80</v>
      </c>
      <c r="R178" t="s">
        <v>72</v>
      </c>
      <c r="S178" t="s">
        <v>81</v>
      </c>
      <c r="T178" t="s">
        <v>82</v>
      </c>
      <c r="X178">
        <v>1</v>
      </c>
      <c r="Y178">
        <v>2</v>
      </c>
      <c r="Z178">
        <v>3.52</v>
      </c>
      <c r="AA178" s="8">
        <v>0.54</v>
      </c>
      <c r="AB178">
        <v>1</v>
      </c>
      <c r="AC178">
        <v>1.01</v>
      </c>
      <c r="AD178">
        <v>1.01</v>
      </c>
      <c r="AE178">
        <v>1.1000000000000001</v>
      </c>
      <c r="AF178">
        <v>0.5</v>
      </c>
      <c r="AG178">
        <v>47</v>
      </c>
      <c r="AH178" t="s">
        <v>784</v>
      </c>
      <c r="AI178">
        <v>1</v>
      </c>
      <c r="AJ178" t="s">
        <v>785</v>
      </c>
      <c r="AK178">
        <v>10412</v>
      </c>
      <c r="AL178">
        <v>9080</v>
      </c>
      <c r="AM178" t="s">
        <v>786</v>
      </c>
      <c r="AN178">
        <v>12</v>
      </c>
      <c r="AO178" t="s">
        <v>113</v>
      </c>
      <c r="AP178">
        <v>400</v>
      </c>
      <c r="AT178">
        <v>0</v>
      </c>
      <c r="AU178">
        <v>0.5</v>
      </c>
      <c r="AW178">
        <v>8</v>
      </c>
      <c r="AX178" t="s">
        <v>86</v>
      </c>
      <c r="AY178">
        <v>1</v>
      </c>
      <c r="AZ178" t="s">
        <v>87</v>
      </c>
      <c r="BB178" t="s">
        <v>114</v>
      </c>
      <c r="BC178">
        <v>335</v>
      </c>
      <c r="BD178">
        <v>168</v>
      </c>
      <c r="BE178">
        <v>103</v>
      </c>
      <c r="BF178">
        <v>6.0000000000000001E-3</v>
      </c>
      <c r="BG178">
        <v>1.68</v>
      </c>
      <c r="BH178" t="s">
        <v>89</v>
      </c>
      <c r="BJ178" t="s">
        <v>90</v>
      </c>
      <c r="BK178" s="1">
        <v>45160</v>
      </c>
      <c r="BL178" t="s">
        <v>91</v>
      </c>
      <c r="BM178" t="s">
        <v>92</v>
      </c>
      <c r="BN178">
        <v>42678</v>
      </c>
      <c r="BO178" t="s">
        <v>93</v>
      </c>
      <c r="BP178">
        <v>1</v>
      </c>
      <c r="BQ178">
        <v>2</v>
      </c>
      <c r="BR178">
        <v>3.52</v>
      </c>
      <c r="BS178">
        <v>1.01</v>
      </c>
      <c r="BT178">
        <v>3</v>
      </c>
      <c r="BU178">
        <v>457</v>
      </c>
      <c r="BV178" t="s">
        <v>1936</v>
      </c>
      <c r="BW178">
        <f>VLOOKUP($J178,M_引当回収!$C$5:$AF$55,30,FALSE)+0.08</f>
        <v>0.09</v>
      </c>
      <c r="BX178" s="21">
        <v>0.18000000000000002</v>
      </c>
      <c r="BY178">
        <v>0.26</v>
      </c>
      <c r="BZ178">
        <v>0.03</v>
      </c>
      <c r="CA178" s="23">
        <f t="shared" si="54"/>
        <v>0.56000000000000005</v>
      </c>
      <c r="CB178" t="s">
        <v>1955</v>
      </c>
      <c r="CC178">
        <v>0.08</v>
      </c>
      <c r="CD178">
        <v>0.43000000000000005</v>
      </c>
      <c r="CE178">
        <v>0.26</v>
      </c>
      <c r="CF178">
        <v>0.03</v>
      </c>
      <c r="CG178" t="s">
        <v>1954</v>
      </c>
      <c r="CH178">
        <f t="shared" si="55"/>
        <v>2</v>
      </c>
      <c r="CI178">
        <f t="shared" si="56"/>
        <v>3</v>
      </c>
      <c r="CJ178">
        <f t="shared" si="57"/>
        <v>8</v>
      </c>
      <c r="CK178">
        <f t="shared" si="58"/>
        <v>1</v>
      </c>
      <c r="CL178">
        <f t="shared" si="59"/>
        <v>3</v>
      </c>
      <c r="CM178">
        <f t="shared" si="60"/>
        <v>5</v>
      </c>
      <c r="CN178">
        <f t="shared" si="61"/>
        <v>1</v>
      </c>
      <c r="CO178">
        <f t="shared" si="62"/>
        <v>3</v>
      </c>
      <c r="CP178">
        <f t="shared" si="63"/>
        <v>5</v>
      </c>
      <c r="CQ178">
        <v>1.3446475195822455E-2</v>
      </c>
      <c r="CR178">
        <f t="shared" si="64"/>
        <v>9.1400000000000009E-2</v>
      </c>
      <c r="CS178">
        <f t="shared" si="65"/>
        <v>0.49127500000000007</v>
      </c>
      <c r="CT178">
        <f t="shared" si="66"/>
        <v>0.29705000000000004</v>
      </c>
      <c r="CU178">
        <f t="shared" si="67"/>
        <v>3.4275E-2</v>
      </c>
      <c r="CV178">
        <f t="shared" si="68"/>
        <v>3</v>
      </c>
      <c r="CW178">
        <f t="shared" si="69"/>
        <v>0.239925</v>
      </c>
      <c r="CX178">
        <f t="shared" si="70"/>
        <v>5</v>
      </c>
      <c r="CY178">
        <f t="shared" si="50"/>
        <v>0.102825</v>
      </c>
      <c r="CZ178">
        <f t="shared" si="51"/>
        <v>0.20565000000000003</v>
      </c>
      <c r="DA178">
        <f t="shared" si="52"/>
        <v>0.29705000000000004</v>
      </c>
      <c r="DB178">
        <f t="shared" si="53"/>
        <v>3.4275E-2</v>
      </c>
      <c r="DC178">
        <f t="shared" si="71"/>
        <v>1</v>
      </c>
      <c r="DD178">
        <f t="shared" si="72"/>
        <v>2</v>
      </c>
    </row>
    <row r="179" spans="1:108" x14ac:dyDescent="0.7">
      <c r="A179" t="s">
        <v>787</v>
      </c>
      <c r="B179" t="s">
        <v>788</v>
      </c>
      <c r="D179" t="s">
        <v>789</v>
      </c>
      <c r="E179" t="s">
        <v>72</v>
      </c>
      <c r="F179" t="s">
        <v>73</v>
      </c>
      <c r="G179" t="s">
        <v>74</v>
      </c>
      <c r="H179" t="s">
        <v>75</v>
      </c>
      <c r="I179">
        <v>4241</v>
      </c>
      <c r="J179" t="s">
        <v>784</v>
      </c>
      <c r="K179">
        <v>1</v>
      </c>
      <c r="M179" t="s">
        <v>78</v>
      </c>
      <c r="N179" t="s">
        <v>78</v>
      </c>
      <c r="O179" t="s">
        <v>79</v>
      </c>
      <c r="P179">
        <v>1</v>
      </c>
      <c r="Q179" t="s">
        <v>80</v>
      </c>
      <c r="R179" t="s">
        <v>72</v>
      </c>
      <c r="S179" t="s">
        <v>81</v>
      </c>
      <c r="T179" t="s">
        <v>82</v>
      </c>
      <c r="X179">
        <v>1</v>
      </c>
      <c r="Y179">
        <v>2</v>
      </c>
      <c r="Z179">
        <v>3.52</v>
      </c>
      <c r="AA179" s="8">
        <v>0.56000000000000005</v>
      </c>
      <c r="AB179">
        <v>3</v>
      </c>
      <c r="AC179">
        <v>1.01</v>
      </c>
      <c r="AD179">
        <v>1.01</v>
      </c>
      <c r="AE179">
        <v>1.1000000000000001</v>
      </c>
      <c r="AF179">
        <v>0.5</v>
      </c>
      <c r="AG179">
        <v>47</v>
      </c>
      <c r="AH179" t="s">
        <v>784</v>
      </c>
      <c r="AI179">
        <v>2</v>
      </c>
      <c r="AJ179" t="s">
        <v>790</v>
      </c>
      <c r="AK179">
        <v>10416</v>
      </c>
      <c r="AL179">
        <v>1410</v>
      </c>
      <c r="AM179" t="s">
        <v>791</v>
      </c>
      <c r="AN179">
        <v>12</v>
      </c>
      <c r="AO179" t="s">
        <v>113</v>
      </c>
      <c r="AP179">
        <v>2000</v>
      </c>
      <c r="AT179">
        <v>0</v>
      </c>
      <c r="AU179">
        <v>0.5</v>
      </c>
      <c r="AW179">
        <v>8</v>
      </c>
      <c r="AX179" t="s">
        <v>86</v>
      </c>
      <c r="AY179">
        <v>1</v>
      </c>
      <c r="AZ179" t="s">
        <v>87</v>
      </c>
      <c r="BB179" t="s">
        <v>114</v>
      </c>
      <c r="BC179">
        <v>335</v>
      </c>
      <c r="BD179">
        <v>168</v>
      </c>
      <c r="BE179">
        <v>103</v>
      </c>
      <c r="BF179">
        <v>6.0000000000000001E-3</v>
      </c>
      <c r="BG179">
        <v>0.6</v>
      </c>
      <c r="BH179" t="s">
        <v>89</v>
      </c>
      <c r="BJ179" t="s">
        <v>90</v>
      </c>
      <c r="BK179" s="1">
        <v>45096</v>
      </c>
      <c r="BL179" t="s">
        <v>91</v>
      </c>
      <c r="BM179" t="s">
        <v>92</v>
      </c>
      <c r="BN179">
        <v>42678</v>
      </c>
      <c r="BO179" t="s">
        <v>93</v>
      </c>
      <c r="BP179">
        <v>1</v>
      </c>
      <c r="BQ179">
        <v>2</v>
      </c>
      <c r="BR179">
        <v>3.52</v>
      </c>
      <c r="BS179">
        <v>1.01</v>
      </c>
      <c r="BT179">
        <v>3</v>
      </c>
      <c r="BU179">
        <v>5487</v>
      </c>
      <c r="BV179" t="s">
        <v>1936</v>
      </c>
      <c r="BW179">
        <f>VLOOKUP($J179,M_引当回収!$C$5:$AF$55,30,FALSE)+0.08</f>
        <v>0.09</v>
      </c>
      <c r="BX179" s="21">
        <v>0.2</v>
      </c>
      <c r="BY179">
        <v>0.26</v>
      </c>
      <c r="BZ179">
        <v>0.03</v>
      </c>
      <c r="CA179" s="23">
        <f t="shared" si="54"/>
        <v>0.58000000000000007</v>
      </c>
      <c r="CB179" t="s">
        <v>1955</v>
      </c>
      <c r="CC179">
        <v>0.08</v>
      </c>
      <c r="CD179">
        <v>0.43000000000000005</v>
      </c>
      <c r="CE179">
        <v>0.26</v>
      </c>
      <c r="CF179">
        <v>0.03</v>
      </c>
      <c r="CG179" t="s">
        <v>1954</v>
      </c>
      <c r="CH179">
        <f t="shared" si="55"/>
        <v>3</v>
      </c>
      <c r="CI179">
        <f t="shared" si="56"/>
        <v>7</v>
      </c>
      <c r="CJ179">
        <f t="shared" si="57"/>
        <v>13</v>
      </c>
      <c r="CK179">
        <f t="shared" si="58"/>
        <v>2</v>
      </c>
      <c r="CL179">
        <f t="shared" si="59"/>
        <v>7</v>
      </c>
      <c r="CM179">
        <f t="shared" si="60"/>
        <v>12</v>
      </c>
      <c r="CN179">
        <f t="shared" si="61"/>
        <v>2</v>
      </c>
      <c r="CO179">
        <f t="shared" si="62"/>
        <v>7</v>
      </c>
      <c r="CP179">
        <f t="shared" si="63"/>
        <v>12</v>
      </c>
      <c r="CQ179">
        <v>1.3446475195822455E-2</v>
      </c>
      <c r="CR179">
        <f t="shared" si="64"/>
        <v>0.21948000000000001</v>
      </c>
      <c r="CS179">
        <f t="shared" si="65"/>
        <v>1.1797050000000002</v>
      </c>
      <c r="CT179">
        <f t="shared" si="66"/>
        <v>0.71331</v>
      </c>
      <c r="CU179">
        <f t="shared" si="67"/>
        <v>8.2305000000000003E-2</v>
      </c>
      <c r="CV179">
        <f t="shared" si="68"/>
        <v>3</v>
      </c>
      <c r="CW179">
        <f t="shared" si="69"/>
        <v>0.57613499999999995</v>
      </c>
      <c r="CX179">
        <f t="shared" si="70"/>
        <v>6</v>
      </c>
      <c r="CY179">
        <f t="shared" si="50"/>
        <v>0.246915</v>
      </c>
      <c r="CZ179">
        <f t="shared" si="51"/>
        <v>0.54870000000000008</v>
      </c>
      <c r="DA179">
        <f t="shared" si="52"/>
        <v>0.71331</v>
      </c>
      <c r="DB179">
        <f t="shared" si="53"/>
        <v>8.2305000000000003E-2</v>
      </c>
      <c r="DC179">
        <f t="shared" si="71"/>
        <v>3</v>
      </c>
      <c r="DD179">
        <f t="shared" si="72"/>
        <v>5</v>
      </c>
    </row>
    <row r="180" spans="1:108" x14ac:dyDescent="0.7">
      <c r="A180" t="s">
        <v>792</v>
      </c>
      <c r="B180" t="s">
        <v>793</v>
      </c>
      <c r="D180" t="s">
        <v>789</v>
      </c>
      <c r="E180" t="s">
        <v>72</v>
      </c>
      <c r="F180" t="s">
        <v>73</v>
      </c>
      <c r="G180" t="s">
        <v>74</v>
      </c>
      <c r="H180" t="s">
        <v>75</v>
      </c>
      <c r="I180">
        <v>4241</v>
      </c>
      <c r="J180" t="s">
        <v>784</v>
      </c>
      <c r="K180">
        <v>1</v>
      </c>
      <c r="M180" t="s">
        <v>78</v>
      </c>
      <c r="N180" t="s">
        <v>78</v>
      </c>
      <c r="O180" t="s">
        <v>79</v>
      </c>
      <c r="P180">
        <v>1</v>
      </c>
      <c r="Q180" t="s">
        <v>80</v>
      </c>
      <c r="R180" t="s">
        <v>72</v>
      </c>
      <c r="S180" t="s">
        <v>81</v>
      </c>
      <c r="T180" t="s">
        <v>82</v>
      </c>
      <c r="X180">
        <v>1</v>
      </c>
      <c r="Y180">
        <v>2</v>
      </c>
      <c r="Z180">
        <v>3.52</v>
      </c>
      <c r="AA180" s="8">
        <v>0.56000000000000005</v>
      </c>
      <c r="AB180">
        <v>3</v>
      </c>
      <c r="AC180">
        <v>1.01</v>
      </c>
      <c r="AD180">
        <v>1.01</v>
      </c>
      <c r="AE180">
        <v>1.1000000000000001</v>
      </c>
      <c r="AF180">
        <v>0.5</v>
      </c>
      <c r="AG180">
        <v>47</v>
      </c>
      <c r="AH180" t="s">
        <v>784</v>
      </c>
      <c r="AI180">
        <v>3</v>
      </c>
      <c r="AJ180" t="s">
        <v>794</v>
      </c>
      <c r="AK180">
        <v>10417</v>
      </c>
      <c r="AL180">
        <v>1410</v>
      </c>
      <c r="AM180" t="s">
        <v>791</v>
      </c>
      <c r="AN180">
        <v>12</v>
      </c>
      <c r="AO180" t="s">
        <v>113</v>
      </c>
      <c r="AP180">
        <v>1000</v>
      </c>
      <c r="AT180">
        <v>0</v>
      </c>
      <c r="AU180">
        <v>0.5</v>
      </c>
      <c r="AW180">
        <v>8</v>
      </c>
      <c r="AX180" t="s">
        <v>86</v>
      </c>
      <c r="AY180">
        <v>1</v>
      </c>
      <c r="AZ180" t="s">
        <v>87</v>
      </c>
      <c r="BB180" t="s">
        <v>114</v>
      </c>
      <c r="BC180">
        <v>335</v>
      </c>
      <c r="BD180">
        <v>168</v>
      </c>
      <c r="BE180">
        <v>103</v>
      </c>
      <c r="BF180">
        <v>6.0000000000000001E-3</v>
      </c>
      <c r="BG180">
        <v>0.6</v>
      </c>
      <c r="BH180" t="s">
        <v>89</v>
      </c>
      <c r="BJ180" t="s">
        <v>90</v>
      </c>
      <c r="BK180" s="1">
        <v>45096</v>
      </c>
      <c r="BL180" t="s">
        <v>91</v>
      </c>
      <c r="BM180" t="s">
        <v>92</v>
      </c>
      <c r="BN180">
        <v>42678</v>
      </c>
      <c r="BO180" t="s">
        <v>93</v>
      </c>
      <c r="BP180">
        <v>1</v>
      </c>
      <c r="BQ180">
        <v>2</v>
      </c>
      <c r="BR180">
        <v>3.52</v>
      </c>
      <c r="BS180">
        <v>1.01</v>
      </c>
      <c r="BT180">
        <v>3</v>
      </c>
      <c r="BU180">
        <v>5145</v>
      </c>
      <c r="BV180" t="s">
        <v>1935</v>
      </c>
      <c r="BW180">
        <f>VLOOKUP($J180,M_引当回収!$C$5:$AF$55,30,FALSE)+0.08</f>
        <v>0.09</v>
      </c>
      <c r="BX180" s="21">
        <v>0.2</v>
      </c>
      <c r="BY180">
        <v>0.26</v>
      </c>
      <c r="BZ180">
        <v>0.03</v>
      </c>
      <c r="CA180" s="23">
        <f t="shared" si="54"/>
        <v>0.58000000000000007</v>
      </c>
      <c r="CB180" t="s">
        <v>1955</v>
      </c>
      <c r="CC180">
        <v>0.08</v>
      </c>
      <c r="CD180">
        <v>0.43000000000000005</v>
      </c>
      <c r="CE180">
        <v>0.26</v>
      </c>
      <c r="CF180">
        <v>0.03</v>
      </c>
      <c r="CG180" t="s">
        <v>1954</v>
      </c>
      <c r="CH180">
        <f t="shared" si="55"/>
        <v>6</v>
      </c>
      <c r="CI180">
        <f t="shared" si="56"/>
        <v>12</v>
      </c>
      <c r="CJ180">
        <f t="shared" si="57"/>
        <v>21</v>
      </c>
      <c r="CK180">
        <f t="shared" si="58"/>
        <v>3</v>
      </c>
      <c r="CL180">
        <f t="shared" si="59"/>
        <v>12</v>
      </c>
      <c r="CM180">
        <f t="shared" si="60"/>
        <v>18</v>
      </c>
      <c r="CN180">
        <f t="shared" si="61"/>
        <v>3</v>
      </c>
      <c r="CO180">
        <f t="shared" si="62"/>
        <v>12</v>
      </c>
      <c r="CP180">
        <f t="shared" si="63"/>
        <v>18</v>
      </c>
      <c r="CQ180">
        <v>1.7928633594429939E-2</v>
      </c>
      <c r="CR180">
        <f t="shared" si="64"/>
        <v>0.41159999999999997</v>
      </c>
      <c r="CS180">
        <f t="shared" si="65"/>
        <v>2.2123500000000003</v>
      </c>
      <c r="CT180">
        <f t="shared" si="66"/>
        <v>1.3376999999999999</v>
      </c>
      <c r="CU180">
        <f t="shared" si="67"/>
        <v>0.15434999999999999</v>
      </c>
      <c r="CV180">
        <f t="shared" si="68"/>
        <v>3</v>
      </c>
      <c r="CW180">
        <f t="shared" si="69"/>
        <v>1.0804499999999999</v>
      </c>
      <c r="CX180">
        <f t="shared" si="70"/>
        <v>9</v>
      </c>
      <c r="CY180">
        <f t="shared" si="50"/>
        <v>0.46304999999999996</v>
      </c>
      <c r="CZ180">
        <f t="shared" si="51"/>
        <v>1.0289999999999999</v>
      </c>
      <c r="DA180">
        <f t="shared" si="52"/>
        <v>1.3376999999999999</v>
      </c>
      <c r="DB180">
        <f t="shared" si="53"/>
        <v>0.15434999999999999</v>
      </c>
      <c r="DC180">
        <f t="shared" si="71"/>
        <v>3</v>
      </c>
      <c r="DD180">
        <f t="shared" si="72"/>
        <v>6</v>
      </c>
    </row>
    <row r="181" spans="1:108" x14ac:dyDescent="0.7">
      <c r="A181" t="s">
        <v>795</v>
      </c>
      <c r="B181" t="s">
        <v>796</v>
      </c>
      <c r="D181" t="s">
        <v>789</v>
      </c>
      <c r="E181" t="s">
        <v>72</v>
      </c>
      <c r="F181" t="s">
        <v>73</v>
      </c>
      <c r="G181" t="s">
        <v>74</v>
      </c>
      <c r="H181" t="s">
        <v>75</v>
      </c>
      <c r="I181">
        <v>4241</v>
      </c>
      <c r="J181" t="s">
        <v>784</v>
      </c>
      <c r="K181">
        <v>1</v>
      </c>
      <c r="M181" t="s">
        <v>78</v>
      </c>
      <c r="N181" t="s">
        <v>78</v>
      </c>
      <c r="O181" t="s">
        <v>79</v>
      </c>
      <c r="P181">
        <v>1</v>
      </c>
      <c r="Q181" t="s">
        <v>80</v>
      </c>
      <c r="R181" t="s">
        <v>72</v>
      </c>
      <c r="S181" t="s">
        <v>81</v>
      </c>
      <c r="T181" t="s">
        <v>82</v>
      </c>
      <c r="X181">
        <v>1</v>
      </c>
      <c r="Y181">
        <v>2</v>
      </c>
      <c r="Z181">
        <v>3.52</v>
      </c>
      <c r="AA181" s="8">
        <v>0.56000000000000005</v>
      </c>
      <c r="AB181">
        <v>1</v>
      </c>
      <c r="AC181">
        <v>1.01</v>
      </c>
      <c r="AD181">
        <v>1.01</v>
      </c>
      <c r="AE181">
        <v>1.1000000000000001</v>
      </c>
      <c r="AF181">
        <v>0.5</v>
      </c>
      <c r="AG181">
        <v>47</v>
      </c>
      <c r="AH181" t="s">
        <v>784</v>
      </c>
      <c r="AI181">
        <v>8</v>
      </c>
      <c r="AJ181" t="s">
        <v>797</v>
      </c>
      <c r="AK181">
        <v>10414</v>
      </c>
      <c r="AL181">
        <v>1410</v>
      </c>
      <c r="AM181" t="s">
        <v>791</v>
      </c>
      <c r="AN181">
        <v>12</v>
      </c>
      <c r="AO181" t="s">
        <v>113</v>
      </c>
      <c r="AP181">
        <v>1000</v>
      </c>
      <c r="AT181">
        <v>0</v>
      </c>
      <c r="AU181">
        <v>0.5</v>
      </c>
      <c r="AW181">
        <v>8</v>
      </c>
      <c r="AX181" t="s">
        <v>86</v>
      </c>
      <c r="AY181">
        <v>1</v>
      </c>
      <c r="AZ181" t="s">
        <v>87</v>
      </c>
      <c r="BB181" t="s">
        <v>114</v>
      </c>
      <c r="BC181">
        <v>335</v>
      </c>
      <c r="BD181">
        <v>168</v>
      </c>
      <c r="BE181">
        <v>103</v>
      </c>
      <c r="BF181">
        <v>6.0000000000000001E-3</v>
      </c>
      <c r="BG181">
        <v>0.7</v>
      </c>
      <c r="BH181" t="s">
        <v>89</v>
      </c>
      <c r="BJ181" t="s">
        <v>90</v>
      </c>
      <c r="BK181" s="1">
        <v>45133</v>
      </c>
      <c r="BL181" t="s">
        <v>91</v>
      </c>
      <c r="BM181" t="s">
        <v>92</v>
      </c>
      <c r="BN181">
        <v>42678</v>
      </c>
      <c r="BO181" t="s">
        <v>93</v>
      </c>
      <c r="BP181">
        <v>1</v>
      </c>
      <c r="BQ181">
        <v>2</v>
      </c>
      <c r="BR181">
        <v>3.52</v>
      </c>
      <c r="BS181">
        <v>1.01</v>
      </c>
      <c r="BT181">
        <v>3</v>
      </c>
      <c r="BU181">
        <v>1192</v>
      </c>
      <c r="BV181" t="s">
        <v>1935</v>
      </c>
      <c r="BW181">
        <f>VLOOKUP($J181,M_引当回収!$C$5:$AF$55,30,FALSE)+0.08</f>
        <v>0.09</v>
      </c>
      <c r="BX181" s="21">
        <v>0.2</v>
      </c>
      <c r="BY181">
        <v>0.26</v>
      </c>
      <c r="BZ181">
        <v>0.03</v>
      </c>
      <c r="CA181" s="23">
        <f t="shared" si="54"/>
        <v>0.58000000000000007</v>
      </c>
      <c r="CB181" t="s">
        <v>1955</v>
      </c>
      <c r="CC181">
        <v>0.08</v>
      </c>
      <c r="CD181">
        <v>0.43000000000000005</v>
      </c>
      <c r="CE181">
        <v>0.26</v>
      </c>
      <c r="CF181">
        <v>0.03</v>
      </c>
      <c r="CG181" t="s">
        <v>1954</v>
      </c>
      <c r="CH181">
        <f t="shared" si="55"/>
        <v>2</v>
      </c>
      <c r="CI181">
        <f t="shared" si="56"/>
        <v>3</v>
      </c>
      <c r="CJ181">
        <f t="shared" si="57"/>
        <v>8</v>
      </c>
      <c r="CK181">
        <f t="shared" si="58"/>
        <v>1</v>
      </c>
      <c r="CL181">
        <f t="shared" si="59"/>
        <v>3</v>
      </c>
      <c r="CM181">
        <f t="shared" si="60"/>
        <v>5</v>
      </c>
      <c r="CN181">
        <f t="shared" si="61"/>
        <v>1</v>
      </c>
      <c r="CO181">
        <f t="shared" si="62"/>
        <v>3</v>
      </c>
      <c r="CP181">
        <f t="shared" si="63"/>
        <v>5</v>
      </c>
      <c r="CQ181">
        <v>1.7928633594429939E-2</v>
      </c>
      <c r="CR181">
        <f t="shared" si="64"/>
        <v>9.536E-2</v>
      </c>
      <c r="CS181">
        <f t="shared" si="65"/>
        <v>0.51256000000000002</v>
      </c>
      <c r="CT181">
        <f t="shared" si="66"/>
        <v>0.30991999999999997</v>
      </c>
      <c r="CU181">
        <f t="shared" si="67"/>
        <v>3.576E-2</v>
      </c>
      <c r="CV181">
        <f t="shared" si="68"/>
        <v>3</v>
      </c>
      <c r="CW181">
        <f t="shared" si="69"/>
        <v>0.25031999999999999</v>
      </c>
      <c r="CX181">
        <f t="shared" si="70"/>
        <v>5</v>
      </c>
      <c r="CY181">
        <f t="shared" si="50"/>
        <v>0.10727999999999999</v>
      </c>
      <c r="CZ181">
        <f t="shared" si="51"/>
        <v>0.2384</v>
      </c>
      <c r="DA181">
        <f t="shared" si="52"/>
        <v>0.30991999999999997</v>
      </c>
      <c r="DB181">
        <f t="shared" si="53"/>
        <v>3.576E-2</v>
      </c>
      <c r="DC181">
        <f t="shared" si="71"/>
        <v>1</v>
      </c>
      <c r="DD181">
        <f t="shared" si="72"/>
        <v>2</v>
      </c>
    </row>
    <row r="182" spans="1:108" hidden="1" x14ac:dyDescent="0.7">
      <c r="A182" t="s">
        <v>798</v>
      </c>
      <c r="B182" t="s">
        <v>799</v>
      </c>
      <c r="D182" t="s">
        <v>789</v>
      </c>
      <c r="E182" t="s">
        <v>72</v>
      </c>
      <c r="F182" t="s">
        <v>73</v>
      </c>
      <c r="G182" t="s">
        <v>74</v>
      </c>
      <c r="H182" t="s">
        <v>75</v>
      </c>
      <c r="I182">
        <v>4241</v>
      </c>
      <c r="J182" t="s">
        <v>784</v>
      </c>
      <c r="K182">
        <v>1</v>
      </c>
      <c r="M182" t="s">
        <v>78</v>
      </c>
      <c r="N182" t="s">
        <v>78</v>
      </c>
      <c r="O182" t="s">
        <v>79</v>
      </c>
      <c r="P182">
        <v>1</v>
      </c>
      <c r="Q182" t="s">
        <v>80</v>
      </c>
      <c r="R182" t="s">
        <v>72</v>
      </c>
      <c r="S182" t="s">
        <v>81</v>
      </c>
      <c r="T182" t="s">
        <v>82</v>
      </c>
      <c r="X182">
        <v>1</v>
      </c>
      <c r="Y182">
        <v>2</v>
      </c>
      <c r="Z182">
        <v>3.52</v>
      </c>
      <c r="AA182" s="8">
        <v>0.8</v>
      </c>
      <c r="AB182">
        <v>3</v>
      </c>
      <c r="AC182">
        <v>1.01</v>
      </c>
      <c r="AD182">
        <v>1.01</v>
      </c>
      <c r="AE182">
        <v>1.1000000000000001</v>
      </c>
      <c r="AF182">
        <v>0.5</v>
      </c>
      <c r="AG182">
        <v>47</v>
      </c>
      <c r="AH182" t="s">
        <v>784</v>
      </c>
      <c r="AI182">
        <v>11</v>
      </c>
      <c r="AL182">
        <v>1410</v>
      </c>
      <c r="AM182" t="s">
        <v>800</v>
      </c>
      <c r="AN182">
        <v>12</v>
      </c>
      <c r="AO182" t="s">
        <v>113</v>
      </c>
      <c r="AP182">
        <v>1000</v>
      </c>
      <c r="AT182">
        <v>0</v>
      </c>
      <c r="AU182">
        <v>0.5</v>
      </c>
      <c r="BB182" t="s">
        <v>323</v>
      </c>
      <c r="BC182">
        <v>335</v>
      </c>
      <c r="BD182">
        <v>168</v>
      </c>
      <c r="BE182">
        <v>103</v>
      </c>
      <c r="BF182">
        <v>6.0000000000000001E-3</v>
      </c>
      <c r="BG182">
        <v>0.8</v>
      </c>
      <c r="BH182" t="s">
        <v>89</v>
      </c>
      <c r="BJ182" t="s">
        <v>90</v>
      </c>
      <c r="BK182" s="1">
        <v>45041</v>
      </c>
      <c r="BL182" t="s">
        <v>91</v>
      </c>
      <c r="BM182" t="s">
        <v>92</v>
      </c>
      <c r="BN182">
        <v>42678</v>
      </c>
      <c r="BO182" t="s">
        <v>93</v>
      </c>
      <c r="BP182">
        <v>1</v>
      </c>
      <c r="BQ182">
        <v>2</v>
      </c>
      <c r="BR182">
        <v>3.52</v>
      </c>
      <c r="BS182">
        <v>1.01</v>
      </c>
      <c r="BT182">
        <v>3</v>
      </c>
      <c r="BU182" t="e">
        <v>#N/A</v>
      </c>
      <c r="BV182" t="e">
        <v>#N/A</v>
      </c>
      <c r="BW182">
        <f>VLOOKUP($J182,M_引当回収!$C$5:$AF$55,30,FALSE)+0.08</f>
        <v>0.09</v>
      </c>
      <c r="BX182" s="21" t="e">
        <v>#N/A</v>
      </c>
      <c r="BY182" t="e">
        <v>#N/A</v>
      </c>
      <c r="BZ182" t="e">
        <v>#N/A</v>
      </c>
      <c r="CA182" s="8" t="e">
        <f t="shared" si="54"/>
        <v>#N/A</v>
      </c>
      <c r="CB182" t="e">
        <f t="shared" si="73"/>
        <v>#N/A</v>
      </c>
      <c r="CC182" t="e">
        <v>#N/A</v>
      </c>
      <c r="CD182" t="e">
        <v>#N/A</v>
      </c>
      <c r="CE182" t="e">
        <v>#N/A</v>
      </c>
      <c r="CF182" t="e">
        <v>#N/A</v>
      </c>
      <c r="CH182" t="e">
        <f t="shared" si="55"/>
        <v>#N/A</v>
      </c>
      <c r="CI182" t="e">
        <f t="shared" si="56"/>
        <v>#N/A</v>
      </c>
      <c r="CJ182" t="e">
        <f t="shared" si="57"/>
        <v>#N/A</v>
      </c>
      <c r="CK182" t="e">
        <f t="shared" si="58"/>
        <v>#N/A</v>
      </c>
      <c r="CL182" t="e">
        <f t="shared" si="59"/>
        <v>#N/A</v>
      </c>
      <c r="CM182" t="e">
        <f t="shared" si="60"/>
        <v>#N/A</v>
      </c>
      <c r="CN182" t="e">
        <f t="shared" si="61"/>
        <v>#N/A</v>
      </c>
      <c r="CO182" t="e">
        <f t="shared" si="62"/>
        <v>#N/A</v>
      </c>
      <c r="CP182" t="e">
        <f t="shared" si="63"/>
        <v>#N/A</v>
      </c>
      <c r="CQ182" t="e">
        <v>#N/A</v>
      </c>
      <c r="CR182" t="e">
        <f t="shared" si="64"/>
        <v>#N/A</v>
      </c>
      <c r="CS182" t="e">
        <f t="shared" si="65"/>
        <v>#N/A</v>
      </c>
      <c r="CT182" t="e">
        <f t="shared" si="66"/>
        <v>#N/A</v>
      </c>
      <c r="CU182" t="e">
        <f t="shared" si="67"/>
        <v>#N/A</v>
      </c>
      <c r="CV182">
        <f t="shared" si="68"/>
        <v>3</v>
      </c>
      <c r="CW182" t="e">
        <f t="shared" si="69"/>
        <v>#N/A</v>
      </c>
      <c r="CX182" t="e">
        <f t="shared" si="70"/>
        <v>#N/A</v>
      </c>
      <c r="CY182" t="e">
        <f t="shared" si="50"/>
        <v>#N/A</v>
      </c>
      <c r="CZ182" t="e">
        <f t="shared" si="51"/>
        <v>#N/A</v>
      </c>
      <c r="DA182" t="e">
        <f t="shared" si="52"/>
        <v>#N/A</v>
      </c>
      <c r="DB182" t="e">
        <f t="shared" si="53"/>
        <v>#N/A</v>
      </c>
      <c r="DC182">
        <f t="shared" si="71"/>
        <v>3</v>
      </c>
      <c r="DD182" t="e">
        <f t="shared" si="72"/>
        <v>#N/A</v>
      </c>
    </row>
    <row r="183" spans="1:108" x14ac:dyDescent="0.7">
      <c r="A183" t="s">
        <v>801</v>
      </c>
      <c r="B183" t="s">
        <v>802</v>
      </c>
      <c r="D183" t="s">
        <v>789</v>
      </c>
      <c r="E183" t="s">
        <v>72</v>
      </c>
      <c r="F183" t="s">
        <v>73</v>
      </c>
      <c r="G183" t="s">
        <v>74</v>
      </c>
      <c r="H183" t="s">
        <v>75</v>
      </c>
      <c r="I183">
        <v>4241</v>
      </c>
      <c r="J183" t="s">
        <v>784</v>
      </c>
      <c r="K183">
        <v>1</v>
      </c>
      <c r="M183" t="s">
        <v>78</v>
      </c>
      <c r="N183" t="s">
        <v>78</v>
      </c>
      <c r="O183" t="s">
        <v>79</v>
      </c>
      <c r="P183">
        <v>1</v>
      </c>
      <c r="Q183" t="s">
        <v>80</v>
      </c>
      <c r="R183" t="s">
        <v>72</v>
      </c>
      <c r="S183" t="s">
        <v>81</v>
      </c>
      <c r="T183" t="s">
        <v>82</v>
      </c>
      <c r="X183">
        <v>1</v>
      </c>
      <c r="Y183">
        <v>2</v>
      </c>
      <c r="Z183">
        <v>3.52</v>
      </c>
      <c r="AA183" s="8">
        <v>0.54</v>
      </c>
      <c r="AB183">
        <v>3</v>
      </c>
      <c r="AC183">
        <v>1.01</v>
      </c>
      <c r="AD183">
        <v>1.01</v>
      </c>
      <c r="AE183">
        <v>1.1000000000000001</v>
      </c>
      <c r="AF183">
        <v>0.5</v>
      </c>
      <c r="AG183">
        <v>47</v>
      </c>
      <c r="AH183" t="s">
        <v>784</v>
      </c>
      <c r="AI183">
        <v>4</v>
      </c>
      <c r="AJ183" t="s">
        <v>803</v>
      </c>
      <c r="AK183">
        <v>10418</v>
      </c>
      <c r="AL183">
        <v>1410</v>
      </c>
      <c r="AM183" t="s">
        <v>791</v>
      </c>
      <c r="AN183">
        <v>12</v>
      </c>
      <c r="AO183" t="s">
        <v>113</v>
      </c>
      <c r="AP183">
        <v>1000</v>
      </c>
      <c r="AT183">
        <v>0</v>
      </c>
      <c r="AU183">
        <v>0.5</v>
      </c>
      <c r="AW183">
        <v>8</v>
      </c>
      <c r="AX183" t="s">
        <v>86</v>
      </c>
      <c r="AY183">
        <v>1</v>
      </c>
      <c r="AZ183" t="s">
        <v>87</v>
      </c>
      <c r="BB183" t="s">
        <v>114</v>
      </c>
      <c r="BC183">
        <v>335</v>
      </c>
      <c r="BD183">
        <v>168</v>
      </c>
      <c r="BE183">
        <v>103</v>
      </c>
      <c r="BF183">
        <v>6.0000000000000001E-3</v>
      </c>
      <c r="BG183">
        <v>0.8</v>
      </c>
      <c r="BH183" t="s">
        <v>89</v>
      </c>
      <c r="BJ183" t="s">
        <v>90</v>
      </c>
      <c r="BK183" s="1">
        <v>45096</v>
      </c>
      <c r="BL183" t="s">
        <v>91</v>
      </c>
      <c r="BM183" t="s">
        <v>92</v>
      </c>
      <c r="BN183">
        <v>42678</v>
      </c>
      <c r="BO183" t="s">
        <v>93</v>
      </c>
      <c r="BP183">
        <v>1</v>
      </c>
      <c r="BQ183">
        <v>2</v>
      </c>
      <c r="BR183">
        <v>3.52</v>
      </c>
      <c r="BS183">
        <v>1.01</v>
      </c>
      <c r="BT183">
        <v>3</v>
      </c>
      <c r="BU183">
        <v>1486</v>
      </c>
      <c r="BV183" t="s">
        <v>1933</v>
      </c>
      <c r="BW183">
        <f>VLOOKUP($J183,M_引当回収!$C$5:$AF$55,30,FALSE)+0.08</f>
        <v>0.09</v>
      </c>
      <c r="BX183" s="21">
        <v>0.18000000000000002</v>
      </c>
      <c r="BY183">
        <v>0.26</v>
      </c>
      <c r="BZ183">
        <v>0.05</v>
      </c>
      <c r="CA183" s="23">
        <f t="shared" si="54"/>
        <v>0.58000000000000007</v>
      </c>
      <c r="CB183" t="s">
        <v>1955</v>
      </c>
      <c r="CC183">
        <v>0.08</v>
      </c>
      <c r="CD183">
        <v>0.43000000000000005</v>
      </c>
      <c r="CE183">
        <v>0.26</v>
      </c>
      <c r="CF183">
        <v>0.03</v>
      </c>
      <c r="CG183" t="s">
        <v>1954</v>
      </c>
      <c r="CH183">
        <f t="shared" si="55"/>
        <v>2</v>
      </c>
      <c r="CI183">
        <f t="shared" si="56"/>
        <v>4</v>
      </c>
      <c r="CJ183">
        <f t="shared" si="57"/>
        <v>9</v>
      </c>
      <c r="CK183">
        <f t="shared" si="58"/>
        <v>1</v>
      </c>
      <c r="CL183">
        <f t="shared" si="59"/>
        <v>4</v>
      </c>
      <c r="CM183">
        <f t="shared" si="60"/>
        <v>8</v>
      </c>
      <c r="CN183">
        <f t="shared" si="61"/>
        <v>1</v>
      </c>
      <c r="CO183">
        <f t="shared" si="62"/>
        <v>4</v>
      </c>
      <c r="CP183">
        <f t="shared" si="63"/>
        <v>8</v>
      </c>
      <c r="CQ183">
        <v>2.689295039164491E-2</v>
      </c>
      <c r="CR183">
        <f t="shared" si="64"/>
        <v>0.11888</v>
      </c>
      <c r="CS183">
        <f t="shared" si="65"/>
        <v>0.6389800000000001</v>
      </c>
      <c r="CT183">
        <f t="shared" si="66"/>
        <v>0.38636000000000004</v>
      </c>
      <c r="CU183">
        <f t="shared" si="67"/>
        <v>4.4579999999999995E-2</v>
      </c>
      <c r="CV183">
        <f t="shared" si="68"/>
        <v>3</v>
      </c>
      <c r="CW183">
        <f t="shared" si="69"/>
        <v>0.31206</v>
      </c>
      <c r="CX183">
        <f t="shared" si="70"/>
        <v>5</v>
      </c>
      <c r="CY183">
        <f t="shared" si="50"/>
        <v>0.13374</v>
      </c>
      <c r="CZ183">
        <f t="shared" si="51"/>
        <v>0.26748000000000005</v>
      </c>
      <c r="DA183">
        <f t="shared" si="52"/>
        <v>0.38636000000000004</v>
      </c>
      <c r="DB183">
        <f t="shared" si="53"/>
        <v>7.4300000000000005E-2</v>
      </c>
      <c r="DC183">
        <f t="shared" si="71"/>
        <v>3</v>
      </c>
      <c r="DD183">
        <f t="shared" si="72"/>
        <v>4</v>
      </c>
    </row>
    <row r="184" spans="1:108" x14ac:dyDescent="0.7">
      <c r="A184" t="s">
        <v>804</v>
      </c>
      <c r="B184" t="s">
        <v>805</v>
      </c>
      <c r="D184" t="s">
        <v>789</v>
      </c>
      <c r="E184" t="s">
        <v>72</v>
      </c>
      <c r="F184" t="s">
        <v>73</v>
      </c>
      <c r="G184" t="s">
        <v>74</v>
      </c>
      <c r="H184" t="s">
        <v>75</v>
      </c>
      <c r="I184">
        <v>4241</v>
      </c>
      <c r="J184" t="s">
        <v>784</v>
      </c>
      <c r="K184">
        <v>1</v>
      </c>
      <c r="M184" t="s">
        <v>78</v>
      </c>
      <c r="N184" t="s">
        <v>78</v>
      </c>
      <c r="O184" t="s">
        <v>79</v>
      </c>
      <c r="P184">
        <v>1</v>
      </c>
      <c r="Q184" t="s">
        <v>80</v>
      </c>
      <c r="R184" t="s">
        <v>72</v>
      </c>
      <c r="S184" t="s">
        <v>81</v>
      </c>
      <c r="T184" t="s">
        <v>82</v>
      </c>
      <c r="X184">
        <v>1</v>
      </c>
      <c r="Y184">
        <v>2</v>
      </c>
      <c r="Z184">
        <v>3.52</v>
      </c>
      <c r="AA184" s="8">
        <v>0.57999999999999996</v>
      </c>
      <c r="AB184">
        <v>1</v>
      </c>
      <c r="AC184">
        <v>1.01</v>
      </c>
      <c r="AD184">
        <v>1.01</v>
      </c>
      <c r="AE184">
        <v>1.1000000000000001</v>
      </c>
      <c r="AF184">
        <v>0.5</v>
      </c>
      <c r="AG184">
        <v>47</v>
      </c>
      <c r="AH184" t="s">
        <v>784</v>
      </c>
      <c r="AI184">
        <v>9</v>
      </c>
      <c r="AJ184" t="s">
        <v>806</v>
      </c>
      <c r="AK184">
        <v>10415</v>
      </c>
      <c r="AL184">
        <v>1410</v>
      </c>
      <c r="AM184" t="s">
        <v>791</v>
      </c>
      <c r="AN184">
        <v>12</v>
      </c>
      <c r="AO184" t="s">
        <v>113</v>
      </c>
      <c r="AP184">
        <v>1000</v>
      </c>
      <c r="AT184">
        <v>0</v>
      </c>
      <c r="AU184">
        <v>0.5</v>
      </c>
      <c r="AW184">
        <v>8</v>
      </c>
      <c r="AX184" t="s">
        <v>86</v>
      </c>
      <c r="AY184">
        <v>1</v>
      </c>
      <c r="AZ184" t="s">
        <v>87</v>
      </c>
      <c r="BB184" t="s">
        <v>114</v>
      </c>
      <c r="BC184">
        <v>335</v>
      </c>
      <c r="BD184">
        <v>168</v>
      </c>
      <c r="BE184">
        <v>103</v>
      </c>
      <c r="BF184">
        <v>6.0000000000000001E-3</v>
      </c>
      <c r="BG184">
        <v>0.8</v>
      </c>
      <c r="BH184" t="s">
        <v>89</v>
      </c>
      <c r="BJ184" t="s">
        <v>90</v>
      </c>
      <c r="BK184" s="1">
        <v>45160</v>
      </c>
      <c r="BL184" t="s">
        <v>91</v>
      </c>
      <c r="BM184" t="s">
        <v>92</v>
      </c>
      <c r="BN184">
        <v>42678</v>
      </c>
      <c r="BO184" t="s">
        <v>93</v>
      </c>
      <c r="BP184">
        <v>1</v>
      </c>
      <c r="BQ184">
        <v>2</v>
      </c>
      <c r="BR184">
        <v>3.52</v>
      </c>
      <c r="BS184">
        <v>1.01</v>
      </c>
      <c r="BT184">
        <v>3</v>
      </c>
      <c r="BU184">
        <v>1192</v>
      </c>
      <c r="BV184" t="s">
        <v>1937</v>
      </c>
      <c r="BW184">
        <f>VLOOKUP($J184,M_引当回収!$C$5:$AF$55,30,FALSE)+0.08</f>
        <v>0.09</v>
      </c>
      <c r="BX184" s="21">
        <v>0.22</v>
      </c>
      <c r="BY184">
        <v>0.26</v>
      </c>
      <c r="BZ184">
        <v>0.03</v>
      </c>
      <c r="CA184" s="23">
        <f t="shared" si="54"/>
        <v>0.60000000000000009</v>
      </c>
      <c r="CB184" t="s">
        <v>1955</v>
      </c>
      <c r="CC184">
        <v>0.08</v>
      </c>
      <c r="CD184">
        <v>0.43000000000000005</v>
      </c>
      <c r="CE184">
        <v>0.26</v>
      </c>
      <c r="CF184">
        <v>0.03</v>
      </c>
      <c r="CG184" t="s">
        <v>1954</v>
      </c>
      <c r="CH184">
        <f t="shared" si="55"/>
        <v>2</v>
      </c>
      <c r="CI184">
        <f t="shared" si="56"/>
        <v>3</v>
      </c>
      <c r="CJ184">
        <f t="shared" si="57"/>
        <v>8</v>
      </c>
      <c r="CK184">
        <f t="shared" si="58"/>
        <v>1</v>
      </c>
      <c r="CL184">
        <f t="shared" si="59"/>
        <v>3</v>
      </c>
      <c r="CM184">
        <f t="shared" si="60"/>
        <v>5</v>
      </c>
      <c r="CN184">
        <f t="shared" si="61"/>
        <v>1</v>
      </c>
      <c r="CO184">
        <f t="shared" si="62"/>
        <v>3</v>
      </c>
      <c r="CP184">
        <f t="shared" si="63"/>
        <v>5</v>
      </c>
      <c r="CQ184">
        <v>1.7928633594429939E-2</v>
      </c>
      <c r="CR184">
        <f t="shared" si="64"/>
        <v>9.536E-2</v>
      </c>
      <c r="CS184">
        <f t="shared" si="65"/>
        <v>0.51256000000000002</v>
      </c>
      <c r="CT184">
        <f t="shared" si="66"/>
        <v>0.30991999999999997</v>
      </c>
      <c r="CU184">
        <f t="shared" si="67"/>
        <v>3.576E-2</v>
      </c>
      <c r="CV184">
        <f t="shared" si="68"/>
        <v>3</v>
      </c>
      <c r="CW184">
        <f t="shared" si="69"/>
        <v>0.25031999999999999</v>
      </c>
      <c r="CX184">
        <f t="shared" si="70"/>
        <v>5</v>
      </c>
      <c r="CY184">
        <f t="shared" si="50"/>
        <v>0.10727999999999999</v>
      </c>
      <c r="CZ184">
        <f t="shared" si="51"/>
        <v>0.26223999999999997</v>
      </c>
      <c r="DA184">
        <f t="shared" si="52"/>
        <v>0.30991999999999997</v>
      </c>
      <c r="DB184">
        <f t="shared" si="53"/>
        <v>3.576E-2</v>
      </c>
      <c r="DC184">
        <f t="shared" si="71"/>
        <v>1</v>
      </c>
      <c r="DD184">
        <f t="shared" si="72"/>
        <v>2</v>
      </c>
    </row>
    <row r="185" spans="1:108" x14ac:dyDescent="0.7">
      <c r="A185" t="s">
        <v>807</v>
      </c>
      <c r="B185" t="s">
        <v>808</v>
      </c>
      <c r="D185" t="s">
        <v>789</v>
      </c>
      <c r="E185" t="s">
        <v>72</v>
      </c>
      <c r="F185" t="s">
        <v>73</v>
      </c>
      <c r="G185" t="s">
        <v>74</v>
      </c>
      <c r="H185" t="s">
        <v>75</v>
      </c>
      <c r="I185">
        <v>4241</v>
      </c>
      <c r="J185" t="s">
        <v>784</v>
      </c>
      <c r="K185">
        <v>1</v>
      </c>
      <c r="M185" t="s">
        <v>78</v>
      </c>
      <c r="N185" t="s">
        <v>78</v>
      </c>
      <c r="O185" t="s">
        <v>79</v>
      </c>
      <c r="P185">
        <v>1</v>
      </c>
      <c r="Q185" t="s">
        <v>80</v>
      </c>
      <c r="R185" t="s">
        <v>72</v>
      </c>
      <c r="S185" t="s">
        <v>81</v>
      </c>
      <c r="T185" t="s">
        <v>82</v>
      </c>
      <c r="X185">
        <v>1</v>
      </c>
      <c r="Y185">
        <v>2</v>
      </c>
      <c r="Z185">
        <v>3.52</v>
      </c>
      <c r="AA185" s="8">
        <v>0.54</v>
      </c>
      <c r="AB185">
        <v>1</v>
      </c>
      <c r="AC185">
        <v>1.01</v>
      </c>
      <c r="AD185">
        <v>1.01</v>
      </c>
      <c r="AE185">
        <v>1.1000000000000001</v>
      </c>
      <c r="AF185">
        <v>0.5</v>
      </c>
      <c r="AG185">
        <v>47</v>
      </c>
      <c r="AH185" t="s">
        <v>784</v>
      </c>
      <c r="AI185">
        <v>5</v>
      </c>
      <c r="AJ185" t="s">
        <v>809</v>
      </c>
      <c r="AK185">
        <v>10413</v>
      </c>
      <c r="AL185">
        <v>1410</v>
      </c>
      <c r="AM185" t="s">
        <v>791</v>
      </c>
      <c r="AN185">
        <v>12</v>
      </c>
      <c r="AO185" t="s">
        <v>113</v>
      </c>
      <c r="AP185">
        <v>200</v>
      </c>
      <c r="AT185">
        <v>0</v>
      </c>
      <c r="AU185">
        <v>0.5</v>
      </c>
      <c r="AW185">
        <v>8</v>
      </c>
      <c r="AX185" t="s">
        <v>86</v>
      </c>
      <c r="AY185">
        <v>1</v>
      </c>
      <c r="AZ185" t="s">
        <v>87</v>
      </c>
      <c r="BB185" t="s">
        <v>114</v>
      </c>
      <c r="BC185">
        <v>335</v>
      </c>
      <c r="BD185">
        <v>168</v>
      </c>
      <c r="BE185">
        <v>103</v>
      </c>
      <c r="BF185">
        <v>6.0000000000000001E-3</v>
      </c>
      <c r="BG185">
        <v>0.57999999999999996</v>
      </c>
      <c r="BH185" t="s">
        <v>89</v>
      </c>
      <c r="BJ185" t="s">
        <v>90</v>
      </c>
      <c r="BK185" s="1">
        <v>45160</v>
      </c>
      <c r="BL185" t="s">
        <v>91</v>
      </c>
      <c r="BM185" t="s">
        <v>92</v>
      </c>
      <c r="BN185">
        <v>42678</v>
      </c>
      <c r="BO185" t="s">
        <v>93</v>
      </c>
      <c r="BP185">
        <v>1</v>
      </c>
      <c r="BQ185">
        <v>2</v>
      </c>
      <c r="BR185">
        <v>3.52</v>
      </c>
      <c r="BS185">
        <v>1.01</v>
      </c>
      <c r="BT185">
        <v>3</v>
      </c>
      <c r="BU185">
        <v>914</v>
      </c>
      <c r="BV185" t="s">
        <v>1937</v>
      </c>
      <c r="BW185">
        <f>VLOOKUP($J185,M_引当回収!$C$5:$AF$55,30,FALSE)+0.08</f>
        <v>0.09</v>
      </c>
      <c r="BX185" s="21">
        <v>0.18000000000000002</v>
      </c>
      <c r="BY185">
        <v>0.26</v>
      </c>
      <c r="BZ185">
        <v>0.03</v>
      </c>
      <c r="CA185" s="23">
        <f t="shared" si="54"/>
        <v>0.56000000000000005</v>
      </c>
      <c r="CB185" t="s">
        <v>1955</v>
      </c>
      <c r="CC185">
        <v>0.08</v>
      </c>
      <c r="CD185">
        <v>0.43000000000000005</v>
      </c>
      <c r="CE185">
        <v>0.26</v>
      </c>
      <c r="CF185">
        <v>0.03</v>
      </c>
      <c r="CG185" t="s">
        <v>1954</v>
      </c>
      <c r="CH185">
        <f t="shared" si="55"/>
        <v>5</v>
      </c>
      <c r="CI185">
        <f t="shared" si="56"/>
        <v>11</v>
      </c>
      <c r="CJ185">
        <f t="shared" si="57"/>
        <v>19</v>
      </c>
      <c r="CK185">
        <f t="shared" si="58"/>
        <v>3</v>
      </c>
      <c r="CL185">
        <f t="shared" si="59"/>
        <v>11</v>
      </c>
      <c r="CM185">
        <f t="shared" si="60"/>
        <v>15</v>
      </c>
      <c r="CN185">
        <f t="shared" si="61"/>
        <v>3</v>
      </c>
      <c r="CO185">
        <f t="shared" si="62"/>
        <v>11</v>
      </c>
      <c r="CP185">
        <f t="shared" si="63"/>
        <v>15</v>
      </c>
      <c r="CQ185">
        <v>1.7928633594429939E-2</v>
      </c>
      <c r="CR185">
        <f t="shared" si="64"/>
        <v>0.36560000000000004</v>
      </c>
      <c r="CS185">
        <f t="shared" si="65"/>
        <v>1.9651000000000003</v>
      </c>
      <c r="CT185">
        <f t="shared" si="66"/>
        <v>1.1882000000000001</v>
      </c>
      <c r="CU185">
        <f t="shared" si="67"/>
        <v>0.1371</v>
      </c>
      <c r="CV185">
        <f t="shared" si="68"/>
        <v>3</v>
      </c>
      <c r="CW185">
        <f t="shared" si="69"/>
        <v>0.9597</v>
      </c>
      <c r="CX185">
        <f t="shared" si="70"/>
        <v>8</v>
      </c>
      <c r="CY185">
        <f t="shared" si="50"/>
        <v>0.4113</v>
      </c>
      <c r="CZ185">
        <f t="shared" si="51"/>
        <v>0.82260000000000011</v>
      </c>
      <c r="DA185">
        <f t="shared" si="52"/>
        <v>1.1882000000000001</v>
      </c>
      <c r="DB185">
        <f t="shared" si="53"/>
        <v>0.1371</v>
      </c>
      <c r="DC185">
        <f t="shared" si="71"/>
        <v>1</v>
      </c>
      <c r="DD185">
        <f t="shared" si="72"/>
        <v>4</v>
      </c>
    </row>
    <row r="186" spans="1:108" hidden="1" x14ac:dyDescent="0.7">
      <c r="A186" t="s">
        <v>810</v>
      </c>
      <c r="B186" t="s">
        <v>811</v>
      </c>
      <c r="D186" t="s">
        <v>789</v>
      </c>
      <c r="E186" t="s">
        <v>72</v>
      </c>
      <c r="F186" t="s">
        <v>73</v>
      </c>
      <c r="G186" t="s">
        <v>74</v>
      </c>
      <c r="H186" t="s">
        <v>75</v>
      </c>
      <c r="I186">
        <v>4241</v>
      </c>
      <c r="J186" t="s">
        <v>784</v>
      </c>
      <c r="K186">
        <v>1</v>
      </c>
      <c r="M186" t="s">
        <v>78</v>
      </c>
      <c r="N186" t="s">
        <v>78</v>
      </c>
      <c r="O186" t="s">
        <v>79</v>
      </c>
      <c r="P186">
        <v>1</v>
      </c>
      <c r="Q186" t="s">
        <v>80</v>
      </c>
      <c r="R186" t="s">
        <v>72</v>
      </c>
      <c r="S186" t="s">
        <v>81</v>
      </c>
      <c r="T186" t="s">
        <v>82</v>
      </c>
      <c r="X186">
        <v>1</v>
      </c>
      <c r="Y186">
        <v>2</v>
      </c>
      <c r="Z186">
        <v>3.52</v>
      </c>
      <c r="AA186" s="8">
        <v>0.8</v>
      </c>
      <c r="AB186">
        <v>3</v>
      </c>
      <c r="AC186">
        <v>1.01</v>
      </c>
      <c r="AD186">
        <v>1.01</v>
      </c>
      <c r="AE186">
        <v>1.1000000000000001</v>
      </c>
      <c r="AF186">
        <v>0.5</v>
      </c>
      <c r="AG186">
        <v>47</v>
      </c>
      <c r="AH186" t="s">
        <v>784</v>
      </c>
      <c r="AI186">
        <v>12</v>
      </c>
      <c r="AL186">
        <v>1410</v>
      </c>
      <c r="AM186" t="s">
        <v>800</v>
      </c>
      <c r="AN186">
        <v>12</v>
      </c>
      <c r="AO186" t="s">
        <v>113</v>
      </c>
      <c r="AP186">
        <v>900</v>
      </c>
      <c r="AT186">
        <v>0</v>
      </c>
      <c r="AU186">
        <v>0.5</v>
      </c>
      <c r="BB186" t="s">
        <v>323</v>
      </c>
      <c r="BC186">
        <v>335</v>
      </c>
      <c r="BD186">
        <v>168</v>
      </c>
      <c r="BE186">
        <v>103</v>
      </c>
      <c r="BF186">
        <v>6.0000000000000001E-3</v>
      </c>
      <c r="BG186">
        <v>1.1000000000000001</v>
      </c>
      <c r="BH186" t="s">
        <v>89</v>
      </c>
      <c r="BJ186" t="s">
        <v>90</v>
      </c>
      <c r="BK186" s="1">
        <v>45041</v>
      </c>
      <c r="BL186" t="s">
        <v>91</v>
      </c>
      <c r="BM186" t="s">
        <v>92</v>
      </c>
      <c r="BN186">
        <v>42678</v>
      </c>
      <c r="BO186" t="s">
        <v>93</v>
      </c>
      <c r="BP186">
        <v>1</v>
      </c>
      <c r="BQ186">
        <v>2</v>
      </c>
      <c r="BR186">
        <v>3.52</v>
      </c>
      <c r="BS186">
        <v>1.01</v>
      </c>
      <c r="BT186">
        <v>3</v>
      </c>
      <c r="BU186" t="e">
        <v>#N/A</v>
      </c>
      <c r="BV186" t="e">
        <v>#N/A</v>
      </c>
      <c r="BW186">
        <f>VLOOKUP($J186,M_引当回収!$C$5:$AF$55,30,FALSE)+0.08</f>
        <v>0.09</v>
      </c>
      <c r="BX186" s="21" t="e">
        <v>#N/A</v>
      </c>
      <c r="BY186" t="e">
        <v>#N/A</v>
      </c>
      <c r="BZ186" t="e">
        <v>#N/A</v>
      </c>
      <c r="CA186" s="8" t="e">
        <f t="shared" si="54"/>
        <v>#N/A</v>
      </c>
      <c r="CB186" t="e">
        <f t="shared" si="73"/>
        <v>#N/A</v>
      </c>
      <c r="CC186" t="e">
        <v>#N/A</v>
      </c>
      <c r="CD186" t="e">
        <v>#N/A</v>
      </c>
      <c r="CE186" t="e">
        <v>#N/A</v>
      </c>
      <c r="CF186" t="e">
        <v>#N/A</v>
      </c>
      <c r="CH186" t="e">
        <f t="shared" si="55"/>
        <v>#N/A</v>
      </c>
      <c r="CI186" t="e">
        <f t="shared" si="56"/>
        <v>#N/A</v>
      </c>
      <c r="CJ186" t="e">
        <f t="shared" si="57"/>
        <v>#N/A</v>
      </c>
      <c r="CK186" t="e">
        <f t="shared" si="58"/>
        <v>#N/A</v>
      </c>
      <c r="CL186" t="e">
        <f t="shared" si="59"/>
        <v>#N/A</v>
      </c>
      <c r="CM186" t="e">
        <f t="shared" si="60"/>
        <v>#N/A</v>
      </c>
      <c r="CN186" t="e">
        <f t="shared" si="61"/>
        <v>#N/A</v>
      </c>
      <c r="CO186" t="e">
        <f t="shared" si="62"/>
        <v>#N/A</v>
      </c>
      <c r="CP186" t="e">
        <f t="shared" si="63"/>
        <v>#N/A</v>
      </c>
      <c r="CQ186" t="e">
        <v>#N/A</v>
      </c>
      <c r="CR186" t="e">
        <f t="shared" si="64"/>
        <v>#N/A</v>
      </c>
      <c r="CS186" t="e">
        <f t="shared" si="65"/>
        <v>#N/A</v>
      </c>
      <c r="CT186" t="e">
        <f t="shared" si="66"/>
        <v>#N/A</v>
      </c>
      <c r="CU186" t="e">
        <f t="shared" si="67"/>
        <v>#N/A</v>
      </c>
      <c r="CV186">
        <f t="shared" si="68"/>
        <v>3</v>
      </c>
      <c r="CW186" t="e">
        <f t="shared" si="69"/>
        <v>#N/A</v>
      </c>
      <c r="CX186" t="e">
        <f t="shared" si="70"/>
        <v>#N/A</v>
      </c>
      <c r="CY186" t="e">
        <f t="shared" si="50"/>
        <v>#N/A</v>
      </c>
      <c r="CZ186" t="e">
        <f t="shared" si="51"/>
        <v>#N/A</v>
      </c>
      <c r="DA186" t="e">
        <f t="shared" si="52"/>
        <v>#N/A</v>
      </c>
      <c r="DB186" t="e">
        <f t="shared" si="53"/>
        <v>#N/A</v>
      </c>
      <c r="DC186">
        <f t="shared" si="71"/>
        <v>3</v>
      </c>
      <c r="DD186" t="e">
        <f t="shared" si="72"/>
        <v>#N/A</v>
      </c>
    </row>
    <row r="187" spans="1:108" hidden="1" x14ac:dyDescent="0.7">
      <c r="A187" t="s">
        <v>812</v>
      </c>
      <c r="B187" t="s">
        <v>813</v>
      </c>
      <c r="D187" t="s">
        <v>783</v>
      </c>
      <c r="E187" t="s">
        <v>72</v>
      </c>
      <c r="F187" t="s">
        <v>73</v>
      </c>
      <c r="G187" t="s">
        <v>74</v>
      </c>
      <c r="H187" t="s">
        <v>75</v>
      </c>
      <c r="I187">
        <v>4241</v>
      </c>
      <c r="J187" t="s">
        <v>784</v>
      </c>
      <c r="K187">
        <v>1</v>
      </c>
      <c r="M187" t="s">
        <v>78</v>
      </c>
      <c r="N187" t="s">
        <v>78</v>
      </c>
      <c r="O187" t="s">
        <v>79</v>
      </c>
      <c r="P187">
        <v>1</v>
      </c>
      <c r="Q187" t="s">
        <v>80</v>
      </c>
      <c r="R187" t="s">
        <v>72</v>
      </c>
      <c r="S187" t="s">
        <v>81</v>
      </c>
      <c r="T187" t="s">
        <v>82</v>
      </c>
      <c r="X187">
        <v>1</v>
      </c>
      <c r="Y187">
        <v>2</v>
      </c>
      <c r="Z187">
        <v>3.52</v>
      </c>
      <c r="AA187" s="8">
        <v>0.8</v>
      </c>
      <c r="AB187">
        <v>3</v>
      </c>
      <c r="AC187">
        <v>1.01</v>
      </c>
      <c r="AD187">
        <v>1.01</v>
      </c>
      <c r="AE187">
        <v>1.1000000000000001</v>
      </c>
      <c r="AF187">
        <v>0.5</v>
      </c>
      <c r="AG187">
        <v>47</v>
      </c>
      <c r="AH187" t="s">
        <v>784</v>
      </c>
      <c r="AI187">
        <v>13</v>
      </c>
      <c r="AL187">
        <v>9080</v>
      </c>
      <c r="AM187" t="s">
        <v>814</v>
      </c>
      <c r="AN187">
        <v>139</v>
      </c>
      <c r="AO187" t="s">
        <v>815</v>
      </c>
      <c r="AP187">
        <v>120</v>
      </c>
      <c r="AT187">
        <v>0</v>
      </c>
      <c r="AU187">
        <v>0.5</v>
      </c>
      <c r="BB187" t="s">
        <v>816</v>
      </c>
      <c r="BC187">
        <v>430</v>
      </c>
      <c r="BD187">
        <v>290</v>
      </c>
      <c r="BE187">
        <v>170</v>
      </c>
      <c r="BF187">
        <v>2.1000000000000001E-2</v>
      </c>
      <c r="BG187">
        <v>7.4</v>
      </c>
      <c r="BH187" t="s">
        <v>89</v>
      </c>
      <c r="BJ187" t="s">
        <v>90</v>
      </c>
      <c r="BK187" s="1">
        <v>45041</v>
      </c>
      <c r="BL187" t="s">
        <v>91</v>
      </c>
      <c r="BM187" t="s">
        <v>92</v>
      </c>
      <c r="BN187">
        <v>42678</v>
      </c>
      <c r="BO187" t="s">
        <v>93</v>
      </c>
      <c r="BP187">
        <v>1</v>
      </c>
      <c r="BQ187">
        <v>2</v>
      </c>
      <c r="BR187">
        <v>3.52</v>
      </c>
      <c r="BS187">
        <v>1.01</v>
      </c>
      <c r="BT187">
        <v>3</v>
      </c>
      <c r="BU187" t="e">
        <v>#N/A</v>
      </c>
      <c r="BV187" t="e">
        <v>#N/A</v>
      </c>
      <c r="BW187">
        <f>VLOOKUP($J187,M_引当回収!$C$5:$AF$55,30,FALSE)+0.08</f>
        <v>0.09</v>
      </c>
      <c r="BX187" s="21" t="e">
        <v>#N/A</v>
      </c>
      <c r="BY187" t="e">
        <v>#N/A</v>
      </c>
      <c r="BZ187" t="e">
        <v>#N/A</v>
      </c>
      <c r="CA187" s="8" t="e">
        <f t="shared" si="54"/>
        <v>#N/A</v>
      </c>
      <c r="CB187" t="e">
        <f t="shared" si="73"/>
        <v>#N/A</v>
      </c>
      <c r="CC187" t="e">
        <v>#N/A</v>
      </c>
      <c r="CD187" t="e">
        <v>#N/A</v>
      </c>
      <c r="CE187" t="e">
        <v>#N/A</v>
      </c>
      <c r="CF187" t="e">
        <v>#N/A</v>
      </c>
      <c r="CH187" t="e">
        <f t="shared" si="55"/>
        <v>#N/A</v>
      </c>
      <c r="CI187" t="e">
        <f t="shared" si="56"/>
        <v>#N/A</v>
      </c>
      <c r="CJ187" t="e">
        <f t="shared" si="57"/>
        <v>#N/A</v>
      </c>
      <c r="CK187" t="e">
        <f t="shared" si="58"/>
        <v>#N/A</v>
      </c>
      <c r="CL187" t="e">
        <f t="shared" si="59"/>
        <v>#N/A</v>
      </c>
      <c r="CM187" t="e">
        <f t="shared" si="60"/>
        <v>#N/A</v>
      </c>
      <c r="CN187" t="e">
        <f t="shared" si="61"/>
        <v>#N/A</v>
      </c>
      <c r="CO187" t="e">
        <f t="shared" si="62"/>
        <v>#N/A</v>
      </c>
      <c r="CP187" t="e">
        <f t="shared" si="63"/>
        <v>#N/A</v>
      </c>
      <c r="CQ187" t="e">
        <v>#N/A</v>
      </c>
      <c r="CR187" t="e">
        <f t="shared" si="64"/>
        <v>#N/A</v>
      </c>
      <c r="CS187" t="e">
        <f t="shared" si="65"/>
        <v>#N/A</v>
      </c>
      <c r="CT187" t="e">
        <f t="shared" si="66"/>
        <v>#N/A</v>
      </c>
      <c r="CU187" t="e">
        <f t="shared" si="67"/>
        <v>#N/A</v>
      </c>
      <c r="CV187">
        <f t="shared" si="68"/>
        <v>3</v>
      </c>
      <c r="CW187" t="e">
        <f t="shared" si="69"/>
        <v>#N/A</v>
      </c>
      <c r="CX187" t="e">
        <f t="shared" si="70"/>
        <v>#N/A</v>
      </c>
      <c r="CY187" t="e">
        <f t="shared" si="50"/>
        <v>#N/A</v>
      </c>
      <c r="CZ187" t="e">
        <f t="shared" si="51"/>
        <v>#N/A</v>
      </c>
      <c r="DA187" t="e">
        <f t="shared" si="52"/>
        <v>#N/A</v>
      </c>
      <c r="DB187" t="e">
        <f t="shared" si="53"/>
        <v>#N/A</v>
      </c>
      <c r="DC187">
        <f t="shared" si="71"/>
        <v>3</v>
      </c>
      <c r="DD187" t="e">
        <f t="shared" si="72"/>
        <v>#N/A</v>
      </c>
    </row>
    <row r="188" spans="1:108" x14ac:dyDescent="0.7">
      <c r="A188" t="s">
        <v>817</v>
      </c>
      <c r="B188" t="s">
        <v>818</v>
      </c>
      <c r="D188" t="s">
        <v>783</v>
      </c>
      <c r="E188" t="s">
        <v>72</v>
      </c>
      <c r="F188" t="s">
        <v>73</v>
      </c>
      <c r="G188" t="s">
        <v>74</v>
      </c>
      <c r="H188" t="s">
        <v>75</v>
      </c>
      <c r="I188">
        <v>4241</v>
      </c>
      <c r="J188" t="s">
        <v>784</v>
      </c>
      <c r="K188">
        <v>1</v>
      </c>
      <c r="M188" t="s">
        <v>78</v>
      </c>
      <c r="N188" t="s">
        <v>78</v>
      </c>
      <c r="O188" t="s">
        <v>79</v>
      </c>
      <c r="P188">
        <v>1</v>
      </c>
      <c r="Q188" t="s">
        <v>80</v>
      </c>
      <c r="R188" t="s">
        <v>72</v>
      </c>
      <c r="S188" t="s">
        <v>81</v>
      </c>
      <c r="T188" t="s">
        <v>82</v>
      </c>
      <c r="X188">
        <v>1</v>
      </c>
      <c r="Y188">
        <v>2</v>
      </c>
      <c r="Z188">
        <v>3.52</v>
      </c>
      <c r="AA188" s="8">
        <v>0.54</v>
      </c>
      <c r="AB188">
        <v>1</v>
      </c>
      <c r="AC188">
        <v>1.01</v>
      </c>
      <c r="AD188">
        <v>1.01</v>
      </c>
      <c r="AE188">
        <v>1.1000000000000001</v>
      </c>
      <c r="AF188">
        <v>0.5</v>
      </c>
      <c r="AG188">
        <v>47</v>
      </c>
      <c r="AH188" t="s">
        <v>784</v>
      </c>
      <c r="AI188">
        <v>6</v>
      </c>
      <c r="AJ188" t="s">
        <v>819</v>
      </c>
      <c r="AK188">
        <v>50419</v>
      </c>
      <c r="AL188">
        <v>9080</v>
      </c>
      <c r="AM188" t="s">
        <v>786</v>
      </c>
      <c r="AN188">
        <v>139</v>
      </c>
      <c r="AO188" t="s">
        <v>815</v>
      </c>
      <c r="AP188">
        <v>84</v>
      </c>
      <c r="AT188">
        <v>0</v>
      </c>
      <c r="AU188">
        <v>0.5</v>
      </c>
      <c r="AW188">
        <v>8</v>
      </c>
      <c r="AX188" t="s">
        <v>86</v>
      </c>
      <c r="AY188">
        <v>1</v>
      </c>
      <c r="AZ188" t="s">
        <v>87</v>
      </c>
      <c r="BB188" t="s">
        <v>820</v>
      </c>
      <c r="BC188">
        <v>430</v>
      </c>
      <c r="BD188">
        <v>290</v>
      </c>
      <c r="BE188">
        <v>170</v>
      </c>
      <c r="BF188">
        <v>2.1000000000000001E-2</v>
      </c>
      <c r="BG188">
        <v>5.258</v>
      </c>
      <c r="BH188" t="s">
        <v>89</v>
      </c>
      <c r="BJ188" t="s">
        <v>90</v>
      </c>
      <c r="BK188" s="1">
        <v>45160</v>
      </c>
      <c r="BL188" t="s">
        <v>91</v>
      </c>
      <c r="BM188" t="s">
        <v>92</v>
      </c>
      <c r="BN188">
        <v>42678</v>
      </c>
      <c r="BO188" t="s">
        <v>93</v>
      </c>
      <c r="BP188">
        <v>1</v>
      </c>
      <c r="BQ188">
        <v>2</v>
      </c>
      <c r="BR188">
        <v>3.52</v>
      </c>
      <c r="BS188">
        <v>1.01</v>
      </c>
      <c r="BT188">
        <v>3</v>
      </c>
      <c r="BU188">
        <v>1029</v>
      </c>
      <c r="BV188" t="s">
        <v>1934</v>
      </c>
      <c r="BW188">
        <f>VLOOKUP($J188,M_引当回収!$C$5:$AF$55,30,FALSE)+0.08</f>
        <v>0.09</v>
      </c>
      <c r="BX188" s="21">
        <v>0.18000000000000002</v>
      </c>
      <c r="BY188">
        <v>0.26</v>
      </c>
      <c r="BZ188">
        <v>0.03</v>
      </c>
      <c r="CA188" s="23">
        <f t="shared" si="54"/>
        <v>0.56000000000000005</v>
      </c>
      <c r="CB188" t="s">
        <v>1955</v>
      </c>
      <c r="CC188">
        <v>0.08</v>
      </c>
      <c r="CD188">
        <v>0.43000000000000005</v>
      </c>
      <c r="CE188">
        <v>0.26</v>
      </c>
      <c r="CF188">
        <v>0.03</v>
      </c>
      <c r="CG188" t="s">
        <v>1954</v>
      </c>
      <c r="CH188">
        <f t="shared" si="55"/>
        <v>13</v>
      </c>
      <c r="CI188">
        <f t="shared" si="56"/>
        <v>28</v>
      </c>
      <c r="CJ188">
        <f t="shared" si="57"/>
        <v>44</v>
      </c>
      <c r="CK188">
        <f t="shared" si="58"/>
        <v>7</v>
      </c>
      <c r="CL188">
        <f t="shared" si="59"/>
        <v>28</v>
      </c>
      <c r="CM188">
        <f t="shared" si="60"/>
        <v>36</v>
      </c>
      <c r="CN188">
        <f t="shared" si="61"/>
        <v>7</v>
      </c>
      <c r="CO188">
        <f t="shared" si="62"/>
        <v>28</v>
      </c>
      <c r="CP188">
        <f t="shared" si="63"/>
        <v>36</v>
      </c>
      <c r="CQ188">
        <v>1.7928633594429939E-2</v>
      </c>
      <c r="CR188">
        <f t="shared" si="64"/>
        <v>0.98</v>
      </c>
      <c r="CS188">
        <f t="shared" si="65"/>
        <v>5.267500000000001</v>
      </c>
      <c r="CT188">
        <f t="shared" si="66"/>
        <v>3.1850000000000001</v>
      </c>
      <c r="CU188">
        <f t="shared" si="67"/>
        <v>0.36749999999999999</v>
      </c>
      <c r="CV188">
        <f t="shared" si="68"/>
        <v>3</v>
      </c>
      <c r="CW188">
        <f t="shared" si="69"/>
        <v>2.5724999999999998</v>
      </c>
      <c r="CX188">
        <f t="shared" si="70"/>
        <v>16</v>
      </c>
      <c r="CY188">
        <f t="shared" si="50"/>
        <v>1.1025</v>
      </c>
      <c r="CZ188">
        <f t="shared" si="51"/>
        <v>2.2050000000000001</v>
      </c>
      <c r="DA188">
        <f t="shared" si="52"/>
        <v>3.1850000000000001</v>
      </c>
      <c r="DB188">
        <f t="shared" si="53"/>
        <v>0.36749999999999999</v>
      </c>
      <c r="DC188">
        <f t="shared" si="71"/>
        <v>1</v>
      </c>
      <c r="DD188">
        <f t="shared" si="72"/>
        <v>8</v>
      </c>
    </row>
    <row r="189" spans="1:108" x14ac:dyDescent="0.7">
      <c r="A189" t="s">
        <v>821</v>
      </c>
      <c r="B189" t="s">
        <v>822</v>
      </c>
      <c r="D189" t="s">
        <v>783</v>
      </c>
      <c r="E189" t="s">
        <v>72</v>
      </c>
      <c r="F189" t="s">
        <v>73</v>
      </c>
      <c r="G189" t="s">
        <v>74</v>
      </c>
      <c r="H189" t="s">
        <v>75</v>
      </c>
      <c r="I189">
        <v>4241</v>
      </c>
      <c r="J189" t="s">
        <v>784</v>
      </c>
      <c r="K189">
        <v>1</v>
      </c>
      <c r="M189" t="s">
        <v>78</v>
      </c>
      <c r="N189" t="s">
        <v>78</v>
      </c>
      <c r="O189" t="s">
        <v>79</v>
      </c>
      <c r="P189">
        <v>1</v>
      </c>
      <c r="Q189" t="s">
        <v>80</v>
      </c>
      <c r="R189" t="s">
        <v>72</v>
      </c>
      <c r="S189" t="s">
        <v>81</v>
      </c>
      <c r="T189" t="s">
        <v>82</v>
      </c>
      <c r="X189">
        <v>1</v>
      </c>
      <c r="Y189">
        <v>2</v>
      </c>
      <c r="Z189">
        <v>3.52</v>
      </c>
      <c r="AA189" s="8">
        <v>0.53</v>
      </c>
      <c r="AB189">
        <v>1</v>
      </c>
      <c r="AC189">
        <v>1.01</v>
      </c>
      <c r="AD189">
        <v>1.01</v>
      </c>
      <c r="AE189">
        <v>1.1000000000000001</v>
      </c>
      <c r="AF189">
        <v>0.5</v>
      </c>
      <c r="AG189">
        <v>47</v>
      </c>
      <c r="AH189" t="s">
        <v>784</v>
      </c>
      <c r="AI189">
        <v>7</v>
      </c>
      <c r="AJ189" t="s">
        <v>823</v>
      </c>
      <c r="AK189">
        <v>50420</v>
      </c>
      <c r="AL189">
        <v>9080</v>
      </c>
      <c r="AM189" t="s">
        <v>786</v>
      </c>
      <c r="AN189">
        <v>139</v>
      </c>
      <c r="AO189" t="s">
        <v>815</v>
      </c>
      <c r="AP189">
        <v>84</v>
      </c>
      <c r="AT189">
        <v>0</v>
      </c>
      <c r="AU189">
        <v>0.5</v>
      </c>
      <c r="AW189">
        <v>8</v>
      </c>
      <c r="AX189" t="s">
        <v>86</v>
      </c>
      <c r="AY189">
        <v>1</v>
      </c>
      <c r="AZ189" t="s">
        <v>87</v>
      </c>
      <c r="BB189" t="s">
        <v>820</v>
      </c>
      <c r="BC189">
        <v>430</v>
      </c>
      <c r="BD189">
        <v>290</v>
      </c>
      <c r="BE189">
        <v>170</v>
      </c>
      <c r="BF189">
        <v>2.1000000000000001E-2</v>
      </c>
      <c r="BG189">
        <v>5.56</v>
      </c>
      <c r="BH189" t="s">
        <v>89</v>
      </c>
      <c r="BJ189" t="s">
        <v>90</v>
      </c>
      <c r="BK189" s="1">
        <v>45160</v>
      </c>
      <c r="BL189" t="s">
        <v>91</v>
      </c>
      <c r="BM189" t="s">
        <v>92</v>
      </c>
      <c r="BN189">
        <v>42678</v>
      </c>
      <c r="BO189" t="s">
        <v>93</v>
      </c>
      <c r="BP189">
        <v>1</v>
      </c>
      <c r="BQ189">
        <v>2</v>
      </c>
      <c r="BR189">
        <v>3.52</v>
      </c>
      <c r="BS189">
        <v>1.01</v>
      </c>
      <c r="BT189">
        <v>3</v>
      </c>
      <c r="BU189">
        <v>1029</v>
      </c>
      <c r="BV189" t="s">
        <v>1934</v>
      </c>
      <c r="BW189">
        <f>VLOOKUP($J189,M_引当回収!$C$5:$AF$55,30,FALSE)+0.08</f>
        <v>0.09</v>
      </c>
      <c r="BX189" s="21">
        <v>0.17</v>
      </c>
      <c r="BY189">
        <v>0.26</v>
      </c>
      <c r="BZ189">
        <v>0.03</v>
      </c>
      <c r="CA189" s="23">
        <f t="shared" si="54"/>
        <v>0.55000000000000004</v>
      </c>
      <c r="CB189" t="s">
        <v>1955</v>
      </c>
      <c r="CC189">
        <v>0.08</v>
      </c>
      <c r="CD189">
        <v>0.43000000000000005</v>
      </c>
      <c r="CE189">
        <v>0.26</v>
      </c>
      <c r="CF189">
        <v>0.03</v>
      </c>
      <c r="CG189" t="s">
        <v>1954</v>
      </c>
      <c r="CH189">
        <f t="shared" si="55"/>
        <v>13</v>
      </c>
      <c r="CI189">
        <f t="shared" si="56"/>
        <v>28</v>
      </c>
      <c r="CJ189">
        <f t="shared" si="57"/>
        <v>44</v>
      </c>
      <c r="CK189">
        <f t="shared" si="58"/>
        <v>7</v>
      </c>
      <c r="CL189">
        <f t="shared" si="59"/>
        <v>28</v>
      </c>
      <c r="CM189">
        <f t="shared" si="60"/>
        <v>36</v>
      </c>
      <c r="CN189">
        <f t="shared" si="61"/>
        <v>7</v>
      </c>
      <c r="CO189">
        <f t="shared" si="62"/>
        <v>28</v>
      </c>
      <c r="CP189">
        <f t="shared" si="63"/>
        <v>36</v>
      </c>
      <c r="CQ189">
        <v>1.7928633594429939E-2</v>
      </c>
      <c r="CR189">
        <f t="shared" si="64"/>
        <v>0.98</v>
      </c>
      <c r="CS189">
        <f t="shared" si="65"/>
        <v>5.267500000000001</v>
      </c>
      <c r="CT189">
        <f t="shared" si="66"/>
        <v>3.1850000000000001</v>
      </c>
      <c r="CU189">
        <f t="shared" si="67"/>
        <v>0.36749999999999999</v>
      </c>
      <c r="CV189">
        <f t="shared" si="68"/>
        <v>3</v>
      </c>
      <c r="CW189">
        <f t="shared" si="69"/>
        <v>2.5724999999999998</v>
      </c>
      <c r="CX189">
        <f t="shared" si="70"/>
        <v>16</v>
      </c>
      <c r="CY189">
        <f t="shared" si="50"/>
        <v>1.1025</v>
      </c>
      <c r="CZ189">
        <f t="shared" si="51"/>
        <v>2.0825</v>
      </c>
      <c r="DA189">
        <f t="shared" si="52"/>
        <v>3.1850000000000001</v>
      </c>
      <c r="DB189">
        <f t="shared" si="53"/>
        <v>0.36749999999999999</v>
      </c>
      <c r="DC189">
        <f t="shared" si="71"/>
        <v>1</v>
      </c>
      <c r="DD189">
        <f t="shared" si="72"/>
        <v>8</v>
      </c>
    </row>
    <row r="190" spans="1:108" x14ac:dyDescent="0.7">
      <c r="A190" t="s">
        <v>824</v>
      </c>
      <c r="B190" t="s">
        <v>825</v>
      </c>
      <c r="D190" t="s">
        <v>826</v>
      </c>
      <c r="E190" t="s">
        <v>72</v>
      </c>
      <c r="F190" t="s">
        <v>73</v>
      </c>
      <c r="G190" t="s">
        <v>74</v>
      </c>
      <c r="H190" t="s">
        <v>75</v>
      </c>
      <c r="I190">
        <v>4267</v>
      </c>
      <c r="J190" t="s">
        <v>827</v>
      </c>
      <c r="K190">
        <v>1</v>
      </c>
      <c r="L190" t="s">
        <v>828</v>
      </c>
      <c r="M190" t="s">
        <v>78</v>
      </c>
      <c r="N190" t="s">
        <v>78</v>
      </c>
      <c r="O190" t="s">
        <v>79</v>
      </c>
      <c r="P190">
        <v>1</v>
      </c>
      <c r="Q190" t="s">
        <v>80</v>
      </c>
      <c r="R190" t="s">
        <v>72</v>
      </c>
      <c r="S190" t="s">
        <v>81</v>
      </c>
      <c r="T190" t="s">
        <v>82</v>
      </c>
      <c r="X190">
        <v>1</v>
      </c>
      <c r="Y190">
        <v>2</v>
      </c>
      <c r="Z190">
        <v>6.2</v>
      </c>
      <c r="AA190" s="8">
        <v>0.87</v>
      </c>
      <c r="AB190">
        <v>1</v>
      </c>
      <c r="AC190">
        <v>1.35</v>
      </c>
      <c r="AD190">
        <v>1.35</v>
      </c>
      <c r="AE190">
        <v>1.1000000000000001</v>
      </c>
      <c r="AF190">
        <v>0.5</v>
      </c>
      <c r="AG190">
        <v>48</v>
      </c>
      <c r="AH190" t="s">
        <v>827</v>
      </c>
      <c r="AI190">
        <v>1</v>
      </c>
      <c r="AJ190" t="s">
        <v>829</v>
      </c>
      <c r="AK190">
        <v>30142</v>
      </c>
      <c r="AL190">
        <v>36</v>
      </c>
      <c r="AM190" t="s">
        <v>830</v>
      </c>
      <c r="AN190">
        <v>88</v>
      </c>
      <c r="AO190" t="s">
        <v>831</v>
      </c>
      <c r="AP190">
        <v>60</v>
      </c>
      <c r="AT190">
        <v>0</v>
      </c>
      <c r="AU190">
        <v>0.5</v>
      </c>
      <c r="AW190">
        <v>8</v>
      </c>
      <c r="AX190" t="s">
        <v>86</v>
      </c>
      <c r="AY190">
        <v>1</v>
      </c>
      <c r="AZ190" t="s">
        <v>87</v>
      </c>
      <c r="BB190" t="s">
        <v>225</v>
      </c>
      <c r="BC190">
        <v>335</v>
      </c>
      <c r="BD190">
        <v>335</v>
      </c>
      <c r="BE190">
        <v>196</v>
      </c>
      <c r="BF190">
        <v>2.1999999999999999E-2</v>
      </c>
      <c r="BG190">
        <v>1.94</v>
      </c>
      <c r="BH190" t="s">
        <v>89</v>
      </c>
      <c r="BJ190" t="s">
        <v>90</v>
      </c>
      <c r="BK190" s="1">
        <v>45160</v>
      </c>
      <c r="BL190" t="s">
        <v>91</v>
      </c>
      <c r="BM190" t="s">
        <v>92</v>
      </c>
      <c r="BN190">
        <v>42678</v>
      </c>
      <c r="BO190" t="s">
        <v>93</v>
      </c>
      <c r="BP190">
        <v>1</v>
      </c>
      <c r="BQ190">
        <v>2</v>
      </c>
      <c r="BR190">
        <v>6.2</v>
      </c>
      <c r="BS190">
        <v>1.35</v>
      </c>
      <c r="BT190">
        <v>3</v>
      </c>
      <c r="BU190">
        <v>259</v>
      </c>
      <c r="BV190" t="s">
        <v>1935</v>
      </c>
      <c r="BW190">
        <f>VLOOKUP($J190,M_引当回収!$C$5:$AF$55,30,FALSE)+0.08</f>
        <v>0.09</v>
      </c>
      <c r="BX190" s="21">
        <v>0.17</v>
      </c>
      <c r="BY190">
        <v>0.6</v>
      </c>
      <c r="BZ190">
        <v>0.03</v>
      </c>
      <c r="CA190" s="23">
        <f t="shared" si="54"/>
        <v>0.89</v>
      </c>
      <c r="CB190" t="s">
        <v>1955</v>
      </c>
      <c r="CC190">
        <v>0.08</v>
      </c>
      <c r="CD190">
        <v>0.43000000000000005</v>
      </c>
      <c r="CE190">
        <v>0.6</v>
      </c>
      <c r="CF190">
        <v>0.03</v>
      </c>
      <c r="CG190" t="s">
        <v>1954</v>
      </c>
      <c r="CH190">
        <f t="shared" si="55"/>
        <v>6</v>
      </c>
      <c r="CI190">
        <f t="shared" si="56"/>
        <v>16</v>
      </c>
      <c r="CJ190">
        <f t="shared" si="57"/>
        <v>25</v>
      </c>
      <c r="CK190">
        <f t="shared" si="58"/>
        <v>4</v>
      </c>
      <c r="CL190">
        <f t="shared" si="59"/>
        <v>16</v>
      </c>
      <c r="CM190">
        <f t="shared" si="60"/>
        <v>21</v>
      </c>
      <c r="CN190">
        <f t="shared" si="61"/>
        <v>4</v>
      </c>
      <c r="CO190">
        <f t="shared" si="62"/>
        <v>16</v>
      </c>
      <c r="CP190">
        <f t="shared" si="63"/>
        <v>21</v>
      </c>
      <c r="CQ190">
        <v>1.7928633594429939E-2</v>
      </c>
      <c r="CR190">
        <f t="shared" si="64"/>
        <v>0.34533333333333333</v>
      </c>
      <c r="CS190">
        <f t="shared" si="65"/>
        <v>1.8561666666666667</v>
      </c>
      <c r="CT190">
        <f t="shared" si="66"/>
        <v>2.59</v>
      </c>
      <c r="CU190">
        <f t="shared" si="67"/>
        <v>0.12949999999999998</v>
      </c>
      <c r="CV190">
        <f t="shared" si="68"/>
        <v>3</v>
      </c>
      <c r="CW190">
        <f t="shared" si="69"/>
        <v>0.90649999999999986</v>
      </c>
      <c r="CX190">
        <f t="shared" si="70"/>
        <v>9</v>
      </c>
      <c r="CY190">
        <f t="shared" si="50"/>
        <v>0.38849999999999996</v>
      </c>
      <c r="CZ190">
        <f t="shared" si="51"/>
        <v>0.73383333333333334</v>
      </c>
      <c r="DA190">
        <f t="shared" si="52"/>
        <v>2.59</v>
      </c>
      <c r="DB190">
        <f t="shared" si="53"/>
        <v>0.12949999999999998</v>
      </c>
      <c r="DC190">
        <f t="shared" si="71"/>
        <v>1</v>
      </c>
      <c r="DD190">
        <f t="shared" si="72"/>
        <v>5</v>
      </c>
    </row>
    <row r="191" spans="1:108" x14ac:dyDescent="0.7">
      <c r="A191" t="s">
        <v>832</v>
      </c>
      <c r="B191" t="s">
        <v>833</v>
      </c>
      <c r="D191" t="s">
        <v>826</v>
      </c>
      <c r="E191" t="s">
        <v>72</v>
      </c>
      <c r="F191" t="s">
        <v>73</v>
      </c>
      <c r="G191" t="s">
        <v>74</v>
      </c>
      <c r="H191" t="s">
        <v>75</v>
      </c>
      <c r="I191">
        <v>4267</v>
      </c>
      <c r="J191" t="s">
        <v>827</v>
      </c>
      <c r="K191">
        <v>1</v>
      </c>
      <c r="L191" t="s">
        <v>828</v>
      </c>
      <c r="M191" t="s">
        <v>78</v>
      </c>
      <c r="N191" t="s">
        <v>78</v>
      </c>
      <c r="O191" t="s">
        <v>79</v>
      </c>
      <c r="P191">
        <v>1</v>
      </c>
      <c r="Q191" t="s">
        <v>80</v>
      </c>
      <c r="R191" t="s">
        <v>72</v>
      </c>
      <c r="S191" t="s">
        <v>81</v>
      </c>
      <c r="T191" t="s">
        <v>82</v>
      </c>
      <c r="X191">
        <v>1</v>
      </c>
      <c r="Y191">
        <v>2</v>
      </c>
      <c r="Z191">
        <v>6.2</v>
      </c>
      <c r="AA191" s="8">
        <v>0.87</v>
      </c>
      <c r="AB191">
        <v>1</v>
      </c>
      <c r="AC191">
        <v>1.35</v>
      </c>
      <c r="AD191">
        <v>1.35</v>
      </c>
      <c r="AE191">
        <v>1.1000000000000001</v>
      </c>
      <c r="AF191">
        <v>0.5</v>
      </c>
      <c r="AG191">
        <v>48</v>
      </c>
      <c r="AH191" t="s">
        <v>827</v>
      </c>
      <c r="AI191">
        <v>2</v>
      </c>
      <c r="AJ191" t="s">
        <v>834</v>
      </c>
      <c r="AK191">
        <v>30144</v>
      </c>
      <c r="AL191">
        <v>36</v>
      </c>
      <c r="AM191" t="s">
        <v>830</v>
      </c>
      <c r="AN191">
        <v>88</v>
      </c>
      <c r="AO191" t="s">
        <v>831</v>
      </c>
      <c r="AP191">
        <v>60</v>
      </c>
      <c r="AT191">
        <v>0</v>
      </c>
      <c r="AU191">
        <v>0.5</v>
      </c>
      <c r="AW191">
        <v>8</v>
      </c>
      <c r="AX191" t="s">
        <v>86</v>
      </c>
      <c r="AY191">
        <v>1</v>
      </c>
      <c r="AZ191" t="s">
        <v>87</v>
      </c>
      <c r="BB191" t="s">
        <v>225</v>
      </c>
      <c r="BC191">
        <v>335</v>
      </c>
      <c r="BD191">
        <v>335</v>
      </c>
      <c r="BE191">
        <v>196</v>
      </c>
      <c r="BF191">
        <v>2.1999999999999999E-2</v>
      </c>
      <c r="BG191">
        <v>2.036</v>
      </c>
      <c r="BH191" t="s">
        <v>89</v>
      </c>
      <c r="BJ191" t="s">
        <v>90</v>
      </c>
      <c r="BK191" s="1">
        <v>45160</v>
      </c>
      <c r="BL191" t="s">
        <v>91</v>
      </c>
      <c r="BM191" t="s">
        <v>92</v>
      </c>
      <c r="BN191">
        <v>42678</v>
      </c>
      <c r="BO191" t="s">
        <v>93</v>
      </c>
      <c r="BP191">
        <v>1</v>
      </c>
      <c r="BQ191">
        <v>2</v>
      </c>
      <c r="BR191">
        <v>6.2</v>
      </c>
      <c r="BS191">
        <v>1.35</v>
      </c>
      <c r="BT191">
        <v>3</v>
      </c>
      <c r="BU191">
        <v>210</v>
      </c>
      <c r="BV191" t="s">
        <v>1935</v>
      </c>
      <c r="BW191">
        <f>VLOOKUP($J191,M_引当回収!$C$5:$AF$55,30,FALSE)+0.08</f>
        <v>0.09</v>
      </c>
      <c r="BX191" s="21">
        <v>0.17</v>
      </c>
      <c r="BY191">
        <v>0.6</v>
      </c>
      <c r="BZ191">
        <v>0.03</v>
      </c>
      <c r="CA191" s="23">
        <f t="shared" si="54"/>
        <v>0.89</v>
      </c>
      <c r="CB191" t="s">
        <v>1955</v>
      </c>
      <c r="CC191">
        <v>0.08</v>
      </c>
      <c r="CD191">
        <v>0.43000000000000005</v>
      </c>
      <c r="CE191">
        <v>0.6</v>
      </c>
      <c r="CF191">
        <v>0.03</v>
      </c>
      <c r="CG191" t="s">
        <v>1954</v>
      </c>
      <c r="CH191">
        <f t="shared" si="55"/>
        <v>5</v>
      </c>
      <c r="CI191">
        <f t="shared" si="56"/>
        <v>13</v>
      </c>
      <c r="CJ191">
        <f t="shared" si="57"/>
        <v>21</v>
      </c>
      <c r="CK191">
        <f t="shared" si="58"/>
        <v>4</v>
      </c>
      <c r="CL191">
        <f t="shared" si="59"/>
        <v>13</v>
      </c>
      <c r="CM191">
        <f t="shared" si="60"/>
        <v>18</v>
      </c>
      <c r="CN191">
        <f t="shared" si="61"/>
        <v>4</v>
      </c>
      <c r="CO191">
        <f t="shared" si="62"/>
        <v>13</v>
      </c>
      <c r="CP191">
        <f t="shared" si="63"/>
        <v>18</v>
      </c>
      <c r="CQ191">
        <v>1.7928633594429939E-2</v>
      </c>
      <c r="CR191">
        <f t="shared" si="64"/>
        <v>0.28000000000000003</v>
      </c>
      <c r="CS191">
        <f t="shared" si="65"/>
        <v>1.5050000000000001</v>
      </c>
      <c r="CT191">
        <f t="shared" si="66"/>
        <v>2.1</v>
      </c>
      <c r="CU191">
        <f t="shared" si="67"/>
        <v>0.105</v>
      </c>
      <c r="CV191">
        <f t="shared" si="68"/>
        <v>3</v>
      </c>
      <c r="CW191">
        <f t="shared" si="69"/>
        <v>0.73499999999999999</v>
      </c>
      <c r="CX191">
        <f t="shared" si="70"/>
        <v>8</v>
      </c>
      <c r="CY191">
        <f t="shared" si="50"/>
        <v>0.315</v>
      </c>
      <c r="CZ191">
        <f t="shared" si="51"/>
        <v>0.59500000000000008</v>
      </c>
      <c r="DA191">
        <f t="shared" si="52"/>
        <v>2.1</v>
      </c>
      <c r="DB191">
        <f t="shared" si="53"/>
        <v>0.105</v>
      </c>
      <c r="DC191">
        <f t="shared" si="71"/>
        <v>1</v>
      </c>
      <c r="DD191">
        <f t="shared" si="72"/>
        <v>5</v>
      </c>
    </row>
    <row r="192" spans="1:108" x14ac:dyDescent="0.7">
      <c r="A192" t="s">
        <v>835</v>
      </c>
      <c r="B192" t="s">
        <v>836</v>
      </c>
      <c r="D192" t="s">
        <v>826</v>
      </c>
      <c r="E192" t="s">
        <v>72</v>
      </c>
      <c r="F192" t="s">
        <v>73</v>
      </c>
      <c r="G192" t="s">
        <v>74</v>
      </c>
      <c r="H192" t="s">
        <v>75</v>
      </c>
      <c r="I192">
        <v>4267</v>
      </c>
      <c r="J192" t="s">
        <v>827</v>
      </c>
      <c r="K192">
        <v>1</v>
      </c>
      <c r="L192" t="s">
        <v>828</v>
      </c>
      <c r="M192" t="s">
        <v>78</v>
      </c>
      <c r="N192" t="s">
        <v>78</v>
      </c>
      <c r="O192" t="s">
        <v>79</v>
      </c>
      <c r="P192">
        <v>1</v>
      </c>
      <c r="Q192" t="s">
        <v>80</v>
      </c>
      <c r="R192" t="s">
        <v>72</v>
      </c>
      <c r="S192" t="s">
        <v>81</v>
      </c>
      <c r="T192" t="s">
        <v>82</v>
      </c>
      <c r="X192">
        <v>1</v>
      </c>
      <c r="Y192">
        <v>2</v>
      </c>
      <c r="Z192">
        <v>6.2</v>
      </c>
      <c r="AA192" s="8">
        <v>0.88</v>
      </c>
      <c r="AB192">
        <v>1</v>
      </c>
      <c r="AC192">
        <v>1.35</v>
      </c>
      <c r="AD192">
        <v>1.35</v>
      </c>
      <c r="AE192">
        <v>1.1000000000000001</v>
      </c>
      <c r="AF192">
        <v>0.5</v>
      </c>
      <c r="AG192">
        <v>48</v>
      </c>
      <c r="AH192" t="s">
        <v>827</v>
      </c>
      <c r="AI192">
        <v>3</v>
      </c>
      <c r="AJ192" t="s">
        <v>837</v>
      </c>
      <c r="AK192">
        <v>30143</v>
      </c>
      <c r="AL192">
        <v>21</v>
      </c>
      <c r="AM192" t="s">
        <v>838</v>
      </c>
      <c r="AN192">
        <v>88</v>
      </c>
      <c r="AO192" t="s">
        <v>831</v>
      </c>
      <c r="AP192">
        <v>60</v>
      </c>
      <c r="AT192">
        <v>0</v>
      </c>
      <c r="AU192">
        <v>0.5</v>
      </c>
      <c r="AW192">
        <v>8</v>
      </c>
      <c r="AX192" t="s">
        <v>86</v>
      </c>
      <c r="AY192">
        <v>1</v>
      </c>
      <c r="AZ192" t="s">
        <v>87</v>
      </c>
      <c r="BB192" t="s">
        <v>225</v>
      </c>
      <c r="BC192">
        <v>335</v>
      </c>
      <c r="BD192">
        <v>335</v>
      </c>
      <c r="BE192">
        <v>196</v>
      </c>
      <c r="BF192">
        <v>2.1999999999999999E-2</v>
      </c>
      <c r="BG192">
        <v>1.64</v>
      </c>
      <c r="BH192" t="s">
        <v>89</v>
      </c>
      <c r="BJ192" t="s">
        <v>90</v>
      </c>
      <c r="BK192" s="1">
        <v>45160</v>
      </c>
      <c r="BL192" t="s">
        <v>91</v>
      </c>
      <c r="BM192" t="s">
        <v>92</v>
      </c>
      <c r="BN192">
        <v>42678</v>
      </c>
      <c r="BO192" t="s">
        <v>93</v>
      </c>
      <c r="BP192">
        <v>1</v>
      </c>
      <c r="BQ192">
        <v>2</v>
      </c>
      <c r="BR192">
        <v>6.2</v>
      </c>
      <c r="BS192">
        <v>1.35</v>
      </c>
      <c r="BT192">
        <v>3</v>
      </c>
      <c r="BU192">
        <v>596</v>
      </c>
      <c r="BV192" t="s">
        <v>1935</v>
      </c>
      <c r="BW192">
        <f>VLOOKUP($J192,M_引当回収!$C$5:$AF$55,30,FALSE)+0.08</f>
        <v>0.09</v>
      </c>
      <c r="BX192" s="21">
        <v>0.18000000000000002</v>
      </c>
      <c r="BY192">
        <v>0.6</v>
      </c>
      <c r="BZ192">
        <v>0.03</v>
      </c>
      <c r="CA192" s="23">
        <f t="shared" si="54"/>
        <v>0.9</v>
      </c>
      <c r="CB192" t="s">
        <v>1955</v>
      </c>
      <c r="CC192">
        <v>0.08</v>
      </c>
      <c r="CD192">
        <v>0.43000000000000005</v>
      </c>
      <c r="CE192">
        <v>0.6</v>
      </c>
      <c r="CF192">
        <v>0.03</v>
      </c>
      <c r="CG192" t="s">
        <v>1954</v>
      </c>
      <c r="CH192">
        <f t="shared" si="55"/>
        <v>14</v>
      </c>
      <c r="CI192">
        <f t="shared" si="56"/>
        <v>36</v>
      </c>
      <c r="CJ192">
        <f t="shared" si="57"/>
        <v>53</v>
      </c>
      <c r="CK192">
        <f t="shared" si="58"/>
        <v>9</v>
      </c>
      <c r="CL192">
        <f t="shared" si="59"/>
        <v>36</v>
      </c>
      <c r="CM192">
        <f t="shared" si="60"/>
        <v>46</v>
      </c>
      <c r="CN192">
        <f t="shared" si="61"/>
        <v>9</v>
      </c>
      <c r="CO192">
        <f t="shared" si="62"/>
        <v>36</v>
      </c>
      <c r="CP192">
        <f t="shared" si="63"/>
        <v>46</v>
      </c>
      <c r="CQ192">
        <v>1.7928633594429939E-2</v>
      </c>
      <c r="CR192">
        <f t="shared" si="64"/>
        <v>0.79466666666666674</v>
      </c>
      <c r="CS192">
        <f t="shared" si="65"/>
        <v>4.2713333333333336</v>
      </c>
      <c r="CT192">
        <f t="shared" si="66"/>
        <v>5.96</v>
      </c>
      <c r="CU192">
        <f t="shared" si="67"/>
        <v>0.29799999999999999</v>
      </c>
      <c r="CV192">
        <f t="shared" si="68"/>
        <v>3</v>
      </c>
      <c r="CW192">
        <f t="shared" si="69"/>
        <v>2.0859999999999999</v>
      </c>
      <c r="CX192">
        <f t="shared" si="70"/>
        <v>17</v>
      </c>
      <c r="CY192">
        <f t="shared" si="50"/>
        <v>0.89400000000000002</v>
      </c>
      <c r="CZ192">
        <f t="shared" si="51"/>
        <v>1.7880000000000003</v>
      </c>
      <c r="DA192">
        <f t="shared" si="52"/>
        <v>5.96</v>
      </c>
      <c r="DB192">
        <f t="shared" si="53"/>
        <v>0.29799999999999999</v>
      </c>
      <c r="DC192">
        <f t="shared" si="71"/>
        <v>1</v>
      </c>
      <c r="DD192">
        <f t="shared" si="72"/>
        <v>10</v>
      </c>
    </row>
    <row r="193" spans="1:108" hidden="1" x14ac:dyDescent="0.7">
      <c r="A193" t="s">
        <v>839</v>
      </c>
      <c r="B193" t="s">
        <v>840</v>
      </c>
      <c r="D193" t="s">
        <v>841</v>
      </c>
      <c r="E193" t="s">
        <v>72</v>
      </c>
      <c r="F193" t="s">
        <v>73</v>
      </c>
      <c r="G193" t="s">
        <v>74</v>
      </c>
      <c r="H193" t="s">
        <v>75</v>
      </c>
      <c r="I193">
        <v>4287</v>
      </c>
      <c r="J193" t="s">
        <v>842</v>
      </c>
      <c r="K193">
        <v>2</v>
      </c>
      <c r="L193" t="s">
        <v>843</v>
      </c>
      <c r="M193" t="s">
        <v>78</v>
      </c>
      <c r="N193" t="s">
        <v>78</v>
      </c>
      <c r="O193" t="s">
        <v>79</v>
      </c>
      <c r="P193">
        <v>1</v>
      </c>
      <c r="Q193" t="s">
        <v>80</v>
      </c>
      <c r="R193" t="s">
        <v>72</v>
      </c>
      <c r="S193" t="s">
        <v>81</v>
      </c>
      <c r="T193" t="s">
        <v>82</v>
      </c>
      <c r="X193">
        <v>1</v>
      </c>
      <c r="Y193">
        <v>8</v>
      </c>
      <c r="Z193">
        <v>9</v>
      </c>
      <c r="AA193" s="8">
        <v>0.77</v>
      </c>
      <c r="AB193">
        <v>3</v>
      </c>
      <c r="AC193">
        <v>0.97</v>
      </c>
      <c r="AD193">
        <v>0.97</v>
      </c>
      <c r="AE193">
        <v>1.1000000000000001</v>
      </c>
      <c r="AF193">
        <v>0.5</v>
      </c>
      <c r="AG193">
        <v>59</v>
      </c>
      <c r="AH193" t="s">
        <v>842</v>
      </c>
      <c r="AI193">
        <v>7</v>
      </c>
      <c r="AL193">
        <v>1311</v>
      </c>
      <c r="AM193" t="s">
        <v>844</v>
      </c>
      <c r="AN193">
        <v>64</v>
      </c>
      <c r="AO193" t="s">
        <v>845</v>
      </c>
      <c r="AP193">
        <v>1800</v>
      </c>
      <c r="AT193">
        <v>0</v>
      </c>
      <c r="AU193">
        <v>0.5</v>
      </c>
      <c r="BB193" t="s">
        <v>846</v>
      </c>
      <c r="BC193">
        <v>390</v>
      </c>
      <c r="BD193">
        <v>260</v>
      </c>
      <c r="BE193">
        <v>145</v>
      </c>
      <c r="BF193">
        <v>1.4999999999999999E-2</v>
      </c>
      <c r="BG193">
        <v>5.4</v>
      </c>
      <c r="BH193" t="s">
        <v>89</v>
      </c>
      <c r="BJ193" t="s">
        <v>90</v>
      </c>
      <c r="BK193" s="1">
        <v>45041</v>
      </c>
      <c r="BL193" t="s">
        <v>91</v>
      </c>
      <c r="BM193" t="s">
        <v>92</v>
      </c>
      <c r="BN193">
        <v>42678</v>
      </c>
      <c r="BO193" t="s">
        <v>93</v>
      </c>
      <c r="BP193">
        <v>1</v>
      </c>
      <c r="BQ193">
        <v>8</v>
      </c>
      <c r="BR193">
        <v>9</v>
      </c>
      <c r="BS193">
        <v>0.97</v>
      </c>
      <c r="BT193">
        <v>3</v>
      </c>
      <c r="BU193" t="e">
        <v>#N/A</v>
      </c>
      <c r="BV193" t="s">
        <v>1942</v>
      </c>
      <c r="BW193">
        <f>VLOOKUP($J193,M_引当回収!$C$5:$AF$55,30,FALSE)+0.08</f>
        <v>0.09</v>
      </c>
      <c r="BX193" s="21" t="e">
        <v>#N/A</v>
      </c>
      <c r="BY193" t="e">
        <v>#N/A</v>
      </c>
      <c r="BZ193" t="e">
        <v>#N/A</v>
      </c>
      <c r="CA193" s="8" t="e">
        <f t="shared" si="54"/>
        <v>#N/A</v>
      </c>
      <c r="CB193" t="e">
        <f t="shared" si="73"/>
        <v>#N/A</v>
      </c>
      <c r="CC193" t="e">
        <v>#N/A</v>
      </c>
      <c r="CD193" t="e">
        <v>#N/A</v>
      </c>
      <c r="CE193" t="e">
        <v>#N/A</v>
      </c>
      <c r="CF193" t="e">
        <v>#N/A</v>
      </c>
      <c r="CH193" t="e">
        <f t="shared" si="55"/>
        <v>#N/A</v>
      </c>
      <c r="CI193" t="e">
        <f t="shared" si="56"/>
        <v>#N/A</v>
      </c>
      <c r="CJ193" t="e">
        <f t="shared" si="57"/>
        <v>#N/A</v>
      </c>
      <c r="CK193" t="e">
        <f t="shared" si="58"/>
        <v>#N/A</v>
      </c>
      <c r="CL193" t="e">
        <f t="shared" si="59"/>
        <v>#N/A</v>
      </c>
      <c r="CM193" t="e">
        <f t="shared" si="60"/>
        <v>#N/A</v>
      </c>
      <c r="CN193" t="e">
        <f t="shared" si="61"/>
        <v>#N/A</v>
      </c>
      <c r="CO193" t="e">
        <f t="shared" si="62"/>
        <v>#N/A</v>
      </c>
      <c r="CP193" t="e">
        <f t="shared" si="63"/>
        <v>#N/A</v>
      </c>
      <c r="CQ193" t="e">
        <v>#N/A</v>
      </c>
      <c r="CR193" t="e">
        <f t="shared" si="64"/>
        <v>#N/A</v>
      </c>
      <c r="CS193" t="e">
        <f t="shared" si="65"/>
        <v>#N/A</v>
      </c>
      <c r="CT193" t="e">
        <f t="shared" si="66"/>
        <v>#N/A</v>
      </c>
      <c r="CU193" t="e">
        <f t="shared" si="67"/>
        <v>#N/A</v>
      </c>
      <c r="CV193">
        <f t="shared" si="68"/>
        <v>3</v>
      </c>
      <c r="CW193" t="e">
        <f t="shared" si="69"/>
        <v>#N/A</v>
      </c>
      <c r="CX193" t="e">
        <f t="shared" si="70"/>
        <v>#N/A</v>
      </c>
      <c r="CY193" t="e">
        <f t="shared" si="50"/>
        <v>#N/A</v>
      </c>
      <c r="CZ193" t="e">
        <f t="shared" si="51"/>
        <v>#N/A</v>
      </c>
      <c r="DA193" t="e">
        <f t="shared" si="52"/>
        <v>#N/A</v>
      </c>
      <c r="DB193" t="e">
        <f t="shared" si="53"/>
        <v>#N/A</v>
      </c>
      <c r="DC193">
        <f t="shared" si="71"/>
        <v>3</v>
      </c>
      <c r="DD193" t="e">
        <f t="shared" si="72"/>
        <v>#N/A</v>
      </c>
    </row>
    <row r="194" spans="1:108" x14ac:dyDescent="0.7">
      <c r="A194" t="s">
        <v>847</v>
      </c>
      <c r="B194" t="s">
        <v>848</v>
      </c>
      <c r="D194" t="s">
        <v>311</v>
      </c>
      <c r="E194" t="s">
        <v>72</v>
      </c>
      <c r="F194" t="s">
        <v>73</v>
      </c>
      <c r="G194" t="s">
        <v>74</v>
      </c>
      <c r="H194" t="s">
        <v>75</v>
      </c>
      <c r="I194">
        <v>4287</v>
      </c>
      <c r="J194" t="s">
        <v>842</v>
      </c>
      <c r="K194">
        <v>2</v>
      </c>
      <c r="L194" t="s">
        <v>843</v>
      </c>
      <c r="M194" t="s">
        <v>78</v>
      </c>
      <c r="N194" t="s">
        <v>78</v>
      </c>
      <c r="O194" t="s">
        <v>79</v>
      </c>
      <c r="P194">
        <v>1</v>
      </c>
      <c r="Q194" t="s">
        <v>80</v>
      </c>
      <c r="R194" t="s">
        <v>72</v>
      </c>
      <c r="S194" t="s">
        <v>81</v>
      </c>
      <c r="T194" t="s">
        <v>82</v>
      </c>
      <c r="X194">
        <v>1</v>
      </c>
      <c r="Y194">
        <v>8</v>
      </c>
      <c r="Z194">
        <v>9</v>
      </c>
      <c r="AA194" s="8">
        <v>0.74</v>
      </c>
      <c r="AB194">
        <v>1</v>
      </c>
      <c r="AC194">
        <v>0.95</v>
      </c>
      <c r="AD194">
        <v>0.95</v>
      </c>
      <c r="AE194">
        <v>1.1000000000000001</v>
      </c>
      <c r="AF194">
        <v>0.5</v>
      </c>
      <c r="AG194">
        <v>59</v>
      </c>
      <c r="AH194" t="s">
        <v>842</v>
      </c>
      <c r="AI194">
        <v>1</v>
      </c>
      <c r="AJ194" t="s">
        <v>849</v>
      </c>
      <c r="AK194">
        <v>40481</v>
      </c>
      <c r="AL194">
        <v>9118</v>
      </c>
      <c r="AM194" t="s">
        <v>315</v>
      </c>
      <c r="AN194">
        <v>87</v>
      </c>
      <c r="AO194" t="s">
        <v>850</v>
      </c>
      <c r="AP194">
        <v>22</v>
      </c>
      <c r="AT194">
        <v>0</v>
      </c>
      <c r="AU194">
        <v>0.5</v>
      </c>
      <c r="AW194">
        <v>8</v>
      </c>
      <c r="AX194" t="s">
        <v>86</v>
      </c>
      <c r="AY194">
        <v>1</v>
      </c>
      <c r="AZ194" t="s">
        <v>87</v>
      </c>
      <c r="BB194" t="s">
        <v>851</v>
      </c>
      <c r="BC194">
        <v>260</v>
      </c>
      <c r="BD194">
        <v>390</v>
      </c>
      <c r="BE194">
        <v>143</v>
      </c>
      <c r="BF194">
        <v>1.4999999999999999E-2</v>
      </c>
      <c r="BG194">
        <v>12.85</v>
      </c>
      <c r="BH194" t="s">
        <v>89</v>
      </c>
      <c r="BJ194" t="s">
        <v>90</v>
      </c>
      <c r="BK194" s="1">
        <v>45160</v>
      </c>
      <c r="BL194" t="s">
        <v>91</v>
      </c>
      <c r="BM194" t="s">
        <v>92</v>
      </c>
      <c r="BN194">
        <v>42678</v>
      </c>
      <c r="BO194" t="s">
        <v>93</v>
      </c>
      <c r="BP194">
        <v>1</v>
      </c>
      <c r="BQ194">
        <v>8</v>
      </c>
      <c r="BR194">
        <v>9</v>
      </c>
      <c r="BS194">
        <v>0.95</v>
      </c>
      <c r="BT194">
        <v>3</v>
      </c>
      <c r="BU194">
        <v>457</v>
      </c>
      <c r="BV194" t="s">
        <v>1938</v>
      </c>
      <c r="BW194">
        <f>VLOOKUP($J194,M_引当回収!$C$5:$AF$55,30,FALSE)+0.08</f>
        <v>0.09</v>
      </c>
      <c r="BX194" s="21">
        <v>0.2</v>
      </c>
      <c r="BY194">
        <v>0.22</v>
      </c>
      <c r="BZ194">
        <v>0.02</v>
      </c>
      <c r="CA194" s="23">
        <f t="shared" si="54"/>
        <v>0.53</v>
      </c>
      <c r="CB194" t="s">
        <v>1981</v>
      </c>
      <c r="CC194">
        <v>0.08</v>
      </c>
      <c r="CD194">
        <v>0.43000000000000005</v>
      </c>
      <c r="CE194">
        <v>0.22</v>
      </c>
      <c r="CF194">
        <v>0.01</v>
      </c>
      <c r="CG194" t="s">
        <v>1954</v>
      </c>
      <c r="CH194">
        <f t="shared" si="55"/>
        <v>20</v>
      </c>
      <c r="CI194">
        <f t="shared" si="56"/>
        <v>26</v>
      </c>
      <c r="CJ194">
        <f t="shared" si="57"/>
        <v>49</v>
      </c>
      <c r="CK194">
        <f t="shared" si="58"/>
        <v>16</v>
      </c>
      <c r="CL194">
        <f t="shared" si="59"/>
        <v>26</v>
      </c>
      <c r="CM194">
        <f t="shared" si="60"/>
        <v>43</v>
      </c>
      <c r="CN194">
        <f t="shared" si="61"/>
        <v>12</v>
      </c>
      <c r="CO194">
        <f t="shared" si="62"/>
        <v>26</v>
      </c>
      <c r="CP194">
        <f t="shared" si="63"/>
        <v>39</v>
      </c>
      <c r="CQ194">
        <v>4.4821583986074847E-3</v>
      </c>
      <c r="CR194">
        <f t="shared" si="64"/>
        <v>1.6618181818181819</v>
      </c>
      <c r="CS194">
        <f t="shared" si="65"/>
        <v>8.9322727272727285</v>
      </c>
      <c r="CT194">
        <f t="shared" si="66"/>
        <v>4.57</v>
      </c>
      <c r="CU194">
        <f t="shared" si="67"/>
        <v>0.20772727272727273</v>
      </c>
      <c r="CV194">
        <f t="shared" si="68"/>
        <v>3</v>
      </c>
      <c r="CW194">
        <f t="shared" si="69"/>
        <v>4.3622727272727273</v>
      </c>
      <c r="CX194">
        <f t="shared" si="70"/>
        <v>23</v>
      </c>
      <c r="CY194">
        <f t="shared" si="50"/>
        <v>1.8695454545454546</v>
      </c>
      <c r="CZ194">
        <f t="shared" si="51"/>
        <v>4.1545454545454552</v>
      </c>
      <c r="DA194">
        <f t="shared" si="52"/>
        <v>4.57</v>
      </c>
      <c r="DB194">
        <f t="shared" si="53"/>
        <v>0.41545454545454547</v>
      </c>
      <c r="DC194">
        <f t="shared" si="71"/>
        <v>1</v>
      </c>
      <c r="DD194">
        <f t="shared" si="72"/>
        <v>13</v>
      </c>
    </row>
    <row r="195" spans="1:108" x14ac:dyDescent="0.7">
      <c r="A195" t="s">
        <v>852</v>
      </c>
      <c r="B195" t="s">
        <v>853</v>
      </c>
      <c r="D195" t="s">
        <v>311</v>
      </c>
      <c r="E195" t="s">
        <v>72</v>
      </c>
      <c r="F195" t="s">
        <v>73</v>
      </c>
      <c r="G195" t="s">
        <v>74</v>
      </c>
      <c r="H195" t="s">
        <v>75</v>
      </c>
      <c r="I195">
        <v>4287</v>
      </c>
      <c r="J195" t="s">
        <v>842</v>
      </c>
      <c r="K195">
        <v>2</v>
      </c>
      <c r="L195" t="s">
        <v>843</v>
      </c>
      <c r="M195" t="s">
        <v>78</v>
      </c>
      <c r="N195" t="s">
        <v>78</v>
      </c>
      <c r="O195" t="s">
        <v>79</v>
      </c>
      <c r="P195">
        <v>1</v>
      </c>
      <c r="Q195" t="s">
        <v>80</v>
      </c>
      <c r="R195" t="s">
        <v>72</v>
      </c>
      <c r="S195" t="s">
        <v>81</v>
      </c>
      <c r="T195" t="s">
        <v>82</v>
      </c>
      <c r="X195">
        <v>1</v>
      </c>
      <c r="Y195">
        <v>8</v>
      </c>
      <c r="Z195">
        <v>9</v>
      </c>
      <c r="AA195" s="8">
        <v>0.74</v>
      </c>
      <c r="AB195">
        <v>1</v>
      </c>
      <c r="AC195">
        <v>0.95</v>
      </c>
      <c r="AD195">
        <v>0.95</v>
      </c>
      <c r="AE195">
        <v>1.1000000000000001</v>
      </c>
      <c r="AF195">
        <v>0.5</v>
      </c>
      <c r="AG195">
        <v>59</v>
      </c>
      <c r="AH195" t="s">
        <v>842</v>
      </c>
      <c r="AI195">
        <v>2</v>
      </c>
      <c r="AJ195" t="s">
        <v>854</v>
      </c>
      <c r="AK195">
        <v>40484</v>
      </c>
      <c r="AL195">
        <v>9118</v>
      </c>
      <c r="AM195" t="s">
        <v>315</v>
      </c>
      <c r="AN195">
        <v>87</v>
      </c>
      <c r="AO195" t="s">
        <v>850</v>
      </c>
      <c r="AP195">
        <v>30</v>
      </c>
      <c r="AT195">
        <v>0</v>
      </c>
      <c r="AU195">
        <v>0.5</v>
      </c>
      <c r="AW195">
        <v>8</v>
      </c>
      <c r="AX195" t="s">
        <v>86</v>
      </c>
      <c r="AY195">
        <v>1</v>
      </c>
      <c r="AZ195" t="s">
        <v>87</v>
      </c>
      <c r="BB195" t="s">
        <v>851</v>
      </c>
      <c r="BC195">
        <v>260</v>
      </c>
      <c r="BD195">
        <v>390</v>
      </c>
      <c r="BE195">
        <v>143</v>
      </c>
      <c r="BF195">
        <v>1.4999999999999999E-2</v>
      </c>
      <c r="BG195">
        <v>9.9779999999999998</v>
      </c>
      <c r="BH195" t="s">
        <v>89</v>
      </c>
      <c r="BJ195" t="s">
        <v>90</v>
      </c>
      <c r="BK195" s="1">
        <v>45160</v>
      </c>
      <c r="BL195" t="s">
        <v>91</v>
      </c>
      <c r="BM195" t="s">
        <v>92</v>
      </c>
      <c r="BN195">
        <v>42678</v>
      </c>
      <c r="BO195" t="s">
        <v>93</v>
      </c>
      <c r="BP195">
        <v>1</v>
      </c>
      <c r="BQ195">
        <v>8</v>
      </c>
      <c r="BR195">
        <v>9</v>
      </c>
      <c r="BS195">
        <v>0.95</v>
      </c>
      <c r="BT195">
        <v>3</v>
      </c>
      <c r="BU195">
        <v>1029</v>
      </c>
      <c r="BV195" t="s">
        <v>1938</v>
      </c>
      <c r="BW195">
        <f>VLOOKUP($J195,M_引当回収!$C$5:$AF$55,30,FALSE)+0.08</f>
        <v>0.09</v>
      </c>
      <c r="BX195" s="21">
        <v>0.22</v>
      </c>
      <c r="BY195">
        <v>0.22</v>
      </c>
      <c r="BZ195">
        <v>0.02</v>
      </c>
      <c r="CA195" s="23">
        <f t="shared" si="54"/>
        <v>0.55000000000000004</v>
      </c>
      <c r="CB195" t="s">
        <v>1981</v>
      </c>
      <c r="CC195">
        <v>0.08</v>
      </c>
      <c r="CD195">
        <v>0.43000000000000005</v>
      </c>
      <c r="CE195">
        <v>0.22</v>
      </c>
      <c r="CF195">
        <v>0.01</v>
      </c>
      <c r="CG195" t="s">
        <v>1954</v>
      </c>
      <c r="CH195">
        <f t="shared" si="55"/>
        <v>33</v>
      </c>
      <c r="CI195">
        <f t="shared" si="56"/>
        <v>43</v>
      </c>
      <c r="CJ195">
        <f t="shared" si="57"/>
        <v>79</v>
      </c>
      <c r="CK195">
        <f t="shared" si="58"/>
        <v>26</v>
      </c>
      <c r="CL195">
        <f t="shared" si="59"/>
        <v>43</v>
      </c>
      <c r="CM195">
        <f t="shared" si="60"/>
        <v>70</v>
      </c>
      <c r="CN195">
        <f t="shared" si="61"/>
        <v>19</v>
      </c>
      <c r="CO195">
        <f t="shared" si="62"/>
        <v>43</v>
      </c>
      <c r="CP195">
        <f t="shared" si="63"/>
        <v>63</v>
      </c>
      <c r="CQ195">
        <v>4.4821583986074847E-3</v>
      </c>
      <c r="CR195">
        <f t="shared" si="64"/>
        <v>2.7439999999999998</v>
      </c>
      <c r="CS195">
        <f t="shared" si="65"/>
        <v>14.749000000000001</v>
      </c>
      <c r="CT195">
        <f t="shared" si="66"/>
        <v>7.5459999999999994</v>
      </c>
      <c r="CU195">
        <f t="shared" si="67"/>
        <v>0.34299999999999997</v>
      </c>
      <c r="CV195">
        <f t="shared" si="68"/>
        <v>3</v>
      </c>
      <c r="CW195">
        <f t="shared" si="69"/>
        <v>7.2029999999999994</v>
      </c>
      <c r="CX195">
        <f t="shared" si="70"/>
        <v>36</v>
      </c>
      <c r="CY195">
        <f t="shared" si="50"/>
        <v>3.0869999999999997</v>
      </c>
      <c r="CZ195">
        <f t="shared" si="51"/>
        <v>7.5459999999999994</v>
      </c>
      <c r="DA195">
        <f t="shared" si="52"/>
        <v>7.5459999999999994</v>
      </c>
      <c r="DB195">
        <f t="shared" si="53"/>
        <v>0.68599999999999994</v>
      </c>
      <c r="DC195">
        <f t="shared" si="71"/>
        <v>1</v>
      </c>
      <c r="DD195">
        <f t="shared" si="72"/>
        <v>20</v>
      </c>
    </row>
    <row r="196" spans="1:108" x14ac:dyDescent="0.7">
      <c r="A196" t="s">
        <v>855</v>
      </c>
      <c r="B196" t="s">
        <v>856</v>
      </c>
      <c r="D196" t="s">
        <v>311</v>
      </c>
      <c r="E196" t="s">
        <v>72</v>
      </c>
      <c r="F196" t="s">
        <v>73</v>
      </c>
      <c r="G196" t="s">
        <v>74</v>
      </c>
      <c r="H196" t="s">
        <v>75</v>
      </c>
      <c r="I196">
        <v>4287</v>
      </c>
      <c r="J196" t="s">
        <v>842</v>
      </c>
      <c r="K196">
        <v>2</v>
      </c>
      <c r="L196" t="s">
        <v>843</v>
      </c>
      <c r="M196" t="s">
        <v>78</v>
      </c>
      <c r="N196" t="s">
        <v>78</v>
      </c>
      <c r="O196" t="s">
        <v>79</v>
      </c>
      <c r="P196">
        <v>1</v>
      </c>
      <c r="Q196" t="s">
        <v>80</v>
      </c>
      <c r="R196" t="s">
        <v>72</v>
      </c>
      <c r="S196" t="s">
        <v>81</v>
      </c>
      <c r="T196" t="s">
        <v>82</v>
      </c>
      <c r="X196">
        <v>1</v>
      </c>
      <c r="Y196">
        <v>8</v>
      </c>
      <c r="Z196">
        <v>9</v>
      </c>
      <c r="AA196" s="8">
        <v>0.69</v>
      </c>
      <c r="AB196">
        <v>1</v>
      </c>
      <c r="AC196">
        <v>0.95</v>
      </c>
      <c r="AD196">
        <v>0.95</v>
      </c>
      <c r="AE196">
        <v>1.1000000000000001</v>
      </c>
      <c r="AF196">
        <v>0.5</v>
      </c>
      <c r="AG196">
        <v>59</v>
      </c>
      <c r="AH196" t="s">
        <v>842</v>
      </c>
      <c r="AI196">
        <v>4</v>
      </c>
      <c r="AJ196" t="s">
        <v>857</v>
      </c>
      <c r="AK196">
        <v>40482</v>
      </c>
      <c r="AL196">
        <v>9118</v>
      </c>
      <c r="AM196" t="s">
        <v>315</v>
      </c>
      <c r="AN196">
        <v>64</v>
      </c>
      <c r="AO196" t="s">
        <v>845</v>
      </c>
      <c r="AP196">
        <v>22</v>
      </c>
      <c r="AT196">
        <v>0</v>
      </c>
      <c r="AU196">
        <v>0.5</v>
      </c>
      <c r="AW196">
        <v>8</v>
      </c>
      <c r="AX196" t="s">
        <v>86</v>
      </c>
      <c r="AY196">
        <v>1</v>
      </c>
      <c r="AZ196" t="s">
        <v>87</v>
      </c>
      <c r="BB196" t="s">
        <v>858</v>
      </c>
      <c r="BC196">
        <v>260</v>
      </c>
      <c r="BD196">
        <v>390</v>
      </c>
      <c r="BE196">
        <v>143</v>
      </c>
      <c r="BF196">
        <v>1.4999999999999999E-2</v>
      </c>
      <c r="BG196">
        <v>11.86</v>
      </c>
      <c r="BH196" t="s">
        <v>89</v>
      </c>
      <c r="BJ196" t="s">
        <v>90</v>
      </c>
      <c r="BK196" s="1">
        <v>45160</v>
      </c>
      <c r="BL196" t="s">
        <v>91</v>
      </c>
      <c r="BM196" t="s">
        <v>92</v>
      </c>
      <c r="BN196">
        <v>42678</v>
      </c>
      <c r="BO196" t="s">
        <v>93</v>
      </c>
      <c r="BP196">
        <v>1</v>
      </c>
      <c r="BQ196">
        <v>8</v>
      </c>
      <c r="BR196">
        <v>9</v>
      </c>
      <c r="BS196">
        <v>0.95</v>
      </c>
      <c r="BT196">
        <v>3</v>
      </c>
      <c r="BU196">
        <v>596</v>
      </c>
      <c r="BV196" t="s">
        <v>1938</v>
      </c>
      <c r="BW196">
        <f>VLOOKUP($J196,M_引当回収!$C$5:$AF$55,30,FALSE)+0.08</f>
        <v>0.09</v>
      </c>
      <c r="BX196" s="21">
        <v>0.18000000000000002</v>
      </c>
      <c r="BY196">
        <v>0.22</v>
      </c>
      <c r="BZ196">
        <v>0.02</v>
      </c>
      <c r="CA196" s="23">
        <f t="shared" si="54"/>
        <v>0.51</v>
      </c>
      <c r="CB196" t="s">
        <v>1981</v>
      </c>
      <c r="CC196">
        <v>0.08</v>
      </c>
      <c r="CD196">
        <v>0.43000000000000005</v>
      </c>
      <c r="CE196">
        <v>0.22</v>
      </c>
      <c r="CF196">
        <v>0.01</v>
      </c>
      <c r="CG196" t="s">
        <v>1954</v>
      </c>
      <c r="CH196">
        <f t="shared" si="55"/>
        <v>26</v>
      </c>
      <c r="CI196">
        <f t="shared" si="56"/>
        <v>34</v>
      </c>
      <c r="CJ196">
        <f t="shared" si="57"/>
        <v>63</v>
      </c>
      <c r="CK196">
        <f t="shared" si="58"/>
        <v>19</v>
      </c>
      <c r="CL196">
        <f t="shared" si="59"/>
        <v>34</v>
      </c>
      <c r="CM196">
        <f t="shared" si="60"/>
        <v>54</v>
      </c>
      <c r="CN196">
        <f t="shared" si="61"/>
        <v>14</v>
      </c>
      <c r="CO196">
        <f t="shared" si="62"/>
        <v>34</v>
      </c>
      <c r="CP196">
        <f t="shared" si="63"/>
        <v>49</v>
      </c>
      <c r="CQ196">
        <v>4.4821583986074847E-3</v>
      </c>
      <c r="CR196">
        <f t="shared" si="64"/>
        <v>2.1672727272727275</v>
      </c>
      <c r="CS196">
        <f t="shared" si="65"/>
        <v>11.64909090909091</v>
      </c>
      <c r="CT196">
        <f t="shared" si="66"/>
        <v>5.96</v>
      </c>
      <c r="CU196">
        <f t="shared" si="67"/>
        <v>0.27090909090909093</v>
      </c>
      <c r="CV196">
        <f t="shared" si="68"/>
        <v>3</v>
      </c>
      <c r="CW196">
        <f t="shared" si="69"/>
        <v>5.6890909090909085</v>
      </c>
      <c r="CX196">
        <f t="shared" si="70"/>
        <v>29</v>
      </c>
      <c r="CY196">
        <f t="shared" si="50"/>
        <v>2.438181818181818</v>
      </c>
      <c r="CZ196">
        <f t="shared" si="51"/>
        <v>4.8763636363636369</v>
      </c>
      <c r="DA196">
        <f t="shared" si="52"/>
        <v>5.96</v>
      </c>
      <c r="DB196">
        <f t="shared" si="53"/>
        <v>0.54181818181818187</v>
      </c>
      <c r="DC196">
        <f t="shared" si="71"/>
        <v>1</v>
      </c>
      <c r="DD196">
        <f t="shared" si="72"/>
        <v>15</v>
      </c>
    </row>
    <row r="197" spans="1:108" hidden="1" x14ac:dyDescent="0.7">
      <c r="A197" t="s">
        <v>859</v>
      </c>
      <c r="B197" t="s">
        <v>860</v>
      </c>
      <c r="D197" t="s">
        <v>311</v>
      </c>
      <c r="E197" t="s">
        <v>72</v>
      </c>
      <c r="F197" t="s">
        <v>73</v>
      </c>
      <c r="G197" t="s">
        <v>74</v>
      </c>
      <c r="H197" t="s">
        <v>75</v>
      </c>
      <c r="I197">
        <v>4287</v>
      </c>
      <c r="J197" t="s">
        <v>842</v>
      </c>
      <c r="K197">
        <v>2</v>
      </c>
      <c r="L197" t="s">
        <v>843</v>
      </c>
      <c r="M197" t="s">
        <v>78</v>
      </c>
      <c r="N197" t="s">
        <v>78</v>
      </c>
      <c r="O197" t="s">
        <v>79</v>
      </c>
      <c r="P197">
        <v>1</v>
      </c>
      <c r="Q197" t="s">
        <v>80</v>
      </c>
      <c r="R197" t="s">
        <v>72</v>
      </c>
      <c r="S197" t="s">
        <v>81</v>
      </c>
      <c r="T197" t="s">
        <v>82</v>
      </c>
      <c r="X197">
        <v>1</v>
      </c>
      <c r="Y197">
        <v>8</v>
      </c>
      <c r="Z197">
        <v>9</v>
      </c>
      <c r="AA197" s="8">
        <v>0.75</v>
      </c>
      <c r="AB197">
        <v>3</v>
      </c>
      <c r="AC197">
        <v>0.95</v>
      </c>
      <c r="AD197">
        <v>0.95</v>
      </c>
      <c r="AE197">
        <v>1.1000000000000001</v>
      </c>
      <c r="AF197">
        <v>0.5</v>
      </c>
      <c r="AG197">
        <v>59</v>
      </c>
      <c r="AH197" t="s">
        <v>842</v>
      </c>
      <c r="AI197">
        <v>6</v>
      </c>
      <c r="AL197">
        <v>9118</v>
      </c>
      <c r="AM197" t="s">
        <v>861</v>
      </c>
      <c r="AN197">
        <v>87</v>
      </c>
      <c r="AO197" t="s">
        <v>850</v>
      </c>
      <c r="AP197">
        <v>90</v>
      </c>
      <c r="AT197">
        <v>0</v>
      </c>
      <c r="AU197">
        <v>0.5</v>
      </c>
      <c r="BB197" t="s">
        <v>862</v>
      </c>
      <c r="BC197">
        <v>390</v>
      </c>
      <c r="BD197">
        <v>260</v>
      </c>
      <c r="BE197">
        <v>145</v>
      </c>
      <c r="BF197">
        <v>1.4999999999999999E-2</v>
      </c>
      <c r="BG197">
        <v>14.4</v>
      </c>
      <c r="BH197" t="s">
        <v>89</v>
      </c>
      <c r="BJ197" t="s">
        <v>90</v>
      </c>
      <c r="BK197" s="1">
        <v>45160</v>
      </c>
      <c r="BL197" t="s">
        <v>91</v>
      </c>
      <c r="BM197" t="s">
        <v>92</v>
      </c>
      <c r="BN197" t="s">
        <v>219</v>
      </c>
      <c r="BO197" t="s">
        <v>220</v>
      </c>
      <c r="BP197">
        <v>1</v>
      </c>
      <c r="BQ197">
        <v>8</v>
      </c>
      <c r="BR197">
        <v>9</v>
      </c>
      <c r="BS197">
        <v>0.95</v>
      </c>
      <c r="BT197">
        <v>3</v>
      </c>
      <c r="BU197" t="e">
        <v>#N/A</v>
      </c>
      <c r="BV197" t="e">
        <v>#N/A</v>
      </c>
      <c r="BW197">
        <f>VLOOKUP($J197,M_引当回収!$C$5:$AF$55,30,FALSE)+0.08</f>
        <v>0.09</v>
      </c>
      <c r="BX197" s="21" t="e">
        <v>#N/A</v>
      </c>
      <c r="BY197" t="e">
        <v>#N/A</v>
      </c>
      <c r="BZ197" t="e">
        <v>#N/A</v>
      </c>
      <c r="CA197" s="8" t="e">
        <f t="shared" si="54"/>
        <v>#N/A</v>
      </c>
      <c r="CB197" t="e">
        <f t="shared" si="73"/>
        <v>#N/A</v>
      </c>
      <c r="CC197" t="e">
        <v>#N/A</v>
      </c>
      <c r="CD197" t="e">
        <v>#N/A</v>
      </c>
      <c r="CE197" t="e">
        <v>#N/A</v>
      </c>
      <c r="CF197" t="e">
        <v>#N/A</v>
      </c>
      <c r="CH197" t="e">
        <f t="shared" si="55"/>
        <v>#N/A</v>
      </c>
      <c r="CI197" t="e">
        <f t="shared" si="56"/>
        <v>#N/A</v>
      </c>
      <c r="CJ197" t="e">
        <f t="shared" si="57"/>
        <v>#N/A</v>
      </c>
      <c r="CK197" t="e">
        <f t="shared" si="58"/>
        <v>#N/A</v>
      </c>
      <c r="CL197" t="e">
        <f t="shared" si="59"/>
        <v>#N/A</v>
      </c>
      <c r="CM197" t="e">
        <f t="shared" si="60"/>
        <v>#N/A</v>
      </c>
      <c r="CN197" t="e">
        <f t="shared" si="61"/>
        <v>#N/A</v>
      </c>
      <c r="CO197" t="e">
        <f t="shared" si="62"/>
        <v>#N/A</v>
      </c>
      <c r="CP197" t="e">
        <f t="shared" si="63"/>
        <v>#N/A</v>
      </c>
      <c r="CQ197" t="e">
        <v>#N/A</v>
      </c>
      <c r="CR197" t="e">
        <f t="shared" si="64"/>
        <v>#N/A</v>
      </c>
      <c r="CS197" t="e">
        <f t="shared" si="65"/>
        <v>#N/A</v>
      </c>
      <c r="CT197" t="e">
        <f t="shared" si="66"/>
        <v>#N/A</v>
      </c>
      <c r="CU197" t="e">
        <f t="shared" si="67"/>
        <v>#N/A</v>
      </c>
      <c r="CV197">
        <f t="shared" si="68"/>
        <v>3</v>
      </c>
      <c r="CW197" t="e">
        <f t="shared" si="69"/>
        <v>#N/A</v>
      </c>
      <c r="CX197" t="e">
        <f t="shared" si="70"/>
        <v>#N/A</v>
      </c>
      <c r="CY197" t="e">
        <f t="shared" si="50"/>
        <v>#N/A</v>
      </c>
      <c r="CZ197" t="e">
        <f t="shared" si="51"/>
        <v>#N/A</v>
      </c>
      <c r="DA197" t="e">
        <f t="shared" si="52"/>
        <v>#N/A</v>
      </c>
      <c r="DB197" t="e">
        <f t="shared" si="53"/>
        <v>#N/A</v>
      </c>
      <c r="DC197">
        <f t="shared" si="71"/>
        <v>3</v>
      </c>
      <c r="DD197" t="e">
        <f t="shared" si="72"/>
        <v>#N/A</v>
      </c>
    </row>
    <row r="198" spans="1:108" hidden="1" x14ac:dyDescent="0.7">
      <c r="A198" t="s">
        <v>863</v>
      </c>
      <c r="B198">
        <v>9036340085</v>
      </c>
      <c r="D198" t="s">
        <v>311</v>
      </c>
      <c r="E198" t="s">
        <v>72</v>
      </c>
      <c r="F198" t="s">
        <v>73</v>
      </c>
      <c r="G198" t="s">
        <v>74</v>
      </c>
      <c r="H198" t="s">
        <v>75</v>
      </c>
      <c r="I198">
        <v>4287</v>
      </c>
      <c r="J198" t="s">
        <v>842</v>
      </c>
      <c r="K198">
        <v>2</v>
      </c>
      <c r="L198" t="s">
        <v>843</v>
      </c>
      <c r="M198" t="s">
        <v>78</v>
      </c>
      <c r="N198" t="s">
        <v>78</v>
      </c>
      <c r="O198" t="s">
        <v>79</v>
      </c>
      <c r="P198">
        <v>1</v>
      </c>
      <c r="Q198" t="s">
        <v>80</v>
      </c>
      <c r="R198" t="s">
        <v>72</v>
      </c>
      <c r="S198" t="s">
        <v>81</v>
      </c>
      <c r="T198" t="s">
        <v>82</v>
      </c>
      <c r="X198">
        <v>1</v>
      </c>
      <c r="Y198">
        <v>8</v>
      </c>
      <c r="Z198">
        <v>9</v>
      </c>
      <c r="AA198" s="8">
        <v>0.77</v>
      </c>
      <c r="AB198">
        <v>3</v>
      </c>
      <c r="AC198">
        <v>0.97</v>
      </c>
      <c r="AD198">
        <v>0.97</v>
      </c>
      <c r="AE198">
        <v>1.1000000000000001</v>
      </c>
      <c r="AF198">
        <v>0.5</v>
      </c>
      <c r="AG198">
        <v>59</v>
      </c>
      <c r="AH198" t="s">
        <v>842</v>
      </c>
      <c r="AI198">
        <v>3</v>
      </c>
      <c r="AJ198" t="s">
        <v>864</v>
      </c>
      <c r="AK198">
        <v>40483</v>
      </c>
      <c r="AL198">
        <v>9118</v>
      </c>
      <c r="AM198" t="s">
        <v>315</v>
      </c>
      <c r="AN198">
        <v>64</v>
      </c>
      <c r="AO198" t="s">
        <v>845</v>
      </c>
      <c r="AP198">
        <v>80</v>
      </c>
      <c r="AT198">
        <v>0</v>
      </c>
      <c r="AU198">
        <v>0.5</v>
      </c>
      <c r="AW198">
        <v>8</v>
      </c>
      <c r="AX198" t="s">
        <v>86</v>
      </c>
      <c r="AY198">
        <v>1</v>
      </c>
      <c r="AZ198" t="s">
        <v>87</v>
      </c>
      <c r="BB198" t="s">
        <v>846</v>
      </c>
      <c r="BC198">
        <v>390</v>
      </c>
      <c r="BD198">
        <v>260</v>
      </c>
      <c r="BE198">
        <v>143</v>
      </c>
      <c r="BF198">
        <v>1.4999999999999999E-2</v>
      </c>
      <c r="BG198">
        <v>9.3010000000000002</v>
      </c>
      <c r="BH198" t="s">
        <v>89</v>
      </c>
      <c r="BJ198" t="s">
        <v>90</v>
      </c>
      <c r="BK198" s="1">
        <v>45041</v>
      </c>
      <c r="BL198" t="s">
        <v>91</v>
      </c>
      <c r="BM198" t="s">
        <v>92</v>
      </c>
      <c r="BN198">
        <v>42678</v>
      </c>
      <c r="BO198" t="s">
        <v>93</v>
      </c>
      <c r="BP198">
        <v>1</v>
      </c>
      <c r="BQ198">
        <v>8</v>
      </c>
      <c r="BR198">
        <v>9</v>
      </c>
      <c r="BS198">
        <v>0.97</v>
      </c>
      <c r="BT198">
        <v>3</v>
      </c>
      <c r="BU198">
        <v>0</v>
      </c>
      <c r="BV198" t="s">
        <v>1933</v>
      </c>
      <c r="BW198">
        <f>VLOOKUP($J198,M_引当回収!$C$5:$AF$55,30,FALSE)+0.08</f>
        <v>0.09</v>
      </c>
      <c r="BX198" s="21" t="e">
        <v>#N/A</v>
      </c>
      <c r="BY198">
        <v>0.22</v>
      </c>
      <c r="BZ198">
        <v>0.05</v>
      </c>
      <c r="CA198" s="8" t="e">
        <f t="shared" si="54"/>
        <v>#N/A</v>
      </c>
      <c r="CB198" t="e">
        <f t="shared" si="73"/>
        <v>#N/A</v>
      </c>
      <c r="CC198">
        <v>0.08</v>
      </c>
      <c r="CD198">
        <v>0.43000000000000005</v>
      </c>
      <c r="CE198">
        <v>0.22</v>
      </c>
      <c r="CF198">
        <v>0.03</v>
      </c>
      <c r="CH198">
        <f t="shared" si="55"/>
        <v>0</v>
      </c>
      <c r="CI198">
        <f t="shared" si="56"/>
        <v>0</v>
      </c>
      <c r="CJ198">
        <f t="shared" si="57"/>
        <v>3</v>
      </c>
      <c r="CK198">
        <f t="shared" si="58"/>
        <v>0</v>
      </c>
      <c r="CL198">
        <f t="shared" si="59"/>
        <v>0</v>
      </c>
      <c r="CM198">
        <f t="shared" si="60"/>
        <v>3</v>
      </c>
      <c r="CN198" t="e">
        <f t="shared" si="61"/>
        <v>#N/A</v>
      </c>
      <c r="CO198">
        <f t="shared" si="62"/>
        <v>0</v>
      </c>
      <c r="CP198" t="e">
        <f t="shared" si="63"/>
        <v>#N/A</v>
      </c>
      <c r="CQ198">
        <v>2.689295039164491E-2</v>
      </c>
      <c r="CR198">
        <f t="shared" si="64"/>
        <v>0</v>
      </c>
      <c r="CS198">
        <f t="shared" si="65"/>
        <v>0</v>
      </c>
      <c r="CT198">
        <f t="shared" si="66"/>
        <v>0</v>
      </c>
      <c r="CU198">
        <f t="shared" si="67"/>
        <v>0</v>
      </c>
      <c r="CV198">
        <f t="shared" si="68"/>
        <v>3</v>
      </c>
      <c r="CW198">
        <f t="shared" si="69"/>
        <v>0</v>
      </c>
      <c r="CX198">
        <f t="shared" si="70"/>
        <v>3</v>
      </c>
      <c r="CY198">
        <f t="shared" si="50"/>
        <v>0</v>
      </c>
      <c r="CZ198" t="e">
        <f t="shared" si="51"/>
        <v>#N/A</v>
      </c>
      <c r="DA198">
        <f t="shared" si="52"/>
        <v>0</v>
      </c>
      <c r="DB198">
        <f t="shared" si="53"/>
        <v>0</v>
      </c>
      <c r="DC198">
        <f t="shared" si="71"/>
        <v>3</v>
      </c>
      <c r="DD198" t="e">
        <f t="shared" si="72"/>
        <v>#N/A</v>
      </c>
    </row>
    <row r="199" spans="1:108" hidden="1" x14ac:dyDescent="0.7">
      <c r="A199" t="s">
        <v>865</v>
      </c>
      <c r="B199" t="s">
        <v>866</v>
      </c>
      <c r="D199" t="s">
        <v>311</v>
      </c>
      <c r="E199" t="s">
        <v>72</v>
      </c>
      <c r="F199" t="s">
        <v>73</v>
      </c>
      <c r="G199" t="s">
        <v>74</v>
      </c>
      <c r="H199" t="s">
        <v>75</v>
      </c>
      <c r="I199">
        <v>4287</v>
      </c>
      <c r="J199" t="s">
        <v>842</v>
      </c>
      <c r="K199">
        <v>2</v>
      </c>
      <c r="L199" t="s">
        <v>843</v>
      </c>
      <c r="M199" t="s">
        <v>78</v>
      </c>
      <c r="N199" t="s">
        <v>78</v>
      </c>
      <c r="O199" t="s">
        <v>79</v>
      </c>
      <c r="P199">
        <v>1</v>
      </c>
      <c r="Q199" t="s">
        <v>80</v>
      </c>
      <c r="R199" t="s">
        <v>72</v>
      </c>
      <c r="S199" t="s">
        <v>81</v>
      </c>
      <c r="T199" t="s">
        <v>82</v>
      </c>
      <c r="X199">
        <v>1</v>
      </c>
      <c r="Y199">
        <v>8</v>
      </c>
      <c r="Z199">
        <v>9</v>
      </c>
      <c r="AA199" s="8">
        <v>0.74</v>
      </c>
      <c r="AB199">
        <v>3</v>
      </c>
      <c r="AC199">
        <v>0.97</v>
      </c>
      <c r="AD199">
        <v>0.97</v>
      </c>
      <c r="AE199">
        <v>1.1000000000000001</v>
      </c>
      <c r="AF199">
        <v>0.5</v>
      </c>
      <c r="AG199">
        <v>59</v>
      </c>
      <c r="AH199" t="s">
        <v>842</v>
      </c>
      <c r="AI199">
        <v>5</v>
      </c>
      <c r="AJ199" t="s">
        <v>864</v>
      </c>
      <c r="AK199">
        <v>40503</v>
      </c>
      <c r="AL199">
        <v>9118</v>
      </c>
      <c r="AM199" t="s">
        <v>861</v>
      </c>
      <c r="AN199">
        <v>64</v>
      </c>
      <c r="AO199" t="s">
        <v>845</v>
      </c>
      <c r="AP199">
        <v>80</v>
      </c>
      <c r="AT199">
        <v>0</v>
      </c>
      <c r="AU199">
        <v>0.5</v>
      </c>
      <c r="AW199">
        <v>8</v>
      </c>
      <c r="AX199" t="s">
        <v>86</v>
      </c>
      <c r="AY199">
        <v>1</v>
      </c>
      <c r="AZ199" t="s">
        <v>87</v>
      </c>
      <c r="BB199" t="s">
        <v>846</v>
      </c>
      <c r="BC199">
        <v>390</v>
      </c>
      <c r="BD199">
        <v>260</v>
      </c>
      <c r="BE199">
        <v>143</v>
      </c>
      <c r="BF199">
        <v>1.4999999999999999E-2</v>
      </c>
      <c r="BG199">
        <v>9.3010000000000002</v>
      </c>
      <c r="BH199" t="s">
        <v>89</v>
      </c>
      <c r="BJ199" t="s">
        <v>90</v>
      </c>
      <c r="BK199" s="1">
        <v>45146</v>
      </c>
      <c r="BL199" t="s">
        <v>91</v>
      </c>
      <c r="BM199" t="s">
        <v>92</v>
      </c>
      <c r="BN199">
        <v>42678</v>
      </c>
      <c r="BO199" t="s">
        <v>93</v>
      </c>
      <c r="BP199">
        <v>1</v>
      </c>
      <c r="BQ199">
        <v>8</v>
      </c>
      <c r="BR199">
        <v>9</v>
      </c>
      <c r="BS199">
        <v>0.97</v>
      </c>
      <c r="BT199">
        <v>3</v>
      </c>
      <c r="BU199">
        <v>2058</v>
      </c>
      <c r="BV199" t="e">
        <v>#N/A</v>
      </c>
      <c r="BW199">
        <f>VLOOKUP($J199,M_引当回収!$C$5:$AF$55,30,FALSE)+0.08</f>
        <v>0.09</v>
      </c>
      <c r="BX199" s="21">
        <v>0.21000000000000002</v>
      </c>
      <c r="BY199" t="e">
        <v>#N/A</v>
      </c>
      <c r="BZ199" t="e">
        <v>#N/A</v>
      </c>
      <c r="CA199" s="8" t="e">
        <f t="shared" si="54"/>
        <v>#N/A</v>
      </c>
      <c r="CB199" t="e">
        <f t="shared" si="73"/>
        <v>#N/A</v>
      </c>
      <c r="CC199" t="e">
        <v>#N/A</v>
      </c>
      <c r="CD199" t="e">
        <v>#N/A</v>
      </c>
      <c r="CE199" t="e">
        <v>#N/A</v>
      </c>
      <c r="CF199" t="e">
        <v>#N/A</v>
      </c>
      <c r="CH199">
        <f t="shared" si="55"/>
        <v>25</v>
      </c>
      <c r="CI199">
        <f t="shared" si="56"/>
        <v>33</v>
      </c>
      <c r="CJ199">
        <f t="shared" si="57"/>
        <v>61</v>
      </c>
      <c r="CK199">
        <f t="shared" si="58"/>
        <v>20</v>
      </c>
      <c r="CL199">
        <f t="shared" si="59"/>
        <v>33</v>
      </c>
      <c r="CM199">
        <f t="shared" si="60"/>
        <v>56</v>
      </c>
      <c r="CN199" t="e">
        <f t="shared" si="61"/>
        <v>#N/A</v>
      </c>
      <c r="CO199">
        <f t="shared" si="62"/>
        <v>33</v>
      </c>
      <c r="CP199" t="e">
        <f t="shared" si="63"/>
        <v>#N/A</v>
      </c>
      <c r="CQ199" t="e">
        <v>#N/A</v>
      </c>
      <c r="CR199" t="e">
        <f t="shared" si="64"/>
        <v>#N/A</v>
      </c>
      <c r="CS199" t="e">
        <f t="shared" si="65"/>
        <v>#N/A</v>
      </c>
      <c r="CT199" t="e">
        <f t="shared" si="66"/>
        <v>#N/A</v>
      </c>
      <c r="CU199" t="e">
        <f t="shared" si="67"/>
        <v>#N/A</v>
      </c>
      <c r="CV199">
        <f t="shared" si="68"/>
        <v>3</v>
      </c>
      <c r="CW199">
        <f t="shared" si="69"/>
        <v>5.4022500000000004</v>
      </c>
      <c r="CX199" t="e">
        <f t="shared" si="70"/>
        <v>#N/A</v>
      </c>
      <c r="CY199">
        <f t="shared" si="50"/>
        <v>2.3152500000000003</v>
      </c>
      <c r="CZ199">
        <f t="shared" si="51"/>
        <v>5.4022500000000004</v>
      </c>
      <c r="DA199" t="e">
        <f t="shared" si="52"/>
        <v>#N/A</v>
      </c>
      <c r="DB199" t="e">
        <f t="shared" si="53"/>
        <v>#N/A</v>
      </c>
      <c r="DC199">
        <f t="shared" si="71"/>
        <v>3</v>
      </c>
      <c r="DD199" t="e">
        <f t="shared" si="72"/>
        <v>#N/A</v>
      </c>
    </row>
    <row r="200" spans="1:108" hidden="1" x14ac:dyDescent="0.7">
      <c r="A200" t="s">
        <v>867</v>
      </c>
      <c r="B200" t="s">
        <v>868</v>
      </c>
      <c r="D200" t="s">
        <v>869</v>
      </c>
      <c r="E200" t="s">
        <v>72</v>
      </c>
      <c r="F200" t="s">
        <v>73</v>
      </c>
      <c r="G200" t="s">
        <v>74</v>
      </c>
      <c r="H200" t="s">
        <v>75</v>
      </c>
      <c r="I200">
        <v>5014</v>
      </c>
      <c r="J200" t="s">
        <v>870</v>
      </c>
      <c r="K200">
        <v>1</v>
      </c>
      <c r="L200" t="s">
        <v>236</v>
      </c>
      <c r="M200" t="s">
        <v>78</v>
      </c>
      <c r="N200" t="s">
        <v>78</v>
      </c>
      <c r="O200" t="s">
        <v>79</v>
      </c>
      <c r="P200">
        <v>1</v>
      </c>
      <c r="Q200" t="s">
        <v>80</v>
      </c>
      <c r="R200" t="s">
        <v>72</v>
      </c>
      <c r="S200" t="s">
        <v>81</v>
      </c>
      <c r="T200" t="s">
        <v>82</v>
      </c>
      <c r="X200">
        <v>1</v>
      </c>
      <c r="Y200">
        <v>2</v>
      </c>
      <c r="Z200">
        <v>4.66</v>
      </c>
      <c r="AA200" s="8">
        <v>1.43</v>
      </c>
      <c r="AB200">
        <v>0</v>
      </c>
      <c r="AC200">
        <v>1.64</v>
      </c>
      <c r="AD200">
        <v>1.64</v>
      </c>
      <c r="AE200">
        <v>1.1000000000000001</v>
      </c>
      <c r="AF200">
        <v>0.5</v>
      </c>
      <c r="AG200">
        <v>51</v>
      </c>
      <c r="AH200" t="s">
        <v>870</v>
      </c>
      <c r="AI200">
        <v>2</v>
      </c>
      <c r="AL200">
        <v>672</v>
      </c>
      <c r="AM200" t="s">
        <v>871</v>
      </c>
      <c r="AN200">
        <v>12</v>
      </c>
      <c r="AO200" t="s">
        <v>113</v>
      </c>
      <c r="AP200">
        <v>100</v>
      </c>
      <c r="AT200">
        <v>0</v>
      </c>
      <c r="AU200">
        <v>0.8</v>
      </c>
      <c r="BB200" t="s">
        <v>718</v>
      </c>
      <c r="BC200">
        <v>335</v>
      </c>
      <c r="BD200">
        <v>168</v>
      </c>
      <c r="BE200">
        <v>103</v>
      </c>
      <c r="BF200">
        <v>6.0000000000000001E-3</v>
      </c>
      <c r="BG200">
        <v>7.76</v>
      </c>
      <c r="BH200" t="s">
        <v>89</v>
      </c>
      <c r="BJ200" t="s">
        <v>90</v>
      </c>
      <c r="BK200" s="1">
        <v>45041</v>
      </c>
      <c r="BL200" t="s">
        <v>91</v>
      </c>
      <c r="BM200" t="s">
        <v>92</v>
      </c>
      <c r="BN200">
        <v>42678</v>
      </c>
      <c r="BO200" t="s">
        <v>93</v>
      </c>
      <c r="BP200">
        <v>1</v>
      </c>
      <c r="BQ200">
        <v>2</v>
      </c>
      <c r="BR200">
        <v>4.66</v>
      </c>
      <c r="BS200">
        <v>1.64</v>
      </c>
      <c r="BT200">
        <v>0</v>
      </c>
      <c r="BU200" t="e">
        <v>#N/A</v>
      </c>
      <c r="BV200" t="e">
        <v>#N/A</v>
      </c>
      <c r="BW200">
        <f>VLOOKUP($J200,M_引当回収!$C$5:$AF$55,30,FALSE)+0.08</f>
        <v>0.09</v>
      </c>
      <c r="BX200" s="21" t="e">
        <v>#N/A</v>
      </c>
      <c r="BY200" t="e">
        <v>#N/A</v>
      </c>
      <c r="BZ200" t="e">
        <v>#N/A</v>
      </c>
      <c r="CA200" s="8" t="e">
        <f t="shared" si="54"/>
        <v>#N/A</v>
      </c>
      <c r="CB200" t="e">
        <f t="shared" si="73"/>
        <v>#N/A</v>
      </c>
      <c r="CC200" t="e">
        <v>#N/A</v>
      </c>
      <c r="CD200" t="e">
        <v>#N/A</v>
      </c>
      <c r="CE200" t="e">
        <v>#N/A</v>
      </c>
      <c r="CF200" t="e">
        <v>#N/A</v>
      </c>
      <c r="CH200" t="e">
        <f t="shared" si="55"/>
        <v>#N/A</v>
      </c>
      <c r="CI200" t="e">
        <f t="shared" si="56"/>
        <v>#N/A</v>
      </c>
      <c r="CJ200" t="e">
        <f t="shared" si="57"/>
        <v>#N/A</v>
      </c>
      <c r="CK200" t="e">
        <f t="shared" si="58"/>
        <v>#N/A</v>
      </c>
      <c r="CL200" t="e">
        <f t="shared" si="59"/>
        <v>#N/A</v>
      </c>
      <c r="CM200" t="e">
        <f t="shared" si="60"/>
        <v>#N/A</v>
      </c>
      <c r="CN200" t="e">
        <f t="shared" si="61"/>
        <v>#N/A</v>
      </c>
      <c r="CO200" t="e">
        <f t="shared" si="62"/>
        <v>#N/A</v>
      </c>
      <c r="CP200" t="e">
        <f t="shared" si="63"/>
        <v>#N/A</v>
      </c>
      <c r="CQ200" t="e">
        <v>#N/A</v>
      </c>
      <c r="CR200" t="e">
        <f t="shared" si="64"/>
        <v>#N/A</v>
      </c>
      <c r="CS200" t="e">
        <f t="shared" si="65"/>
        <v>#N/A</v>
      </c>
      <c r="CT200" t="e">
        <f t="shared" si="66"/>
        <v>#N/A</v>
      </c>
      <c r="CU200" t="e">
        <f t="shared" si="67"/>
        <v>#N/A</v>
      </c>
      <c r="CV200">
        <f t="shared" si="68"/>
        <v>0</v>
      </c>
      <c r="CW200" t="e">
        <f t="shared" si="69"/>
        <v>#N/A</v>
      </c>
      <c r="CX200" t="e">
        <f t="shared" si="70"/>
        <v>#N/A</v>
      </c>
      <c r="CY200" t="e">
        <f t="shared" si="50"/>
        <v>#N/A</v>
      </c>
      <c r="CZ200" t="e">
        <f t="shared" si="51"/>
        <v>#N/A</v>
      </c>
      <c r="DA200" t="e">
        <f t="shared" si="52"/>
        <v>#N/A</v>
      </c>
      <c r="DB200" t="e">
        <f t="shared" si="53"/>
        <v>#N/A</v>
      </c>
      <c r="DC200">
        <f t="shared" si="71"/>
        <v>0</v>
      </c>
      <c r="DD200" t="e">
        <f t="shared" si="72"/>
        <v>#N/A</v>
      </c>
    </row>
    <row r="201" spans="1:108" x14ac:dyDescent="0.7">
      <c r="A201" t="s">
        <v>872</v>
      </c>
      <c r="B201" t="s">
        <v>873</v>
      </c>
      <c r="D201" t="s">
        <v>874</v>
      </c>
      <c r="E201" t="s">
        <v>72</v>
      </c>
      <c r="F201" t="s">
        <v>73</v>
      </c>
      <c r="G201" t="s">
        <v>74</v>
      </c>
      <c r="H201" t="s">
        <v>75</v>
      </c>
      <c r="I201">
        <v>6065</v>
      </c>
      <c r="J201" t="s">
        <v>875</v>
      </c>
      <c r="K201">
        <v>1</v>
      </c>
      <c r="M201" t="s">
        <v>78</v>
      </c>
      <c r="N201" t="s">
        <v>78</v>
      </c>
      <c r="O201" t="s">
        <v>79</v>
      </c>
      <c r="P201">
        <v>1</v>
      </c>
      <c r="Q201" t="s">
        <v>80</v>
      </c>
      <c r="R201" t="s">
        <v>72</v>
      </c>
      <c r="S201" t="s">
        <v>81</v>
      </c>
      <c r="T201" t="s">
        <v>82</v>
      </c>
      <c r="X201">
        <v>1</v>
      </c>
      <c r="Y201">
        <v>1</v>
      </c>
      <c r="Z201">
        <v>1.21</v>
      </c>
      <c r="AA201" s="8">
        <v>0.63</v>
      </c>
      <c r="AB201">
        <v>1</v>
      </c>
      <c r="AC201">
        <v>0.98</v>
      </c>
      <c r="AD201">
        <v>0.98</v>
      </c>
      <c r="AE201">
        <v>1.1000000000000001</v>
      </c>
      <c r="AF201">
        <v>0.5</v>
      </c>
      <c r="AG201">
        <v>191</v>
      </c>
      <c r="AH201" t="s">
        <v>875</v>
      </c>
      <c r="AI201">
        <v>102</v>
      </c>
      <c r="AJ201" t="s">
        <v>876</v>
      </c>
      <c r="AK201">
        <v>10492</v>
      </c>
      <c r="AL201">
        <v>614</v>
      </c>
      <c r="AM201" t="s">
        <v>877</v>
      </c>
      <c r="AN201">
        <v>12</v>
      </c>
      <c r="AO201" t="s">
        <v>113</v>
      </c>
      <c r="AP201">
        <v>200</v>
      </c>
      <c r="AT201">
        <v>0</v>
      </c>
      <c r="AU201">
        <v>0.5</v>
      </c>
      <c r="AW201">
        <v>8</v>
      </c>
      <c r="AX201" t="s">
        <v>86</v>
      </c>
      <c r="AY201">
        <v>1</v>
      </c>
      <c r="AZ201" t="s">
        <v>87</v>
      </c>
      <c r="BB201" t="s">
        <v>114</v>
      </c>
      <c r="BC201">
        <v>335</v>
      </c>
      <c r="BD201">
        <v>168</v>
      </c>
      <c r="BE201">
        <v>103</v>
      </c>
      <c r="BF201">
        <v>6.0000000000000001E-3</v>
      </c>
      <c r="BG201">
        <v>1.53</v>
      </c>
      <c r="BH201" t="s">
        <v>89</v>
      </c>
      <c r="BJ201" t="s">
        <v>90</v>
      </c>
      <c r="BK201" s="1">
        <v>45160</v>
      </c>
      <c r="BL201" t="s">
        <v>91</v>
      </c>
      <c r="BM201" t="s">
        <v>92</v>
      </c>
      <c r="BN201">
        <v>42678</v>
      </c>
      <c r="BO201" t="s">
        <v>93</v>
      </c>
      <c r="BP201">
        <v>1</v>
      </c>
      <c r="BQ201">
        <v>1</v>
      </c>
      <c r="BR201">
        <v>1.21</v>
      </c>
      <c r="BS201">
        <v>0.98</v>
      </c>
      <c r="BT201">
        <v>3</v>
      </c>
      <c r="BU201">
        <v>596</v>
      </c>
      <c r="BV201" t="s">
        <v>1935</v>
      </c>
      <c r="BW201">
        <f>VLOOKUP($J201,M_引当回収!$C$5:$AF$55,30,FALSE)+0.08</f>
        <v>0.08</v>
      </c>
      <c r="BX201" s="21">
        <v>0.3</v>
      </c>
      <c r="BY201">
        <v>0.23</v>
      </c>
      <c r="BZ201">
        <v>0.03</v>
      </c>
      <c r="CA201" s="23">
        <f t="shared" si="54"/>
        <v>0.64</v>
      </c>
      <c r="CB201" t="s">
        <v>1955</v>
      </c>
      <c r="CC201">
        <v>0.08</v>
      </c>
      <c r="CD201">
        <v>0.43000000000000005</v>
      </c>
      <c r="CE201">
        <v>0.23</v>
      </c>
      <c r="CF201">
        <v>0.03</v>
      </c>
      <c r="CG201" t="s">
        <v>1954</v>
      </c>
      <c r="CH201">
        <f t="shared" si="55"/>
        <v>3</v>
      </c>
      <c r="CI201">
        <f t="shared" si="56"/>
        <v>7</v>
      </c>
      <c r="CJ201">
        <f t="shared" si="57"/>
        <v>13</v>
      </c>
      <c r="CK201">
        <f t="shared" si="58"/>
        <v>2</v>
      </c>
      <c r="CL201">
        <f t="shared" si="59"/>
        <v>7</v>
      </c>
      <c r="CM201">
        <f t="shared" si="60"/>
        <v>10</v>
      </c>
      <c r="CN201">
        <f t="shared" si="61"/>
        <v>2</v>
      </c>
      <c r="CO201">
        <f t="shared" si="62"/>
        <v>7</v>
      </c>
      <c r="CP201">
        <f t="shared" si="63"/>
        <v>10</v>
      </c>
      <c r="CQ201">
        <v>1.7928633594429939E-2</v>
      </c>
      <c r="CR201">
        <f t="shared" si="64"/>
        <v>0.2384</v>
      </c>
      <c r="CS201">
        <f t="shared" si="65"/>
        <v>1.2814000000000001</v>
      </c>
      <c r="CT201">
        <f t="shared" si="66"/>
        <v>0.68540000000000001</v>
      </c>
      <c r="CU201">
        <f t="shared" si="67"/>
        <v>8.9399999999999993E-2</v>
      </c>
      <c r="CV201">
        <f t="shared" si="68"/>
        <v>3</v>
      </c>
      <c r="CW201">
        <f t="shared" si="69"/>
        <v>0.62580000000000002</v>
      </c>
      <c r="CX201">
        <f t="shared" si="70"/>
        <v>6</v>
      </c>
      <c r="CY201">
        <f t="shared" si="50"/>
        <v>0.2384</v>
      </c>
      <c r="CZ201">
        <f t="shared" si="51"/>
        <v>0.89400000000000002</v>
      </c>
      <c r="DA201">
        <f t="shared" si="52"/>
        <v>0.68540000000000001</v>
      </c>
      <c r="DB201">
        <f t="shared" si="53"/>
        <v>8.9399999999999993E-2</v>
      </c>
      <c r="DC201">
        <f t="shared" si="71"/>
        <v>1</v>
      </c>
      <c r="DD201">
        <f t="shared" si="72"/>
        <v>3</v>
      </c>
    </row>
    <row r="202" spans="1:108" x14ac:dyDescent="0.7">
      <c r="A202" t="s">
        <v>878</v>
      </c>
      <c r="B202" t="s">
        <v>879</v>
      </c>
      <c r="D202" t="s">
        <v>880</v>
      </c>
      <c r="E202" t="s">
        <v>72</v>
      </c>
      <c r="F202" t="s">
        <v>73</v>
      </c>
      <c r="G202" t="s">
        <v>74</v>
      </c>
      <c r="H202" t="s">
        <v>75</v>
      </c>
      <c r="I202">
        <v>6095</v>
      </c>
      <c r="J202" t="s">
        <v>881</v>
      </c>
      <c r="K202">
        <v>1</v>
      </c>
      <c r="L202" t="s">
        <v>882</v>
      </c>
      <c r="M202" t="s">
        <v>78</v>
      </c>
      <c r="N202" t="s">
        <v>78</v>
      </c>
      <c r="O202" t="s">
        <v>79</v>
      </c>
      <c r="P202">
        <v>1</v>
      </c>
      <c r="Q202" t="s">
        <v>80</v>
      </c>
      <c r="R202" t="s">
        <v>72</v>
      </c>
      <c r="S202" t="s">
        <v>81</v>
      </c>
      <c r="T202" t="s">
        <v>82</v>
      </c>
      <c r="X202">
        <v>1</v>
      </c>
      <c r="Y202">
        <v>1</v>
      </c>
      <c r="Z202">
        <v>1.88</v>
      </c>
      <c r="AA202" s="8">
        <v>0.71</v>
      </c>
      <c r="AB202">
        <v>3</v>
      </c>
      <c r="AC202">
        <v>1.05</v>
      </c>
      <c r="AD202">
        <v>1.05</v>
      </c>
      <c r="AE202">
        <v>1.1000000000000001</v>
      </c>
      <c r="AF202">
        <v>0.5</v>
      </c>
      <c r="AG202">
        <v>173</v>
      </c>
      <c r="AH202" t="s">
        <v>881</v>
      </c>
      <c r="AI202">
        <v>1</v>
      </c>
      <c r="AJ202" t="s">
        <v>883</v>
      </c>
      <c r="AK202">
        <v>20441</v>
      </c>
      <c r="AL202">
        <v>120</v>
      </c>
      <c r="AM202" t="s">
        <v>884</v>
      </c>
      <c r="AN202">
        <v>14</v>
      </c>
      <c r="AO202" t="s">
        <v>120</v>
      </c>
      <c r="AP202">
        <v>2000</v>
      </c>
      <c r="AT202">
        <v>0</v>
      </c>
      <c r="AU202">
        <v>0.5</v>
      </c>
      <c r="AW202">
        <v>8</v>
      </c>
      <c r="AX202" t="s">
        <v>86</v>
      </c>
      <c r="AY202">
        <v>1</v>
      </c>
      <c r="AZ202" t="s">
        <v>87</v>
      </c>
      <c r="BB202" t="s">
        <v>885</v>
      </c>
      <c r="BC202">
        <v>330</v>
      </c>
      <c r="BD202">
        <v>330</v>
      </c>
      <c r="BE202">
        <v>100</v>
      </c>
      <c r="BF202">
        <v>1.0999999999999999E-2</v>
      </c>
      <c r="BG202">
        <v>8.7170000000000005</v>
      </c>
      <c r="BH202" t="s">
        <v>89</v>
      </c>
      <c r="BJ202" t="s">
        <v>90</v>
      </c>
      <c r="BK202" s="1">
        <v>45096</v>
      </c>
      <c r="BL202" t="s">
        <v>91</v>
      </c>
      <c r="BM202" t="s">
        <v>92</v>
      </c>
      <c r="BN202">
        <v>42678</v>
      </c>
      <c r="BO202" t="s">
        <v>93</v>
      </c>
      <c r="BP202">
        <v>1</v>
      </c>
      <c r="BQ202">
        <v>1</v>
      </c>
      <c r="BR202">
        <v>1.88</v>
      </c>
      <c r="BS202">
        <v>1.05</v>
      </c>
      <c r="BT202">
        <v>3</v>
      </c>
      <c r="BU202">
        <v>2058</v>
      </c>
      <c r="BV202" t="s">
        <v>1933</v>
      </c>
      <c r="BW202">
        <f>VLOOKUP($J202,M_引当回収!$C$5:$AF$55,30,FALSE)+0.08</f>
        <v>0.08</v>
      </c>
      <c r="BX202" s="21">
        <v>0.31</v>
      </c>
      <c r="BY202">
        <v>0.3</v>
      </c>
      <c r="BZ202">
        <v>0.05</v>
      </c>
      <c r="CA202" s="23">
        <f t="shared" si="54"/>
        <v>0.74</v>
      </c>
      <c r="CB202" t="s">
        <v>1955</v>
      </c>
      <c r="CC202">
        <v>0.08</v>
      </c>
      <c r="CD202">
        <v>0.43000000000000005</v>
      </c>
      <c r="CE202">
        <v>0.3</v>
      </c>
      <c r="CF202">
        <v>0.03</v>
      </c>
      <c r="CG202" t="s">
        <v>1954</v>
      </c>
      <c r="CH202">
        <f t="shared" si="55"/>
        <v>2</v>
      </c>
      <c r="CI202">
        <f t="shared" si="56"/>
        <v>3</v>
      </c>
      <c r="CJ202">
        <f t="shared" si="57"/>
        <v>8</v>
      </c>
      <c r="CK202">
        <f t="shared" si="58"/>
        <v>1</v>
      </c>
      <c r="CL202">
        <f t="shared" si="59"/>
        <v>3</v>
      </c>
      <c r="CM202">
        <f t="shared" si="60"/>
        <v>7</v>
      </c>
      <c r="CN202">
        <f t="shared" si="61"/>
        <v>1</v>
      </c>
      <c r="CO202">
        <f t="shared" si="62"/>
        <v>3</v>
      </c>
      <c r="CP202">
        <f t="shared" si="63"/>
        <v>7</v>
      </c>
      <c r="CQ202">
        <v>2.689295039164491E-2</v>
      </c>
      <c r="CR202">
        <f t="shared" si="64"/>
        <v>8.231999999999999E-2</v>
      </c>
      <c r="CS202">
        <f t="shared" si="65"/>
        <v>0.44247000000000003</v>
      </c>
      <c r="CT202">
        <f t="shared" si="66"/>
        <v>0.30869999999999997</v>
      </c>
      <c r="CU202">
        <f t="shared" si="67"/>
        <v>3.0869999999999995E-2</v>
      </c>
      <c r="CV202">
        <f t="shared" si="68"/>
        <v>3</v>
      </c>
      <c r="CW202">
        <f t="shared" si="69"/>
        <v>0.21608999999999998</v>
      </c>
      <c r="CX202">
        <f t="shared" si="70"/>
        <v>5</v>
      </c>
      <c r="CY202">
        <f t="shared" si="50"/>
        <v>8.231999999999999E-2</v>
      </c>
      <c r="CZ202">
        <f t="shared" si="51"/>
        <v>0.31899</v>
      </c>
      <c r="DA202">
        <f t="shared" si="52"/>
        <v>0.30869999999999997</v>
      </c>
      <c r="DB202">
        <f t="shared" si="53"/>
        <v>5.1449999999999996E-2</v>
      </c>
      <c r="DC202">
        <f t="shared" si="71"/>
        <v>3</v>
      </c>
      <c r="DD202">
        <f t="shared" si="72"/>
        <v>4</v>
      </c>
    </row>
    <row r="203" spans="1:108" x14ac:dyDescent="0.7">
      <c r="A203" t="s">
        <v>886</v>
      </c>
      <c r="B203">
        <v>9025006027</v>
      </c>
      <c r="D203" t="s">
        <v>342</v>
      </c>
      <c r="E203" t="s">
        <v>72</v>
      </c>
      <c r="F203" t="s">
        <v>73</v>
      </c>
      <c r="G203" t="s">
        <v>74</v>
      </c>
      <c r="H203" t="s">
        <v>75</v>
      </c>
      <c r="I203">
        <v>6103</v>
      </c>
      <c r="J203" t="s">
        <v>887</v>
      </c>
      <c r="K203">
        <v>1</v>
      </c>
      <c r="M203" t="s">
        <v>78</v>
      </c>
      <c r="N203" t="s">
        <v>78</v>
      </c>
      <c r="O203" t="s">
        <v>79</v>
      </c>
      <c r="P203">
        <v>1</v>
      </c>
      <c r="Q203" t="s">
        <v>80</v>
      </c>
      <c r="R203" t="s">
        <v>72</v>
      </c>
      <c r="S203" t="s">
        <v>81</v>
      </c>
      <c r="T203" t="s">
        <v>82</v>
      </c>
      <c r="X203">
        <v>1</v>
      </c>
      <c r="Y203">
        <v>1</v>
      </c>
      <c r="Z203">
        <v>1.81</v>
      </c>
      <c r="AA203" s="8">
        <v>0.62</v>
      </c>
      <c r="AB203">
        <v>3</v>
      </c>
      <c r="AC203">
        <v>1.04</v>
      </c>
      <c r="AD203">
        <v>1.04</v>
      </c>
      <c r="AE203">
        <v>1.1000000000000001</v>
      </c>
      <c r="AF203">
        <v>0.5</v>
      </c>
      <c r="AG203">
        <v>284</v>
      </c>
      <c r="AH203" t="s">
        <v>888</v>
      </c>
      <c r="AI203">
        <v>1</v>
      </c>
      <c r="AJ203" t="s">
        <v>889</v>
      </c>
      <c r="AK203">
        <v>10360</v>
      </c>
      <c r="AL203">
        <v>434</v>
      </c>
      <c r="AM203" t="s">
        <v>346</v>
      </c>
      <c r="AN203">
        <v>12</v>
      </c>
      <c r="AO203" t="s">
        <v>113</v>
      </c>
      <c r="AP203">
        <v>2000</v>
      </c>
      <c r="AT203">
        <v>0</v>
      </c>
      <c r="AU203">
        <v>0.5</v>
      </c>
      <c r="AW203">
        <v>8</v>
      </c>
      <c r="AX203" t="s">
        <v>86</v>
      </c>
      <c r="AY203">
        <v>1</v>
      </c>
      <c r="AZ203" t="s">
        <v>87</v>
      </c>
      <c r="BB203" t="s">
        <v>114</v>
      </c>
      <c r="BC203">
        <v>335</v>
      </c>
      <c r="BD203">
        <v>168</v>
      </c>
      <c r="BE203">
        <v>103</v>
      </c>
      <c r="BF203">
        <v>6.0000000000000001E-3</v>
      </c>
      <c r="BG203">
        <v>4.3449999999999998</v>
      </c>
      <c r="BH203" t="s">
        <v>89</v>
      </c>
      <c r="BJ203" t="s">
        <v>90</v>
      </c>
      <c r="BK203" s="1">
        <v>45096</v>
      </c>
      <c r="BL203" t="s">
        <v>91</v>
      </c>
      <c r="BM203" t="s">
        <v>92</v>
      </c>
      <c r="BN203">
        <v>42678</v>
      </c>
      <c r="BO203" t="s">
        <v>93</v>
      </c>
      <c r="BP203">
        <v>1</v>
      </c>
      <c r="BQ203">
        <v>1</v>
      </c>
      <c r="BR203">
        <v>1.81</v>
      </c>
      <c r="BS203">
        <v>1.04</v>
      </c>
      <c r="BT203">
        <v>3</v>
      </c>
      <c r="BU203">
        <v>1029</v>
      </c>
      <c r="BV203" t="s">
        <v>1936</v>
      </c>
      <c r="BW203">
        <f>VLOOKUP($J203,M_引当回収!$C$5:$AF$55,30,FALSE)+0.08</f>
        <v>0.08</v>
      </c>
      <c r="BX203" s="21">
        <v>0.23</v>
      </c>
      <c r="BY203">
        <v>0.29000000000000004</v>
      </c>
      <c r="BZ203">
        <v>0.03</v>
      </c>
      <c r="CA203" s="23">
        <f t="shared" si="54"/>
        <v>0.63000000000000012</v>
      </c>
      <c r="CB203" t="s">
        <v>1955</v>
      </c>
      <c r="CC203">
        <v>0.08</v>
      </c>
      <c r="CD203">
        <v>0.43000000000000005</v>
      </c>
      <c r="CE203">
        <v>0.29000000000000004</v>
      </c>
      <c r="CF203">
        <v>0.03</v>
      </c>
      <c r="CG203" t="s">
        <v>1954</v>
      </c>
      <c r="CH203">
        <f t="shared" si="55"/>
        <v>1</v>
      </c>
      <c r="CI203">
        <f t="shared" si="56"/>
        <v>2</v>
      </c>
      <c r="CJ203">
        <f t="shared" si="57"/>
        <v>6</v>
      </c>
      <c r="CK203">
        <f t="shared" si="58"/>
        <v>1</v>
      </c>
      <c r="CL203">
        <f t="shared" si="59"/>
        <v>2</v>
      </c>
      <c r="CM203">
        <f t="shared" si="60"/>
        <v>6</v>
      </c>
      <c r="CN203">
        <f t="shared" si="61"/>
        <v>1</v>
      </c>
      <c r="CO203">
        <f t="shared" si="62"/>
        <v>2</v>
      </c>
      <c r="CP203">
        <f t="shared" si="63"/>
        <v>6</v>
      </c>
      <c r="CQ203">
        <v>1.3446475195822455E-2</v>
      </c>
      <c r="CR203">
        <f t="shared" si="64"/>
        <v>4.1159999999999995E-2</v>
      </c>
      <c r="CS203">
        <f t="shared" si="65"/>
        <v>0.22123500000000001</v>
      </c>
      <c r="CT203">
        <f t="shared" si="66"/>
        <v>0.149205</v>
      </c>
      <c r="CU203">
        <f t="shared" si="67"/>
        <v>1.5434999999999997E-2</v>
      </c>
      <c r="CV203">
        <f t="shared" si="68"/>
        <v>3</v>
      </c>
      <c r="CW203">
        <f t="shared" si="69"/>
        <v>0.10804499999999999</v>
      </c>
      <c r="CX203">
        <f t="shared" si="70"/>
        <v>4</v>
      </c>
      <c r="CY203">
        <f t="shared" ref="CY203:CY266" si="74">($BU203/$AP203)*BW203</f>
        <v>4.1159999999999995E-2</v>
      </c>
      <c r="CZ203">
        <f t="shared" ref="CZ203:CZ266" si="75">($BU203/$AP203)*BX203</f>
        <v>0.118335</v>
      </c>
      <c r="DA203">
        <f t="shared" ref="DA203:DA266" si="76">($BU203/$AP203)*BY203</f>
        <v>0.149205</v>
      </c>
      <c r="DB203">
        <f t="shared" ref="DB203:DB266" si="77">($BU203/$AP203)*BZ203</f>
        <v>1.5434999999999997E-2</v>
      </c>
      <c r="DC203">
        <f t="shared" si="71"/>
        <v>3</v>
      </c>
      <c r="DD203">
        <f t="shared" si="72"/>
        <v>4</v>
      </c>
    </row>
    <row r="204" spans="1:108" hidden="1" x14ac:dyDescent="0.7">
      <c r="A204" t="s">
        <v>890</v>
      </c>
      <c r="B204" t="s">
        <v>891</v>
      </c>
      <c r="D204" t="s">
        <v>330</v>
      </c>
      <c r="E204" t="s">
        <v>72</v>
      </c>
      <c r="F204" t="s">
        <v>73</v>
      </c>
      <c r="G204" t="s">
        <v>74</v>
      </c>
      <c r="H204" t="s">
        <v>75</v>
      </c>
      <c r="I204">
        <v>6355</v>
      </c>
      <c r="J204" t="s">
        <v>892</v>
      </c>
      <c r="K204">
        <v>1</v>
      </c>
      <c r="L204" t="s">
        <v>236</v>
      </c>
      <c r="M204" t="s">
        <v>78</v>
      </c>
      <c r="N204" t="s">
        <v>78</v>
      </c>
      <c r="O204" t="s">
        <v>79</v>
      </c>
      <c r="P204">
        <v>1</v>
      </c>
      <c r="Q204" t="s">
        <v>80</v>
      </c>
      <c r="R204" t="s">
        <v>72</v>
      </c>
      <c r="S204" t="s">
        <v>81</v>
      </c>
      <c r="T204" t="s">
        <v>82</v>
      </c>
      <c r="X204">
        <v>1</v>
      </c>
      <c r="Y204">
        <v>1</v>
      </c>
      <c r="Z204">
        <v>1</v>
      </c>
      <c r="AA204" s="8">
        <v>0.79</v>
      </c>
      <c r="AB204">
        <v>1</v>
      </c>
      <c r="AC204">
        <v>1</v>
      </c>
      <c r="AD204">
        <v>1</v>
      </c>
      <c r="AE204">
        <v>1</v>
      </c>
      <c r="AF204">
        <v>0.5</v>
      </c>
      <c r="AG204">
        <v>298</v>
      </c>
      <c r="AH204" t="s">
        <v>892</v>
      </c>
      <c r="AI204">
        <v>1</v>
      </c>
      <c r="AJ204" t="s">
        <v>455</v>
      </c>
      <c r="AL204">
        <v>1021</v>
      </c>
      <c r="AM204" t="s">
        <v>893</v>
      </c>
      <c r="AN204">
        <v>142</v>
      </c>
      <c r="AO204" t="s">
        <v>334</v>
      </c>
      <c r="AP204">
        <v>2</v>
      </c>
      <c r="AT204">
        <v>1</v>
      </c>
      <c r="AU204">
        <v>1</v>
      </c>
      <c r="BB204" t="s">
        <v>894</v>
      </c>
      <c r="BC204">
        <v>424</v>
      </c>
      <c r="BD204">
        <v>292</v>
      </c>
      <c r="BE204">
        <v>249</v>
      </c>
      <c r="BF204">
        <v>3.1E-2</v>
      </c>
      <c r="BG204">
        <v>58</v>
      </c>
      <c r="BH204" t="s">
        <v>89</v>
      </c>
      <c r="BJ204" t="s">
        <v>90</v>
      </c>
      <c r="BK204" s="1">
        <v>45160</v>
      </c>
      <c r="BL204" t="s">
        <v>91</v>
      </c>
      <c r="BM204" t="s">
        <v>92</v>
      </c>
      <c r="BN204" t="s">
        <v>219</v>
      </c>
      <c r="BO204" t="s">
        <v>220</v>
      </c>
      <c r="BP204">
        <v>1</v>
      </c>
      <c r="BQ204">
        <v>1</v>
      </c>
      <c r="BR204">
        <v>1</v>
      </c>
      <c r="BS204">
        <v>1</v>
      </c>
      <c r="BT204">
        <v>1</v>
      </c>
      <c r="BU204" t="e">
        <v>#N/A</v>
      </c>
      <c r="BV204" t="e">
        <v>#N/A</v>
      </c>
      <c r="BW204">
        <f>VLOOKUP($J204,M_引当回収!$C$5:$AF$55,30,FALSE)+0.08</f>
        <v>0.08</v>
      </c>
      <c r="BX204" s="21" t="e">
        <v>#N/A</v>
      </c>
      <c r="BY204" t="e">
        <v>#N/A</v>
      </c>
      <c r="BZ204" t="e">
        <v>#N/A</v>
      </c>
      <c r="CA204" s="8" t="e">
        <f t="shared" ref="CA204:CA267" si="78">SUM(BW204:BZ204)</f>
        <v>#N/A</v>
      </c>
      <c r="CB204" t="e">
        <f t="shared" ref="CB204:CB267" si="79">IF(AA204=CA204,"○","×")</f>
        <v>#N/A</v>
      </c>
      <c r="CC204" t="e">
        <v>#N/A</v>
      </c>
      <c r="CD204" t="e">
        <v>#N/A</v>
      </c>
      <c r="CE204" t="e">
        <v>#N/A</v>
      </c>
      <c r="CF204" t="e">
        <v>#N/A</v>
      </c>
      <c r="CH204" t="e">
        <f t="shared" ref="CH204:CH267" si="80">ROUNDUP(($BU204/$AP204)*BS204,0)</f>
        <v>#N/A</v>
      </c>
      <c r="CI204" t="e">
        <f t="shared" ref="CI204:CI267" si="81">ROUNDUP(($BU204/$AP204)*($BP204*(1+$BR204)/$BQ204),0)</f>
        <v>#N/A</v>
      </c>
      <c r="CJ204" t="e">
        <f t="shared" ref="CJ204:CJ267" si="82">SUM(CH204:CI204)+BT204</f>
        <v>#N/A</v>
      </c>
      <c r="CK204" t="e">
        <f t="shared" ref="CK204:CK267" si="83">ROUNDUP(($BU204/$AP204)*AA204,0)</f>
        <v>#N/A</v>
      </c>
      <c r="CL204" t="e">
        <f t="shared" ref="CL204:CL267" si="84">ROUNDUP(($BU204/$AP204)*($BP204*(1+$BR204)/$BQ204),0)</f>
        <v>#N/A</v>
      </c>
      <c r="CM204" t="e">
        <f t="shared" ref="CM204:CM267" si="85">SUM(CK204:CL204)+AB204</f>
        <v>#N/A</v>
      </c>
      <c r="CN204" t="e">
        <f t="shared" ref="CN204:CN267" si="86">ROUNDUP(($BU204/$AP204)*CA204,0)</f>
        <v>#N/A</v>
      </c>
      <c r="CO204" t="e">
        <f t="shared" ref="CO204:CO267" si="87">ROUNDUP(($BU204/$AP204)*($BP204*(1+$BR204)/$BQ204),0)</f>
        <v>#N/A</v>
      </c>
      <c r="CP204" t="e">
        <f t="shared" ref="CP204:CP267" si="88">SUM(CN204:CO204)+AB204</f>
        <v>#N/A</v>
      </c>
      <c r="CQ204" t="e">
        <v>#N/A</v>
      </c>
      <c r="CR204" t="e">
        <f t="shared" ref="CR204:CR267" si="89">($BU204/$AP204)*CC204</f>
        <v>#N/A</v>
      </c>
      <c r="CS204" t="e">
        <f t="shared" ref="CS204:CS267" si="90">($BU204/$AP204)*CD204</f>
        <v>#N/A</v>
      </c>
      <c r="CT204" t="e">
        <f t="shared" ref="CT204:CT267" si="91">($BU204/$AP204)*CE204</f>
        <v>#N/A</v>
      </c>
      <c r="CU204" t="e">
        <f t="shared" ref="CU204:CU267" si="92">($BU204/$AP204)*CF204</f>
        <v>#N/A</v>
      </c>
      <c r="CV204">
        <f t="shared" ref="CV204:CV267" si="93">BT204</f>
        <v>1</v>
      </c>
      <c r="CW204" t="e">
        <f t="shared" ref="CW204:CW267" si="94">($BU204/$AP204)*0.21</f>
        <v>#N/A</v>
      </c>
      <c r="CX204" t="e">
        <f t="shared" ref="CX204:CX267" si="95">ROUNDUP(SUM(CR204:CW204),0)</f>
        <v>#N/A</v>
      </c>
      <c r="CY204" t="e">
        <f t="shared" si="74"/>
        <v>#N/A</v>
      </c>
      <c r="CZ204" t="e">
        <f t="shared" si="75"/>
        <v>#N/A</v>
      </c>
      <c r="DA204" t="e">
        <f t="shared" si="76"/>
        <v>#N/A</v>
      </c>
      <c r="DB204" t="e">
        <f t="shared" si="77"/>
        <v>#N/A</v>
      </c>
      <c r="DC204">
        <f t="shared" ref="DC204:DC267" si="96">AB204</f>
        <v>1</v>
      </c>
      <c r="DD204" t="e">
        <f t="shared" ref="DD204:DD267" si="97">ROUNDUP(SUM(CY204:DC204),0)</f>
        <v>#N/A</v>
      </c>
    </row>
    <row r="205" spans="1:108" x14ac:dyDescent="0.7">
      <c r="A205" t="s">
        <v>895</v>
      </c>
      <c r="B205" t="s">
        <v>896</v>
      </c>
      <c r="D205" t="s">
        <v>897</v>
      </c>
      <c r="E205" t="s">
        <v>72</v>
      </c>
      <c r="F205" t="s">
        <v>73</v>
      </c>
      <c r="G205" t="s">
        <v>74</v>
      </c>
      <c r="H205" t="s">
        <v>75</v>
      </c>
      <c r="I205">
        <v>6454</v>
      </c>
      <c r="J205" t="s">
        <v>898</v>
      </c>
      <c r="K205">
        <v>1</v>
      </c>
      <c r="M205" t="s">
        <v>78</v>
      </c>
      <c r="N205" t="s">
        <v>78</v>
      </c>
      <c r="O205" t="s">
        <v>79</v>
      </c>
      <c r="P205">
        <v>1</v>
      </c>
      <c r="Q205" t="s">
        <v>80</v>
      </c>
      <c r="R205" t="s">
        <v>72</v>
      </c>
      <c r="S205" t="s">
        <v>81</v>
      </c>
      <c r="T205" t="s">
        <v>82</v>
      </c>
      <c r="X205">
        <v>1</v>
      </c>
      <c r="Y205">
        <v>1</v>
      </c>
      <c r="Z205">
        <v>0.73</v>
      </c>
      <c r="AA205" s="8">
        <v>0.73</v>
      </c>
      <c r="AB205">
        <v>1</v>
      </c>
      <c r="AC205">
        <v>0.93</v>
      </c>
      <c r="AD205">
        <v>0.93</v>
      </c>
      <c r="AE205">
        <v>1.1000000000000001</v>
      </c>
      <c r="AF205">
        <v>0.5</v>
      </c>
      <c r="AG205">
        <v>205</v>
      </c>
      <c r="AH205" t="s">
        <v>898</v>
      </c>
      <c r="AI205">
        <v>100</v>
      </c>
      <c r="AJ205" t="s">
        <v>899</v>
      </c>
      <c r="AK205">
        <v>10146</v>
      </c>
      <c r="AL205">
        <v>9203</v>
      </c>
      <c r="AM205" t="s">
        <v>900</v>
      </c>
      <c r="AN205">
        <v>12</v>
      </c>
      <c r="AO205" t="s">
        <v>113</v>
      </c>
      <c r="AP205">
        <v>100</v>
      </c>
      <c r="AS205">
        <v>1</v>
      </c>
      <c r="AT205">
        <v>0</v>
      </c>
      <c r="AU205">
        <v>0.5</v>
      </c>
      <c r="AW205">
        <v>8</v>
      </c>
      <c r="AX205" t="s">
        <v>86</v>
      </c>
      <c r="AY205">
        <v>1</v>
      </c>
      <c r="AZ205" t="s">
        <v>87</v>
      </c>
      <c r="BB205" t="s">
        <v>114</v>
      </c>
      <c r="BC205">
        <v>335</v>
      </c>
      <c r="BD205">
        <v>168</v>
      </c>
      <c r="BE205">
        <v>103</v>
      </c>
      <c r="BF205">
        <v>6.0000000000000001E-3</v>
      </c>
      <c r="BG205">
        <v>6.9</v>
      </c>
      <c r="BH205" t="s">
        <v>89</v>
      </c>
      <c r="BJ205" t="s">
        <v>90</v>
      </c>
      <c r="BK205" s="1">
        <v>45160</v>
      </c>
      <c r="BL205" t="s">
        <v>91</v>
      </c>
      <c r="BM205" t="s">
        <v>92</v>
      </c>
      <c r="BN205">
        <v>42678</v>
      </c>
      <c r="BO205" t="s">
        <v>93</v>
      </c>
      <c r="BP205">
        <v>1</v>
      </c>
      <c r="BQ205">
        <v>1</v>
      </c>
      <c r="BR205">
        <v>0.73</v>
      </c>
      <c r="BS205">
        <v>0.93</v>
      </c>
      <c r="BT205">
        <v>3</v>
      </c>
      <c r="BU205">
        <v>457</v>
      </c>
      <c r="BV205" t="s">
        <v>1933</v>
      </c>
      <c r="BW205">
        <f>VLOOKUP($J205,M_引当回収!$C$5:$AF$55,30,FALSE)+0.08</f>
        <v>0.08</v>
      </c>
      <c r="BX205" s="21">
        <v>0.22</v>
      </c>
      <c r="BY205">
        <v>0.18000000000000002</v>
      </c>
      <c r="BZ205">
        <v>0.05</v>
      </c>
      <c r="CA205" s="23">
        <f t="shared" si="78"/>
        <v>0.53</v>
      </c>
      <c r="CB205" t="s">
        <v>1980</v>
      </c>
      <c r="CC205">
        <v>0.08</v>
      </c>
      <c r="CD205">
        <v>0.43000000000000005</v>
      </c>
      <c r="CE205">
        <v>0.18000000000000002</v>
      </c>
      <c r="CF205">
        <v>0.03</v>
      </c>
      <c r="CG205" t="s">
        <v>1954</v>
      </c>
      <c r="CH205">
        <f t="shared" si="80"/>
        <v>5</v>
      </c>
      <c r="CI205">
        <f t="shared" si="81"/>
        <v>8</v>
      </c>
      <c r="CJ205">
        <f t="shared" si="82"/>
        <v>16</v>
      </c>
      <c r="CK205">
        <f t="shared" si="83"/>
        <v>4</v>
      </c>
      <c r="CL205">
        <f t="shared" si="84"/>
        <v>8</v>
      </c>
      <c r="CM205">
        <f t="shared" si="85"/>
        <v>13</v>
      </c>
      <c r="CN205">
        <f t="shared" si="86"/>
        <v>3</v>
      </c>
      <c r="CO205">
        <f t="shared" si="87"/>
        <v>8</v>
      </c>
      <c r="CP205">
        <f t="shared" si="88"/>
        <v>12</v>
      </c>
      <c r="CQ205">
        <v>2.689295039164491E-2</v>
      </c>
      <c r="CR205">
        <f t="shared" si="89"/>
        <v>0.36560000000000004</v>
      </c>
      <c r="CS205">
        <f t="shared" si="90"/>
        <v>1.9651000000000003</v>
      </c>
      <c r="CT205">
        <f t="shared" si="91"/>
        <v>0.82260000000000011</v>
      </c>
      <c r="CU205">
        <f t="shared" si="92"/>
        <v>0.1371</v>
      </c>
      <c r="CV205">
        <f t="shared" si="93"/>
        <v>3</v>
      </c>
      <c r="CW205">
        <f t="shared" si="94"/>
        <v>0.9597</v>
      </c>
      <c r="CX205">
        <f t="shared" si="95"/>
        <v>8</v>
      </c>
      <c r="CY205">
        <f t="shared" si="74"/>
        <v>0.36560000000000004</v>
      </c>
      <c r="CZ205">
        <f t="shared" si="75"/>
        <v>1.0054000000000001</v>
      </c>
      <c r="DA205">
        <f t="shared" si="76"/>
        <v>0.82260000000000011</v>
      </c>
      <c r="DB205">
        <f t="shared" si="77"/>
        <v>0.22850000000000004</v>
      </c>
      <c r="DC205">
        <f t="shared" si="96"/>
        <v>1</v>
      </c>
      <c r="DD205">
        <f t="shared" si="97"/>
        <v>4</v>
      </c>
    </row>
    <row r="206" spans="1:108" x14ac:dyDescent="0.7">
      <c r="A206" t="s">
        <v>901</v>
      </c>
      <c r="B206" t="s">
        <v>902</v>
      </c>
      <c r="D206" t="s">
        <v>897</v>
      </c>
      <c r="E206" t="s">
        <v>72</v>
      </c>
      <c r="F206" t="s">
        <v>73</v>
      </c>
      <c r="G206" t="s">
        <v>74</v>
      </c>
      <c r="H206" t="s">
        <v>75</v>
      </c>
      <c r="I206">
        <v>6454</v>
      </c>
      <c r="J206" t="s">
        <v>898</v>
      </c>
      <c r="K206">
        <v>1</v>
      </c>
      <c r="M206" t="s">
        <v>78</v>
      </c>
      <c r="N206" t="s">
        <v>78</v>
      </c>
      <c r="O206" t="s">
        <v>79</v>
      </c>
      <c r="P206">
        <v>1</v>
      </c>
      <c r="Q206" t="s">
        <v>80</v>
      </c>
      <c r="R206" t="s">
        <v>72</v>
      </c>
      <c r="S206" t="s">
        <v>81</v>
      </c>
      <c r="T206" t="s">
        <v>82</v>
      </c>
      <c r="X206">
        <v>1</v>
      </c>
      <c r="Y206">
        <v>1</v>
      </c>
      <c r="Z206">
        <v>0.73</v>
      </c>
      <c r="AA206" s="8">
        <v>0.75</v>
      </c>
      <c r="AB206">
        <v>1</v>
      </c>
      <c r="AC206">
        <v>0.93</v>
      </c>
      <c r="AD206">
        <v>0.93</v>
      </c>
      <c r="AE206">
        <v>1.1000000000000001</v>
      </c>
      <c r="AF206">
        <v>0.5</v>
      </c>
      <c r="AG206">
        <v>205</v>
      </c>
      <c r="AH206" t="s">
        <v>898</v>
      </c>
      <c r="AI206">
        <v>101</v>
      </c>
      <c r="AJ206" t="s">
        <v>903</v>
      </c>
      <c r="AK206">
        <v>10145</v>
      </c>
      <c r="AL206">
        <v>9203</v>
      </c>
      <c r="AM206" t="s">
        <v>900</v>
      </c>
      <c r="AN206">
        <v>12</v>
      </c>
      <c r="AO206" t="s">
        <v>113</v>
      </c>
      <c r="AP206">
        <v>100</v>
      </c>
      <c r="AS206">
        <v>1</v>
      </c>
      <c r="AT206">
        <v>0</v>
      </c>
      <c r="AU206">
        <v>0.5</v>
      </c>
      <c r="AW206">
        <v>8</v>
      </c>
      <c r="AX206" t="s">
        <v>86</v>
      </c>
      <c r="AY206">
        <v>1</v>
      </c>
      <c r="AZ206" t="s">
        <v>87</v>
      </c>
      <c r="BB206" t="s">
        <v>114</v>
      </c>
      <c r="BC206">
        <v>335</v>
      </c>
      <c r="BD206">
        <v>168</v>
      </c>
      <c r="BE206">
        <v>103</v>
      </c>
      <c r="BF206">
        <v>6.0000000000000001E-3</v>
      </c>
      <c r="BG206">
        <v>13.86</v>
      </c>
      <c r="BH206" t="s">
        <v>89</v>
      </c>
      <c r="BJ206" t="s">
        <v>90</v>
      </c>
      <c r="BK206" s="1">
        <v>45160</v>
      </c>
      <c r="BL206" t="s">
        <v>91</v>
      </c>
      <c r="BM206" t="s">
        <v>92</v>
      </c>
      <c r="BN206">
        <v>42678</v>
      </c>
      <c r="BO206" t="s">
        <v>93</v>
      </c>
      <c r="BP206">
        <v>1</v>
      </c>
      <c r="BQ206">
        <v>1</v>
      </c>
      <c r="BR206">
        <v>0.73</v>
      </c>
      <c r="BS206">
        <v>0.93</v>
      </c>
      <c r="BT206">
        <v>3</v>
      </c>
      <c r="BU206">
        <v>457</v>
      </c>
      <c r="BV206" t="s">
        <v>1933</v>
      </c>
      <c r="BW206">
        <f>VLOOKUP($J206,M_引当回収!$C$5:$AF$55,30,FALSE)+0.08</f>
        <v>0.08</v>
      </c>
      <c r="BX206" s="21">
        <v>0.24000000000000002</v>
      </c>
      <c r="BY206">
        <v>0.18000000000000002</v>
      </c>
      <c r="BZ206">
        <v>0.05</v>
      </c>
      <c r="CA206" s="23">
        <f t="shared" si="78"/>
        <v>0.55000000000000004</v>
      </c>
      <c r="CB206" t="s">
        <v>1980</v>
      </c>
      <c r="CC206">
        <v>0.08</v>
      </c>
      <c r="CD206">
        <v>0.43000000000000005</v>
      </c>
      <c r="CE206">
        <v>0.18000000000000002</v>
      </c>
      <c r="CF206">
        <v>0.03</v>
      </c>
      <c r="CG206" t="s">
        <v>1954</v>
      </c>
      <c r="CH206">
        <f t="shared" si="80"/>
        <v>5</v>
      </c>
      <c r="CI206">
        <f t="shared" si="81"/>
        <v>8</v>
      </c>
      <c r="CJ206">
        <f t="shared" si="82"/>
        <v>16</v>
      </c>
      <c r="CK206">
        <f t="shared" si="83"/>
        <v>4</v>
      </c>
      <c r="CL206">
        <f t="shared" si="84"/>
        <v>8</v>
      </c>
      <c r="CM206">
        <f t="shared" si="85"/>
        <v>13</v>
      </c>
      <c r="CN206">
        <f t="shared" si="86"/>
        <v>3</v>
      </c>
      <c r="CO206">
        <f t="shared" si="87"/>
        <v>8</v>
      </c>
      <c r="CP206">
        <f t="shared" si="88"/>
        <v>12</v>
      </c>
      <c r="CQ206">
        <v>2.689295039164491E-2</v>
      </c>
      <c r="CR206">
        <f t="shared" si="89"/>
        <v>0.36560000000000004</v>
      </c>
      <c r="CS206">
        <f t="shared" si="90"/>
        <v>1.9651000000000003</v>
      </c>
      <c r="CT206">
        <f t="shared" si="91"/>
        <v>0.82260000000000011</v>
      </c>
      <c r="CU206">
        <f t="shared" si="92"/>
        <v>0.1371</v>
      </c>
      <c r="CV206">
        <f t="shared" si="93"/>
        <v>3</v>
      </c>
      <c r="CW206">
        <f t="shared" si="94"/>
        <v>0.9597</v>
      </c>
      <c r="CX206">
        <f t="shared" si="95"/>
        <v>8</v>
      </c>
      <c r="CY206">
        <f t="shared" si="74"/>
        <v>0.36560000000000004</v>
      </c>
      <c r="CZ206">
        <f t="shared" si="75"/>
        <v>1.0968000000000002</v>
      </c>
      <c r="DA206">
        <f t="shared" si="76"/>
        <v>0.82260000000000011</v>
      </c>
      <c r="DB206">
        <f t="shared" si="77"/>
        <v>0.22850000000000004</v>
      </c>
      <c r="DC206">
        <f t="shared" si="96"/>
        <v>1</v>
      </c>
      <c r="DD206">
        <f t="shared" si="97"/>
        <v>4</v>
      </c>
    </row>
    <row r="207" spans="1:108" x14ac:dyDescent="0.7">
      <c r="A207" t="s">
        <v>904</v>
      </c>
      <c r="B207" t="s">
        <v>905</v>
      </c>
      <c r="D207" t="s">
        <v>897</v>
      </c>
      <c r="E207" t="s">
        <v>72</v>
      </c>
      <c r="F207" t="s">
        <v>73</v>
      </c>
      <c r="G207" t="s">
        <v>74</v>
      </c>
      <c r="H207" t="s">
        <v>75</v>
      </c>
      <c r="I207">
        <v>6454</v>
      </c>
      <c r="J207" t="s">
        <v>898</v>
      </c>
      <c r="K207">
        <v>1</v>
      </c>
      <c r="M207" t="s">
        <v>78</v>
      </c>
      <c r="N207" t="s">
        <v>78</v>
      </c>
      <c r="O207" t="s">
        <v>79</v>
      </c>
      <c r="P207">
        <v>1</v>
      </c>
      <c r="Q207" t="s">
        <v>80</v>
      </c>
      <c r="R207" t="s">
        <v>72</v>
      </c>
      <c r="S207" t="s">
        <v>81</v>
      </c>
      <c r="T207" t="s">
        <v>82</v>
      </c>
      <c r="X207">
        <v>1</v>
      </c>
      <c r="Y207">
        <v>1</v>
      </c>
      <c r="Z207">
        <v>0.73</v>
      </c>
      <c r="AA207" s="8">
        <v>0.73</v>
      </c>
      <c r="AB207">
        <v>1</v>
      </c>
      <c r="AC207">
        <v>0.93</v>
      </c>
      <c r="AD207">
        <v>0.93</v>
      </c>
      <c r="AE207">
        <v>1.1000000000000001</v>
      </c>
      <c r="AF207">
        <v>0.5</v>
      </c>
      <c r="AG207">
        <v>205</v>
      </c>
      <c r="AH207" t="s">
        <v>898</v>
      </c>
      <c r="AI207">
        <v>207</v>
      </c>
      <c r="AJ207" t="s">
        <v>906</v>
      </c>
      <c r="AK207">
        <v>10252</v>
      </c>
      <c r="AL207">
        <v>9203</v>
      </c>
      <c r="AM207" t="s">
        <v>900</v>
      </c>
      <c r="AN207">
        <v>12</v>
      </c>
      <c r="AO207" t="s">
        <v>113</v>
      </c>
      <c r="AP207">
        <v>100</v>
      </c>
      <c r="AS207">
        <v>1</v>
      </c>
      <c r="AT207">
        <v>0</v>
      </c>
      <c r="AU207">
        <v>0.5</v>
      </c>
      <c r="AW207">
        <v>8</v>
      </c>
      <c r="AX207" t="s">
        <v>86</v>
      </c>
      <c r="AY207">
        <v>1</v>
      </c>
      <c r="AZ207" t="s">
        <v>87</v>
      </c>
      <c r="BB207" t="s">
        <v>114</v>
      </c>
      <c r="BC207">
        <v>335</v>
      </c>
      <c r="BD207">
        <v>168</v>
      </c>
      <c r="BE207">
        <v>103</v>
      </c>
      <c r="BF207">
        <v>6.0000000000000001E-3</v>
      </c>
      <c r="BG207">
        <v>10.47</v>
      </c>
      <c r="BH207" t="s">
        <v>89</v>
      </c>
      <c r="BJ207" t="s">
        <v>90</v>
      </c>
      <c r="BK207" s="1">
        <v>45160</v>
      </c>
      <c r="BL207" t="s">
        <v>91</v>
      </c>
      <c r="BM207" t="s">
        <v>92</v>
      </c>
      <c r="BN207">
        <v>42678</v>
      </c>
      <c r="BO207" t="s">
        <v>93</v>
      </c>
      <c r="BP207">
        <v>1</v>
      </c>
      <c r="BQ207">
        <v>1</v>
      </c>
      <c r="BR207">
        <v>0.73</v>
      </c>
      <c r="BS207">
        <v>0.93</v>
      </c>
      <c r="BT207">
        <v>3</v>
      </c>
      <c r="BU207">
        <v>596</v>
      </c>
      <c r="BV207" t="s">
        <v>1933</v>
      </c>
      <c r="BW207">
        <f>VLOOKUP($J207,M_引当回収!$C$5:$AF$55,30,FALSE)+0.08</f>
        <v>0.08</v>
      </c>
      <c r="BX207" s="21">
        <v>0.22</v>
      </c>
      <c r="BY207">
        <v>0.18000000000000002</v>
      </c>
      <c r="BZ207">
        <v>0.05</v>
      </c>
      <c r="CA207" s="23">
        <f t="shared" si="78"/>
        <v>0.53</v>
      </c>
      <c r="CB207" t="s">
        <v>1980</v>
      </c>
      <c r="CC207">
        <v>0.08</v>
      </c>
      <c r="CD207">
        <v>0.43000000000000005</v>
      </c>
      <c r="CE207">
        <v>0.18000000000000002</v>
      </c>
      <c r="CF207">
        <v>0.03</v>
      </c>
      <c r="CG207" t="s">
        <v>1954</v>
      </c>
      <c r="CH207">
        <f t="shared" si="80"/>
        <v>6</v>
      </c>
      <c r="CI207">
        <f t="shared" si="81"/>
        <v>11</v>
      </c>
      <c r="CJ207">
        <f t="shared" si="82"/>
        <v>20</v>
      </c>
      <c r="CK207">
        <f t="shared" si="83"/>
        <v>5</v>
      </c>
      <c r="CL207">
        <f t="shared" si="84"/>
        <v>11</v>
      </c>
      <c r="CM207">
        <f t="shared" si="85"/>
        <v>17</v>
      </c>
      <c r="CN207">
        <f t="shared" si="86"/>
        <v>4</v>
      </c>
      <c r="CO207">
        <f t="shared" si="87"/>
        <v>11</v>
      </c>
      <c r="CP207">
        <f t="shared" si="88"/>
        <v>16</v>
      </c>
      <c r="CQ207">
        <v>2.689295039164491E-2</v>
      </c>
      <c r="CR207">
        <f t="shared" si="89"/>
        <v>0.4768</v>
      </c>
      <c r="CS207">
        <f t="shared" si="90"/>
        <v>2.5628000000000002</v>
      </c>
      <c r="CT207">
        <f t="shared" si="91"/>
        <v>1.0728000000000002</v>
      </c>
      <c r="CU207">
        <f t="shared" si="92"/>
        <v>0.17879999999999999</v>
      </c>
      <c r="CV207">
        <f t="shared" si="93"/>
        <v>3</v>
      </c>
      <c r="CW207">
        <f t="shared" si="94"/>
        <v>1.2516</v>
      </c>
      <c r="CX207">
        <f t="shared" si="95"/>
        <v>9</v>
      </c>
      <c r="CY207">
        <f t="shared" si="74"/>
        <v>0.4768</v>
      </c>
      <c r="CZ207">
        <f t="shared" si="75"/>
        <v>1.3111999999999999</v>
      </c>
      <c r="DA207">
        <f t="shared" si="76"/>
        <v>1.0728000000000002</v>
      </c>
      <c r="DB207">
        <f t="shared" si="77"/>
        <v>0.29799999999999999</v>
      </c>
      <c r="DC207">
        <f t="shared" si="96"/>
        <v>1</v>
      </c>
      <c r="DD207">
        <f t="shared" si="97"/>
        <v>5</v>
      </c>
    </row>
    <row r="208" spans="1:108" hidden="1" x14ac:dyDescent="0.7">
      <c r="A208" t="s">
        <v>907</v>
      </c>
      <c r="B208" t="s">
        <v>908</v>
      </c>
      <c r="D208" t="s">
        <v>909</v>
      </c>
      <c r="E208" t="s">
        <v>72</v>
      </c>
      <c r="F208" t="s">
        <v>73</v>
      </c>
      <c r="G208" t="s">
        <v>74</v>
      </c>
      <c r="H208" t="s">
        <v>75</v>
      </c>
      <c r="I208">
        <v>6454</v>
      </c>
      <c r="J208" t="s">
        <v>898</v>
      </c>
      <c r="K208">
        <v>1</v>
      </c>
      <c r="M208" t="s">
        <v>78</v>
      </c>
      <c r="N208" t="s">
        <v>78</v>
      </c>
      <c r="O208" t="s">
        <v>79</v>
      </c>
      <c r="P208">
        <v>1</v>
      </c>
      <c r="Q208" t="s">
        <v>80</v>
      </c>
      <c r="R208" t="s">
        <v>72</v>
      </c>
      <c r="S208" t="s">
        <v>81</v>
      </c>
      <c r="T208" t="s">
        <v>82</v>
      </c>
      <c r="X208">
        <v>1</v>
      </c>
      <c r="Y208">
        <v>1</v>
      </c>
      <c r="Z208">
        <v>0.73</v>
      </c>
      <c r="AA208" s="8">
        <v>0.93</v>
      </c>
      <c r="AB208">
        <v>3</v>
      </c>
      <c r="AC208">
        <v>0.93</v>
      </c>
      <c r="AD208">
        <v>0.93</v>
      </c>
      <c r="AE208">
        <v>1.1000000000000001</v>
      </c>
      <c r="AF208">
        <v>0.5</v>
      </c>
      <c r="AG208">
        <v>205</v>
      </c>
      <c r="AH208" t="s">
        <v>898</v>
      </c>
      <c r="AI208">
        <v>208</v>
      </c>
      <c r="AJ208" t="s">
        <v>910</v>
      </c>
      <c r="AK208">
        <v>10253</v>
      </c>
      <c r="AL208">
        <v>370</v>
      </c>
      <c r="AM208" t="s">
        <v>911</v>
      </c>
      <c r="AN208">
        <v>12</v>
      </c>
      <c r="AO208" t="s">
        <v>113</v>
      </c>
      <c r="AP208">
        <v>100</v>
      </c>
      <c r="AT208">
        <v>0</v>
      </c>
      <c r="AU208">
        <v>0.5</v>
      </c>
      <c r="AW208">
        <v>6</v>
      </c>
      <c r="AX208" t="s">
        <v>912</v>
      </c>
      <c r="AY208">
        <v>2</v>
      </c>
      <c r="AZ208" t="s">
        <v>913</v>
      </c>
      <c r="BB208" t="s">
        <v>323</v>
      </c>
      <c r="BC208">
        <v>335</v>
      </c>
      <c r="BD208">
        <v>168</v>
      </c>
      <c r="BE208">
        <v>103</v>
      </c>
      <c r="BF208">
        <v>6.0000000000000001E-3</v>
      </c>
      <c r="BG208">
        <v>6.5</v>
      </c>
      <c r="BH208" t="s">
        <v>89</v>
      </c>
      <c r="BJ208" t="s">
        <v>90</v>
      </c>
      <c r="BK208" s="1">
        <v>44943</v>
      </c>
      <c r="BL208" t="s">
        <v>91</v>
      </c>
      <c r="BM208" t="s">
        <v>92</v>
      </c>
      <c r="BN208">
        <v>41943</v>
      </c>
      <c r="BO208" t="s">
        <v>349</v>
      </c>
      <c r="BP208">
        <v>1</v>
      </c>
      <c r="BQ208">
        <v>1</v>
      </c>
      <c r="BR208">
        <v>0.73</v>
      </c>
      <c r="BS208">
        <v>0.93</v>
      </c>
      <c r="BT208">
        <v>3</v>
      </c>
      <c r="BU208">
        <v>0</v>
      </c>
      <c r="BV208" t="s">
        <v>1936</v>
      </c>
      <c r="BW208">
        <f>VLOOKUP($J208,M_引当回収!$C$5:$AF$55,30,FALSE)+0.08</f>
        <v>0.08</v>
      </c>
      <c r="BX208" s="21">
        <v>0.24</v>
      </c>
      <c r="BY208">
        <v>0.18000000000000002</v>
      </c>
      <c r="BZ208">
        <v>0.03</v>
      </c>
      <c r="CA208" s="8">
        <f t="shared" si="78"/>
        <v>0.53</v>
      </c>
      <c r="CB208" t="str">
        <f t="shared" si="79"/>
        <v>×</v>
      </c>
      <c r="CC208">
        <v>0.08</v>
      </c>
      <c r="CD208">
        <v>0.43000000000000005</v>
      </c>
      <c r="CE208">
        <v>0.18000000000000002</v>
      </c>
      <c r="CF208">
        <v>0.03</v>
      </c>
      <c r="CH208">
        <f t="shared" si="80"/>
        <v>0</v>
      </c>
      <c r="CI208">
        <f t="shared" si="81"/>
        <v>0</v>
      </c>
      <c r="CJ208">
        <f t="shared" si="82"/>
        <v>3</v>
      </c>
      <c r="CK208">
        <f t="shared" si="83"/>
        <v>0</v>
      </c>
      <c r="CL208">
        <f t="shared" si="84"/>
        <v>0</v>
      </c>
      <c r="CM208">
        <f t="shared" si="85"/>
        <v>3</v>
      </c>
      <c r="CN208">
        <f t="shared" si="86"/>
        <v>0</v>
      </c>
      <c r="CO208">
        <f t="shared" si="87"/>
        <v>0</v>
      </c>
      <c r="CP208">
        <f t="shared" si="88"/>
        <v>3</v>
      </c>
      <c r="CQ208">
        <v>1.3446475195822455E-2</v>
      </c>
      <c r="CR208">
        <f t="shared" si="89"/>
        <v>0</v>
      </c>
      <c r="CS208">
        <f t="shared" si="90"/>
        <v>0</v>
      </c>
      <c r="CT208">
        <f t="shared" si="91"/>
        <v>0</v>
      </c>
      <c r="CU208">
        <f t="shared" si="92"/>
        <v>0</v>
      </c>
      <c r="CV208">
        <f t="shared" si="93"/>
        <v>3</v>
      </c>
      <c r="CW208">
        <f t="shared" si="94"/>
        <v>0</v>
      </c>
      <c r="CX208">
        <f t="shared" si="95"/>
        <v>3</v>
      </c>
      <c r="CY208">
        <f t="shared" si="74"/>
        <v>0</v>
      </c>
      <c r="CZ208">
        <f t="shared" si="75"/>
        <v>0</v>
      </c>
      <c r="DA208">
        <f t="shared" si="76"/>
        <v>0</v>
      </c>
      <c r="DB208">
        <f t="shared" si="77"/>
        <v>0</v>
      </c>
      <c r="DC208">
        <f t="shared" si="96"/>
        <v>3</v>
      </c>
      <c r="DD208">
        <f t="shared" si="97"/>
        <v>3</v>
      </c>
    </row>
    <row r="209" spans="1:108" hidden="1" x14ac:dyDescent="0.7">
      <c r="A209" t="s">
        <v>914</v>
      </c>
      <c r="B209" t="s">
        <v>915</v>
      </c>
      <c r="D209" t="s">
        <v>909</v>
      </c>
      <c r="E209" t="s">
        <v>72</v>
      </c>
      <c r="F209" t="s">
        <v>73</v>
      </c>
      <c r="G209" t="s">
        <v>74</v>
      </c>
      <c r="H209" t="s">
        <v>75</v>
      </c>
      <c r="I209">
        <v>6454</v>
      </c>
      <c r="J209" t="s">
        <v>898</v>
      </c>
      <c r="K209">
        <v>1</v>
      </c>
      <c r="M209" t="s">
        <v>78</v>
      </c>
      <c r="N209" t="s">
        <v>78</v>
      </c>
      <c r="O209" t="s">
        <v>79</v>
      </c>
      <c r="P209">
        <v>1</v>
      </c>
      <c r="Q209" t="s">
        <v>80</v>
      </c>
      <c r="R209" t="s">
        <v>72</v>
      </c>
      <c r="S209" t="s">
        <v>81</v>
      </c>
      <c r="T209" t="s">
        <v>82</v>
      </c>
      <c r="X209">
        <v>1</v>
      </c>
      <c r="Y209">
        <v>1</v>
      </c>
      <c r="Z209">
        <v>0.73</v>
      </c>
      <c r="AA209" s="8">
        <v>0.93</v>
      </c>
      <c r="AB209">
        <v>3</v>
      </c>
      <c r="AC209">
        <v>0.93</v>
      </c>
      <c r="AD209">
        <v>0.93</v>
      </c>
      <c r="AE209">
        <v>1.1000000000000001</v>
      </c>
      <c r="AF209">
        <v>0.5</v>
      </c>
      <c r="AG209">
        <v>205</v>
      </c>
      <c r="AH209" t="s">
        <v>898</v>
      </c>
      <c r="AI209">
        <v>209</v>
      </c>
      <c r="AJ209" t="s">
        <v>916</v>
      </c>
      <c r="AK209">
        <v>10254</v>
      </c>
      <c r="AL209">
        <v>370</v>
      </c>
      <c r="AM209" t="s">
        <v>911</v>
      </c>
      <c r="AN209">
        <v>12</v>
      </c>
      <c r="AO209" t="s">
        <v>113</v>
      </c>
      <c r="AP209">
        <v>100</v>
      </c>
      <c r="AT209">
        <v>0</v>
      </c>
      <c r="AU209">
        <v>0.5</v>
      </c>
      <c r="AW209">
        <v>6</v>
      </c>
      <c r="AX209" t="s">
        <v>912</v>
      </c>
      <c r="AY209">
        <v>2</v>
      </c>
      <c r="AZ209" t="s">
        <v>913</v>
      </c>
      <c r="BB209" t="s">
        <v>323</v>
      </c>
      <c r="BC209">
        <v>335</v>
      </c>
      <c r="BD209">
        <v>168</v>
      </c>
      <c r="BE209">
        <v>103</v>
      </c>
      <c r="BF209">
        <v>6.0000000000000001E-3</v>
      </c>
      <c r="BG209">
        <v>6.5</v>
      </c>
      <c r="BH209" t="s">
        <v>89</v>
      </c>
      <c r="BJ209" t="s">
        <v>90</v>
      </c>
      <c r="BK209" s="1">
        <v>44670</v>
      </c>
      <c r="BL209" t="s">
        <v>91</v>
      </c>
      <c r="BM209" t="s">
        <v>92</v>
      </c>
      <c r="BN209">
        <v>46548</v>
      </c>
      <c r="BO209" t="s">
        <v>727</v>
      </c>
      <c r="BP209">
        <v>1</v>
      </c>
      <c r="BQ209">
        <v>1</v>
      </c>
      <c r="BR209">
        <v>0.73</v>
      </c>
      <c r="BS209">
        <v>0.93</v>
      </c>
      <c r="BT209">
        <v>3</v>
      </c>
      <c r="BU209">
        <v>0</v>
      </c>
      <c r="BV209" t="s">
        <v>1936</v>
      </c>
      <c r="BW209">
        <f>VLOOKUP($J209,M_引当回収!$C$5:$AF$55,30,FALSE)+0.08</f>
        <v>0.08</v>
      </c>
      <c r="BX209" s="21">
        <v>0.24</v>
      </c>
      <c r="BY209">
        <v>0.18000000000000002</v>
      </c>
      <c r="BZ209">
        <v>0.03</v>
      </c>
      <c r="CA209" s="8">
        <f t="shared" si="78"/>
        <v>0.53</v>
      </c>
      <c r="CB209" t="str">
        <f t="shared" si="79"/>
        <v>×</v>
      </c>
      <c r="CC209">
        <v>0.08</v>
      </c>
      <c r="CD209">
        <v>0.43000000000000005</v>
      </c>
      <c r="CE209">
        <v>0.18000000000000002</v>
      </c>
      <c r="CF209">
        <v>0.03</v>
      </c>
      <c r="CH209">
        <f t="shared" si="80"/>
        <v>0</v>
      </c>
      <c r="CI209">
        <f t="shared" si="81"/>
        <v>0</v>
      </c>
      <c r="CJ209">
        <f t="shared" si="82"/>
        <v>3</v>
      </c>
      <c r="CK209">
        <f t="shared" si="83"/>
        <v>0</v>
      </c>
      <c r="CL209">
        <f t="shared" si="84"/>
        <v>0</v>
      </c>
      <c r="CM209">
        <f t="shared" si="85"/>
        <v>3</v>
      </c>
      <c r="CN209">
        <f t="shared" si="86"/>
        <v>0</v>
      </c>
      <c r="CO209">
        <f t="shared" si="87"/>
        <v>0</v>
      </c>
      <c r="CP209">
        <f t="shared" si="88"/>
        <v>3</v>
      </c>
      <c r="CQ209">
        <v>1.3446475195822455E-2</v>
      </c>
      <c r="CR209">
        <f t="shared" si="89"/>
        <v>0</v>
      </c>
      <c r="CS209">
        <f t="shared" si="90"/>
        <v>0</v>
      </c>
      <c r="CT209">
        <f t="shared" si="91"/>
        <v>0</v>
      </c>
      <c r="CU209">
        <f t="shared" si="92"/>
        <v>0</v>
      </c>
      <c r="CV209">
        <f t="shared" si="93"/>
        <v>3</v>
      </c>
      <c r="CW209">
        <f t="shared" si="94"/>
        <v>0</v>
      </c>
      <c r="CX209">
        <f t="shared" si="95"/>
        <v>3</v>
      </c>
      <c r="CY209">
        <f t="shared" si="74"/>
        <v>0</v>
      </c>
      <c r="CZ209">
        <f t="shared" si="75"/>
        <v>0</v>
      </c>
      <c r="DA209">
        <f t="shared" si="76"/>
        <v>0</v>
      </c>
      <c r="DB209">
        <f t="shared" si="77"/>
        <v>0</v>
      </c>
      <c r="DC209">
        <f t="shared" si="96"/>
        <v>3</v>
      </c>
      <c r="DD209">
        <f t="shared" si="97"/>
        <v>3</v>
      </c>
    </row>
    <row r="210" spans="1:108" hidden="1" x14ac:dyDescent="0.7">
      <c r="A210" t="s">
        <v>917</v>
      </c>
      <c r="B210" t="s">
        <v>918</v>
      </c>
      <c r="D210" t="s">
        <v>909</v>
      </c>
      <c r="E210" t="s">
        <v>72</v>
      </c>
      <c r="F210" t="s">
        <v>73</v>
      </c>
      <c r="G210" t="s">
        <v>74</v>
      </c>
      <c r="H210" t="s">
        <v>75</v>
      </c>
      <c r="I210">
        <v>6454</v>
      </c>
      <c r="J210" t="s">
        <v>898</v>
      </c>
      <c r="K210">
        <v>1</v>
      </c>
      <c r="M210" t="s">
        <v>78</v>
      </c>
      <c r="N210" t="s">
        <v>78</v>
      </c>
      <c r="O210" t="s">
        <v>79</v>
      </c>
      <c r="P210">
        <v>1</v>
      </c>
      <c r="Q210" t="s">
        <v>80</v>
      </c>
      <c r="R210" t="s">
        <v>72</v>
      </c>
      <c r="S210" t="s">
        <v>81</v>
      </c>
      <c r="T210" t="s">
        <v>82</v>
      </c>
      <c r="X210">
        <v>1</v>
      </c>
      <c r="Y210">
        <v>1</v>
      </c>
      <c r="Z210">
        <v>0.73</v>
      </c>
      <c r="AA210" s="8">
        <v>0.93</v>
      </c>
      <c r="AB210">
        <v>3</v>
      </c>
      <c r="AC210">
        <v>0.93</v>
      </c>
      <c r="AD210">
        <v>0.93</v>
      </c>
      <c r="AE210">
        <v>1.1000000000000001</v>
      </c>
      <c r="AF210">
        <v>0.5</v>
      </c>
      <c r="AG210">
        <v>205</v>
      </c>
      <c r="AH210" t="s">
        <v>898</v>
      </c>
      <c r="AI210">
        <v>210</v>
      </c>
      <c r="AJ210" t="s">
        <v>919</v>
      </c>
      <c r="AK210">
        <v>10255</v>
      </c>
      <c r="AL210">
        <v>370</v>
      </c>
      <c r="AM210" t="s">
        <v>911</v>
      </c>
      <c r="AN210">
        <v>12</v>
      </c>
      <c r="AO210" t="s">
        <v>113</v>
      </c>
      <c r="AP210">
        <v>100</v>
      </c>
      <c r="AT210">
        <v>0</v>
      </c>
      <c r="AU210">
        <v>0.5</v>
      </c>
      <c r="AW210">
        <v>6</v>
      </c>
      <c r="AX210" t="s">
        <v>912</v>
      </c>
      <c r="AY210">
        <v>2</v>
      </c>
      <c r="AZ210" t="s">
        <v>913</v>
      </c>
      <c r="BB210" t="s">
        <v>323</v>
      </c>
      <c r="BC210">
        <v>335</v>
      </c>
      <c r="BD210">
        <v>168</v>
      </c>
      <c r="BE210">
        <v>103</v>
      </c>
      <c r="BF210">
        <v>6.0000000000000001E-3</v>
      </c>
      <c r="BG210">
        <v>6.5</v>
      </c>
      <c r="BH210" t="s">
        <v>89</v>
      </c>
      <c r="BJ210" t="s">
        <v>90</v>
      </c>
      <c r="BK210" s="1">
        <v>44670</v>
      </c>
      <c r="BL210" t="s">
        <v>91</v>
      </c>
      <c r="BM210" t="s">
        <v>92</v>
      </c>
      <c r="BN210">
        <v>46548</v>
      </c>
      <c r="BO210" t="s">
        <v>727</v>
      </c>
      <c r="BP210">
        <v>1</v>
      </c>
      <c r="BQ210">
        <v>1</v>
      </c>
      <c r="BR210">
        <v>0.73</v>
      </c>
      <c r="BS210">
        <v>0.93</v>
      </c>
      <c r="BT210">
        <v>3</v>
      </c>
      <c r="BU210">
        <v>0</v>
      </c>
      <c r="BV210" t="s">
        <v>1936</v>
      </c>
      <c r="BW210">
        <f>VLOOKUP($J210,M_引当回収!$C$5:$AF$55,30,FALSE)+0.08</f>
        <v>0.08</v>
      </c>
      <c r="BX210" s="21">
        <v>0.24</v>
      </c>
      <c r="BY210">
        <v>0.18000000000000002</v>
      </c>
      <c r="BZ210">
        <v>0.03</v>
      </c>
      <c r="CA210" s="8">
        <f t="shared" si="78"/>
        <v>0.53</v>
      </c>
      <c r="CB210" t="str">
        <f t="shared" si="79"/>
        <v>×</v>
      </c>
      <c r="CC210">
        <v>0.08</v>
      </c>
      <c r="CD210">
        <v>0.43000000000000005</v>
      </c>
      <c r="CE210">
        <v>0.18000000000000002</v>
      </c>
      <c r="CF210">
        <v>0.03</v>
      </c>
      <c r="CH210">
        <f t="shared" si="80"/>
        <v>0</v>
      </c>
      <c r="CI210">
        <f t="shared" si="81"/>
        <v>0</v>
      </c>
      <c r="CJ210">
        <f t="shared" si="82"/>
        <v>3</v>
      </c>
      <c r="CK210">
        <f t="shared" si="83"/>
        <v>0</v>
      </c>
      <c r="CL210">
        <f t="shared" si="84"/>
        <v>0</v>
      </c>
      <c r="CM210">
        <f t="shared" si="85"/>
        <v>3</v>
      </c>
      <c r="CN210">
        <f t="shared" si="86"/>
        <v>0</v>
      </c>
      <c r="CO210">
        <f t="shared" si="87"/>
        <v>0</v>
      </c>
      <c r="CP210">
        <f t="shared" si="88"/>
        <v>3</v>
      </c>
      <c r="CQ210">
        <v>1.3446475195822455E-2</v>
      </c>
      <c r="CR210">
        <f t="shared" si="89"/>
        <v>0</v>
      </c>
      <c r="CS210">
        <f t="shared" si="90"/>
        <v>0</v>
      </c>
      <c r="CT210">
        <f t="shared" si="91"/>
        <v>0</v>
      </c>
      <c r="CU210">
        <f t="shared" si="92"/>
        <v>0</v>
      </c>
      <c r="CV210">
        <f t="shared" si="93"/>
        <v>3</v>
      </c>
      <c r="CW210">
        <f t="shared" si="94"/>
        <v>0</v>
      </c>
      <c r="CX210">
        <f t="shared" si="95"/>
        <v>3</v>
      </c>
      <c r="CY210">
        <f t="shared" si="74"/>
        <v>0</v>
      </c>
      <c r="CZ210">
        <f t="shared" si="75"/>
        <v>0</v>
      </c>
      <c r="DA210">
        <f t="shared" si="76"/>
        <v>0</v>
      </c>
      <c r="DB210">
        <f t="shared" si="77"/>
        <v>0</v>
      </c>
      <c r="DC210">
        <f t="shared" si="96"/>
        <v>3</v>
      </c>
      <c r="DD210">
        <f t="shared" si="97"/>
        <v>3</v>
      </c>
    </row>
    <row r="211" spans="1:108" hidden="1" x14ac:dyDescent="0.7">
      <c r="A211" t="s">
        <v>920</v>
      </c>
      <c r="B211" t="s">
        <v>921</v>
      </c>
      <c r="D211" t="s">
        <v>909</v>
      </c>
      <c r="E211" t="s">
        <v>72</v>
      </c>
      <c r="F211" t="s">
        <v>73</v>
      </c>
      <c r="G211" t="s">
        <v>74</v>
      </c>
      <c r="H211" t="s">
        <v>75</v>
      </c>
      <c r="I211">
        <v>6454</v>
      </c>
      <c r="J211" t="s">
        <v>898</v>
      </c>
      <c r="K211">
        <v>1</v>
      </c>
      <c r="M211" t="s">
        <v>78</v>
      </c>
      <c r="N211" t="s">
        <v>78</v>
      </c>
      <c r="O211" t="s">
        <v>79</v>
      </c>
      <c r="P211">
        <v>1</v>
      </c>
      <c r="Q211" t="s">
        <v>80</v>
      </c>
      <c r="R211" t="s">
        <v>72</v>
      </c>
      <c r="S211" t="s">
        <v>81</v>
      </c>
      <c r="T211" t="s">
        <v>82</v>
      </c>
      <c r="X211">
        <v>1</v>
      </c>
      <c r="Y211">
        <v>1</v>
      </c>
      <c r="Z211">
        <v>0.73</v>
      </c>
      <c r="AA211" s="8">
        <v>0.93</v>
      </c>
      <c r="AB211">
        <v>3</v>
      </c>
      <c r="AC211">
        <v>0.93</v>
      </c>
      <c r="AD211">
        <v>0.93</v>
      </c>
      <c r="AE211">
        <v>1.1000000000000001</v>
      </c>
      <c r="AF211">
        <v>0.5</v>
      </c>
      <c r="AG211">
        <v>205</v>
      </c>
      <c r="AH211" t="s">
        <v>898</v>
      </c>
      <c r="AI211">
        <v>211</v>
      </c>
      <c r="AJ211" t="s">
        <v>922</v>
      </c>
      <c r="AK211">
        <v>10256</v>
      </c>
      <c r="AL211">
        <v>370</v>
      </c>
      <c r="AM211" t="s">
        <v>911</v>
      </c>
      <c r="AN211">
        <v>12</v>
      </c>
      <c r="AO211" t="s">
        <v>113</v>
      </c>
      <c r="AP211">
        <v>100</v>
      </c>
      <c r="AT211">
        <v>0</v>
      </c>
      <c r="AU211">
        <v>0.5</v>
      </c>
      <c r="AW211">
        <v>6</v>
      </c>
      <c r="AX211" t="s">
        <v>912</v>
      </c>
      <c r="AY211">
        <v>2</v>
      </c>
      <c r="AZ211" t="s">
        <v>913</v>
      </c>
      <c r="BB211" t="s">
        <v>323</v>
      </c>
      <c r="BC211">
        <v>335</v>
      </c>
      <c r="BD211">
        <v>168</v>
      </c>
      <c r="BE211">
        <v>103</v>
      </c>
      <c r="BF211">
        <v>6.0000000000000001E-3</v>
      </c>
      <c r="BG211">
        <v>5.6</v>
      </c>
      <c r="BH211" t="s">
        <v>89</v>
      </c>
      <c r="BJ211" t="s">
        <v>90</v>
      </c>
      <c r="BK211" s="1">
        <v>44670</v>
      </c>
      <c r="BL211" t="s">
        <v>91</v>
      </c>
      <c r="BM211" t="s">
        <v>92</v>
      </c>
      <c r="BN211">
        <v>46548</v>
      </c>
      <c r="BO211" t="s">
        <v>727</v>
      </c>
      <c r="BP211">
        <v>1</v>
      </c>
      <c r="BQ211">
        <v>1</v>
      </c>
      <c r="BR211">
        <v>0.73</v>
      </c>
      <c r="BS211">
        <v>0.93</v>
      </c>
      <c r="BT211">
        <v>3</v>
      </c>
      <c r="BU211">
        <v>85</v>
      </c>
      <c r="BV211" t="s">
        <v>1936</v>
      </c>
      <c r="BW211">
        <f>VLOOKUP($J211,M_引当回収!$C$5:$AF$55,30,FALSE)+0.08</f>
        <v>0.08</v>
      </c>
      <c r="BX211" s="21">
        <v>0.24</v>
      </c>
      <c r="BY211">
        <v>0.18000000000000002</v>
      </c>
      <c r="BZ211">
        <v>0.03</v>
      </c>
      <c r="CA211" s="8">
        <f t="shared" si="78"/>
        <v>0.53</v>
      </c>
      <c r="CB211" t="str">
        <f t="shared" si="79"/>
        <v>×</v>
      </c>
      <c r="CC211">
        <v>0.08</v>
      </c>
      <c r="CD211">
        <v>0.43000000000000005</v>
      </c>
      <c r="CE211">
        <v>0.18000000000000002</v>
      </c>
      <c r="CF211">
        <v>0.03</v>
      </c>
      <c r="CH211">
        <f t="shared" si="80"/>
        <v>1</v>
      </c>
      <c r="CI211">
        <f t="shared" si="81"/>
        <v>2</v>
      </c>
      <c r="CJ211">
        <f t="shared" si="82"/>
        <v>6</v>
      </c>
      <c r="CK211">
        <f t="shared" si="83"/>
        <v>1</v>
      </c>
      <c r="CL211">
        <f t="shared" si="84"/>
        <v>2</v>
      </c>
      <c r="CM211">
        <f t="shared" si="85"/>
        <v>6</v>
      </c>
      <c r="CN211">
        <f t="shared" si="86"/>
        <v>1</v>
      </c>
      <c r="CO211">
        <f t="shared" si="87"/>
        <v>2</v>
      </c>
      <c r="CP211">
        <f t="shared" si="88"/>
        <v>6</v>
      </c>
      <c r="CQ211">
        <v>1.3446475195822455E-2</v>
      </c>
      <c r="CR211">
        <f t="shared" si="89"/>
        <v>6.8000000000000005E-2</v>
      </c>
      <c r="CS211">
        <f t="shared" si="90"/>
        <v>0.36550000000000005</v>
      </c>
      <c r="CT211">
        <f t="shared" si="91"/>
        <v>0.15300000000000002</v>
      </c>
      <c r="CU211">
        <f t="shared" si="92"/>
        <v>2.5499999999999998E-2</v>
      </c>
      <c r="CV211">
        <f t="shared" si="93"/>
        <v>3</v>
      </c>
      <c r="CW211">
        <f t="shared" si="94"/>
        <v>0.17849999999999999</v>
      </c>
      <c r="CX211">
        <f t="shared" si="95"/>
        <v>4</v>
      </c>
      <c r="CY211">
        <f t="shared" si="74"/>
        <v>6.8000000000000005E-2</v>
      </c>
      <c r="CZ211">
        <f t="shared" si="75"/>
        <v>0.20399999999999999</v>
      </c>
      <c r="DA211">
        <f t="shared" si="76"/>
        <v>0.15300000000000002</v>
      </c>
      <c r="DB211">
        <f t="shared" si="77"/>
        <v>2.5499999999999998E-2</v>
      </c>
      <c r="DC211">
        <f t="shared" si="96"/>
        <v>3</v>
      </c>
      <c r="DD211">
        <f t="shared" si="97"/>
        <v>4</v>
      </c>
    </row>
    <row r="212" spans="1:108" hidden="1" x14ac:dyDescent="0.7">
      <c r="A212" t="s">
        <v>923</v>
      </c>
      <c r="B212" t="s">
        <v>924</v>
      </c>
      <c r="D212" t="s">
        <v>909</v>
      </c>
      <c r="E212" t="s">
        <v>72</v>
      </c>
      <c r="F212" t="s">
        <v>73</v>
      </c>
      <c r="G212" t="s">
        <v>74</v>
      </c>
      <c r="H212" t="s">
        <v>75</v>
      </c>
      <c r="I212">
        <v>6454</v>
      </c>
      <c r="J212" t="s">
        <v>898</v>
      </c>
      <c r="K212">
        <v>1</v>
      </c>
      <c r="M212" t="s">
        <v>78</v>
      </c>
      <c r="N212" t="s">
        <v>78</v>
      </c>
      <c r="O212" t="s">
        <v>79</v>
      </c>
      <c r="P212">
        <v>1</v>
      </c>
      <c r="Q212" t="s">
        <v>80</v>
      </c>
      <c r="R212" t="s">
        <v>72</v>
      </c>
      <c r="S212" t="s">
        <v>81</v>
      </c>
      <c r="T212" t="s">
        <v>82</v>
      </c>
      <c r="X212">
        <v>1</v>
      </c>
      <c r="Y212">
        <v>1</v>
      </c>
      <c r="Z212">
        <v>0.73</v>
      </c>
      <c r="AA212" s="8">
        <v>0.93</v>
      </c>
      <c r="AB212">
        <v>3</v>
      </c>
      <c r="AC212">
        <v>0.93</v>
      </c>
      <c r="AD212">
        <v>0.93</v>
      </c>
      <c r="AE212">
        <v>1.1000000000000001</v>
      </c>
      <c r="AF212">
        <v>0.5</v>
      </c>
      <c r="AG212">
        <v>205</v>
      </c>
      <c r="AH212" t="s">
        <v>898</v>
      </c>
      <c r="AI212">
        <v>212</v>
      </c>
      <c r="AJ212" t="s">
        <v>925</v>
      </c>
      <c r="AK212">
        <v>10257</v>
      </c>
      <c r="AL212">
        <v>370</v>
      </c>
      <c r="AM212" t="s">
        <v>911</v>
      </c>
      <c r="AN212">
        <v>12</v>
      </c>
      <c r="AO212" t="s">
        <v>113</v>
      </c>
      <c r="AP212">
        <v>100</v>
      </c>
      <c r="AT212">
        <v>0</v>
      </c>
      <c r="AU212">
        <v>0.5</v>
      </c>
      <c r="AW212">
        <v>6</v>
      </c>
      <c r="AX212" t="s">
        <v>912</v>
      </c>
      <c r="AY212">
        <v>2</v>
      </c>
      <c r="AZ212" t="s">
        <v>913</v>
      </c>
      <c r="BB212" t="s">
        <v>323</v>
      </c>
      <c r="BC212">
        <v>335</v>
      </c>
      <c r="BD212">
        <v>168</v>
      </c>
      <c r="BE212">
        <v>103</v>
      </c>
      <c r="BF212">
        <v>6.0000000000000001E-3</v>
      </c>
      <c r="BG212">
        <v>5.6</v>
      </c>
      <c r="BH212" t="s">
        <v>89</v>
      </c>
      <c r="BJ212" t="s">
        <v>90</v>
      </c>
      <c r="BK212" s="1">
        <v>44670</v>
      </c>
      <c r="BL212" t="s">
        <v>91</v>
      </c>
      <c r="BM212" t="s">
        <v>92</v>
      </c>
      <c r="BN212">
        <v>46548</v>
      </c>
      <c r="BO212" t="s">
        <v>727</v>
      </c>
      <c r="BP212">
        <v>1</v>
      </c>
      <c r="BQ212">
        <v>1</v>
      </c>
      <c r="BR212">
        <v>0.73</v>
      </c>
      <c r="BS212">
        <v>0.93</v>
      </c>
      <c r="BT212">
        <v>3</v>
      </c>
      <c r="BU212">
        <v>374</v>
      </c>
      <c r="BV212" t="s">
        <v>1936</v>
      </c>
      <c r="BW212">
        <f>VLOOKUP($J212,M_引当回収!$C$5:$AF$55,30,FALSE)+0.08</f>
        <v>0.08</v>
      </c>
      <c r="BX212" s="21">
        <v>0.24</v>
      </c>
      <c r="BY212">
        <v>0.18000000000000002</v>
      </c>
      <c r="BZ212">
        <v>0.03</v>
      </c>
      <c r="CA212" s="8">
        <f t="shared" si="78"/>
        <v>0.53</v>
      </c>
      <c r="CB212" t="str">
        <f t="shared" si="79"/>
        <v>×</v>
      </c>
      <c r="CC212">
        <v>0.08</v>
      </c>
      <c r="CD212">
        <v>0.43000000000000005</v>
      </c>
      <c r="CE212">
        <v>0.18000000000000002</v>
      </c>
      <c r="CF212">
        <v>0.03</v>
      </c>
      <c r="CH212">
        <f t="shared" si="80"/>
        <v>4</v>
      </c>
      <c r="CI212">
        <f t="shared" si="81"/>
        <v>7</v>
      </c>
      <c r="CJ212">
        <f t="shared" si="82"/>
        <v>14</v>
      </c>
      <c r="CK212">
        <f t="shared" si="83"/>
        <v>4</v>
      </c>
      <c r="CL212">
        <f t="shared" si="84"/>
        <v>7</v>
      </c>
      <c r="CM212">
        <f t="shared" si="85"/>
        <v>14</v>
      </c>
      <c r="CN212">
        <f t="shared" si="86"/>
        <v>2</v>
      </c>
      <c r="CO212">
        <f t="shared" si="87"/>
        <v>7</v>
      </c>
      <c r="CP212">
        <f t="shared" si="88"/>
        <v>12</v>
      </c>
      <c r="CQ212">
        <v>1.3446475195822455E-2</v>
      </c>
      <c r="CR212">
        <f t="shared" si="89"/>
        <v>0.29920000000000002</v>
      </c>
      <c r="CS212">
        <f t="shared" si="90"/>
        <v>1.6082000000000003</v>
      </c>
      <c r="CT212">
        <f t="shared" si="91"/>
        <v>0.67320000000000013</v>
      </c>
      <c r="CU212">
        <f t="shared" si="92"/>
        <v>0.11220000000000001</v>
      </c>
      <c r="CV212">
        <f t="shared" si="93"/>
        <v>3</v>
      </c>
      <c r="CW212">
        <f t="shared" si="94"/>
        <v>0.78539999999999999</v>
      </c>
      <c r="CX212">
        <f t="shared" si="95"/>
        <v>7</v>
      </c>
      <c r="CY212">
        <f t="shared" si="74"/>
        <v>0.29920000000000002</v>
      </c>
      <c r="CZ212">
        <f t="shared" si="75"/>
        <v>0.89760000000000006</v>
      </c>
      <c r="DA212">
        <f t="shared" si="76"/>
        <v>0.67320000000000013</v>
      </c>
      <c r="DB212">
        <f t="shared" si="77"/>
        <v>0.11220000000000001</v>
      </c>
      <c r="DC212">
        <f t="shared" si="96"/>
        <v>3</v>
      </c>
      <c r="DD212">
        <f t="shared" si="97"/>
        <v>5</v>
      </c>
    </row>
    <row r="213" spans="1:108" hidden="1" x14ac:dyDescent="0.7">
      <c r="A213" t="s">
        <v>926</v>
      </c>
      <c r="B213" t="s">
        <v>927</v>
      </c>
      <c r="D213" t="s">
        <v>909</v>
      </c>
      <c r="E213" t="s">
        <v>72</v>
      </c>
      <c r="F213" t="s">
        <v>73</v>
      </c>
      <c r="G213" t="s">
        <v>74</v>
      </c>
      <c r="H213" t="s">
        <v>75</v>
      </c>
      <c r="I213">
        <v>6454</v>
      </c>
      <c r="J213" t="s">
        <v>898</v>
      </c>
      <c r="K213">
        <v>1</v>
      </c>
      <c r="M213" t="s">
        <v>78</v>
      </c>
      <c r="N213" t="s">
        <v>78</v>
      </c>
      <c r="O213" t="s">
        <v>79</v>
      </c>
      <c r="P213">
        <v>1</v>
      </c>
      <c r="Q213" t="s">
        <v>80</v>
      </c>
      <c r="R213" t="s">
        <v>72</v>
      </c>
      <c r="S213" t="s">
        <v>81</v>
      </c>
      <c r="T213" t="s">
        <v>82</v>
      </c>
      <c r="X213">
        <v>1</v>
      </c>
      <c r="Y213">
        <v>1</v>
      </c>
      <c r="Z213">
        <v>0.73</v>
      </c>
      <c r="AA213" s="8">
        <v>0.93</v>
      </c>
      <c r="AB213">
        <v>3</v>
      </c>
      <c r="AC213">
        <v>0.93</v>
      </c>
      <c r="AD213">
        <v>0.93</v>
      </c>
      <c r="AE213">
        <v>1.1000000000000001</v>
      </c>
      <c r="AF213">
        <v>0.5</v>
      </c>
      <c r="AG213">
        <v>205</v>
      </c>
      <c r="AH213" t="s">
        <v>898</v>
      </c>
      <c r="AI213">
        <v>213</v>
      </c>
      <c r="AJ213" t="s">
        <v>928</v>
      </c>
      <c r="AK213">
        <v>10258</v>
      </c>
      <c r="AL213">
        <v>370</v>
      </c>
      <c r="AM213" t="s">
        <v>911</v>
      </c>
      <c r="AN213">
        <v>12</v>
      </c>
      <c r="AO213" t="s">
        <v>113</v>
      </c>
      <c r="AP213">
        <v>100</v>
      </c>
      <c r="AT213">
        <v>0</v>
      </c>
      <c r="AU213">
        <v>0.5</v>
      </c>
      <c r="AW213">
        <v>6</v>
      </c>
      <c r="AX213" t="s">
        <v>912</v>
      </c>
      <c r="AY213">
        <v>2</v>
      </c>
      <c r="AZ213" t="s">
        <v>913</v>
      </c>
      <c r="BB213" t="s">
        <v>323</v>
      </c>
      <c r="BC213">
        <v>335</v>
      </c>
      <c r="BD213">
        <v>168</v>
      </c>
      <c r="BE213">
        <v>103</v>
      </c>
      <c r="BF213">
        <v>6.0000000000000001E-3</v>
      </c>
      <c r="BG213">
        <v>5.6</v>
      </c>
      <c r="BH213" t="s">
        <v>89</v>
      </c>
      <c r="BJ213" t="s">
        <v>90</v>
      </c>
      <c r="BK213" s="1">
        <v>44670</v>
      </c>
      <c r="BL213" t="s">
        <v>91</v>
      </c>
      <c r="BM213" t="s">
        <v>92</v>
      </c>
      <c r="BN213">
        <v>46548</v>
      </c>
      <c r="BO213" t="s">
        <v>727</v>
      </c>
      <c r="BP213">
        <v>1</v>
      </c>
      <c r="BQ213">
        <v>1</v>
      </c>
      <c r="BR213">
        <v>0.73</v>
      </c>
      <c r="BS213">
        <v>0.93</v>
      </c>
      <c r="BT213">
        <v>3</v>
      </c>
      <c r="BU213">
        <v>132</v>
      </c>
      <c r="BV213" t="s">
        <v>1936</v>
      </c>
      <c r="BW213">
        <f>VLOOKUP($J213,M_引当回収!$C$5:$AF$55,30,FALSE)+0.08</f>
        <v>0.08</v>
      </c>
      <c r="BX213" s="21">
        <v>0.24</v>
      </c>
      <c r="BY213">
        <v>0.18000000000000002</v>
      </c>
      <c r="BZ213">
        <v>0.03</v>
      </c>
      <c r="CA213" s="8">
        <f t="shared" si="78"/>
        <v>0.53</v>
      </c>
      <c r="CB213" t="str">
        <f t="shared" si="79"/>
        <v>×</v>
      </c>
      <c r="CC213">
        <v>0.08</v>
      </c>
      <c r="CD213">
        <v>0.43000000000000005</v>
      </c>
      <c r="CE213">
        <v>0.18000000000000002</v>
      </c>
      <c r="CF213">
        <v>0.03</v>
      </c>
      <c r="CH213">
        <f t="shared" si="80"/>
        <v>2</v>
      </c>
      <c r="CI213">
        <f t="shared" si="81"/>
        <v>3</v>
      </c>
      <c r="CJ213">
        <f t="shared" si="82"/>
        <v>8</v>
      </c>
      <c r="CK213">
        <f t="shared" si="83"/>
        <v>2</v>
      </c>
      <c r="CL213">
        <f t="shared" si="84"/>
        <v>3</v>
      </c>
      <c r="CM213">
        <f t="shared" si="85"/>
        <v>8</v>
      </c>
      <c r="CN213">
        <f t="shared" si="86"/>
        <v>1</v>
      </c>
      <c r="CO213">
        <f t="shared" si="87"/>
        <v>3</v>
      </c>
      <c r="CP213">
        <f t="shared" si="88"/>
        <v>7</v>
      </c>
      <c r="CQ213">
        <v>1.3446475195822455E-2</v>
      </c>
      <c r="CR213">
        <f t="shared" si="89"/>
        <v>0.10560000000000001</v>
      </c>
      <c r="CS213">
        <f t="shared" si="90"/>
        <v>0.5676000000000001</v>
      </c>
      <c r="CT213">
        <f t="shared" si="91"/>
        <v>0.23760000000000003</v>
      </c>
      <c r="CU213">
        <f t="shared" si="92"/>
        <v>3.9600000000000003E-2</v>
      </c>
      <c r="CV213">
        <f t="shared" si="93"/>
        <v>3</v>
      </c>
      <c r="CW213">
        <f t="shared" si="94"/>
        <v>0.2772</v>
      </c>
      <c r="CX213">
        <f t="shared" si="95"/>
        <v>5</v>
      </c>
      <c r="CY213">
        <f t="shared" si="74"/>
        <v>0.10560000000000001</v>
      </c>
      <c r="CZ213">
        <f t="shared" si="75"/>
        <v>0.31680000000000003</v>
      </c>
      <c r="DA213">
        <f t="shared" si="76"/>
        <v>0.23760000000000003</v>
      </c>
      <c r="DB213">
        <f t="shared" si="77"/>
        <v>3.9600000000000003E-2</v>
      </c>
      <c r="DC213">
        <f t="shared" si="96"/>
        <v>3</v>
      </c>
      <c r="DD213">
        <f t="shared" si="97"/>
        <v>4</v>
      </c>
    </row>
    <row r="214" spans="1:108" hidden="1" x14ac:dyDescent="0.7">
      <c r="A214" t="s">
        <v>929</v>
      </c>
      <c r="B214" t="s">
        <v>930</v>
      </c>
      <c r="D214" t="s">
        <v>909</v>
      </c>
      <c r="E214" t="s">
        <v>72</v>
      </c>
      <c r="F214" t="s">
        <v>73</v>
      </c>
      <c r="G214" t="s">
        <v>74</v>
      </c>
      <c r="H214" t="s">
        <v>75</v>
      </c>
      <c r="I214">
        <v>6454</v>
      </c>
      <c r="J214" t="s">
        <v>898</v>
      </c>
      <c r="K214">
        <v>1</v>
      </c>
      <c r="M214" t="s">
        <v>78</v>
      </c>
      <c r="N214" t="s">
        <v>78</v>
      </c>
      <c r="O214" t="s">
        <v>79</v>
      </c>
      <c r="P214">
        <v>1</v>
      </c>
      <c r="Q214" t="s">
        <v>80</v>
      </c>
      <c r="R214" t="s">
        <v>72</v>
      </c>
      <c r="S214" t="s">
        <v>81</v>
      </c>
      <c r="T214" t="s">
        <v>82</v>
      </c>
      <c r="X214">
        <v>1</v>
      </c>
      <c r="Y214">
        <v>1</v>
      </c>
      <c r="Z214">
        <v>0.73</v>
      </c>
      <c r="AA214" s="8">
        <v>0.93</v>
      </c>
      <c r="AB214">
        <v>3</v>
      </c>
      <c r="AC214">
        <v>0.93</v>
      </c>
      <c r="AD214">
        <v>0.93</v>
      </c>
      <c r="AE214">
        <v>1.1000000000000001</v>
      </c>
      <c r="AF214">
        <v>0.5</v>
      </c>
      <c r="AG214">
        <v>205</v>
      </c>
      <c r="AH214" t="s">
        <v>898</v>
      </c>
      <c r="AI214">
        <v>214</v>
      </c>
      <c r="AJ214" t="s">
        <v>931</v>
      </c>
      <c r="AK214">
        <v>10259</v>
      </c>
      <c r="AL214">
        <v>370</v>
      </c>
      <c r="AM214" t="s">
        <v>911</v>
      </c>
      <c r="AN214">
        <v>12</v>
      </c>
      <c r="AO214" t="s">
        <v>113</v>
      </c>
      <c r="AP214">
        <v>100</v>
      </c>
      <c r="AT214">
        <v>0</v>
      </c>
      <c r="AU214">
        <v>0.5</v>
      </c>
      <c r="AW214">
        <v>6</v>
      </c>
      <c r="AX214" t="s">
        <v>912</v>
      </c>
      <c r="AY214">
        <v>2</v>
      </c>
      <c r="AZ214" t="s">
        <v>913</v>
      </c>
      <c r="BB214" t="s">
        <v>323</v>
      </c>
      <c r="BC214">
        <v>335</v>
      </c>
      <c r="BD214">
        <v>168</v>
      </c>
      <c r="BE214">
        <v>103</v>
      </c>
      <c r="BF214">
        <v>6.0000000000000001E-3</v>
      </c>
      <c r="BG214">
        <v>5.6</v>
      </c>
      <c r="BH214" t="s">
        <v>89</v>
      </c>
      <c r="BJ214" t="s">
        <v>90</v>
      </c>
      <c r="BK214" s="1">
        <v>44670</v>
      </c>
      <c r="BL214" t="s">
        <v>91</v>
      </c>
      <c r="BM214" t="s">
        <v>92</v>
      </c>
      <c r="BN214">
        <v>46548</v>
      </c>
      <c r="BO214" t="s">
        <v>727</v>
      </c>
      <c r="BP214">
        <v>1</v>
      </c>
      <c r="BQ214">
        <v>1</v>
      </c>
      <c r="BR214">
        <v>0.73</v>
      </c>
      <c r="BS214">
        <v>0.93</v>
      </c>
      <c r="BT214">
        <v>3</v>
      </c>
      <c r="BU214">
        <v>7</v>
      </c>
      <c r="BV214" t="s">
        <v>1936</v>
      </c>
      <c r="BW214">
        <f>VLOOKUP($J214,M_引当回収!$C$5:$AF$55,30,FALSE)+0.08</f>
        <v>0.08</v>
      </c>
      <c r="BX214" s="21">
        <v>0.24</v>
      </c>
      <c r="BY214">
        <v>0.18000000000000002</v>
      </c>
      <c r="BZ214">
        <v>0.03</v>
      </c>
      <c r="CA214" s="8">
        <f t="shared" si="78"/>
        <v>0.53</v>
      </c>
      <c r="CB214" t="str">
        <f t="shared" si="79"/>
        <v>×</v>
      </c>
      <c r="CC214">
        <v>0.08</v>
      </c>
      <c r="CD214">
        <v>0.43000000000000005</v>
      </c>
      <c r="CE214">
        <v>0.18000000000000002</v>
      </c>
      <c r="CF214">
        <v>0.03</v>
      </c>
      <c r="CH214">
        <f t="shared" si="80"/>
        <v>1</v>
      </c>
      <c r="CI214">
        <f t="shared" si="81"/>
        <v>1</v>
      </c>
      <c r="CJ214">
        <f t="shared" si="82"/>
        <v>5</v>
      </c>
      <c r="CK214">
        <f t="shared" si="83"/>
        <v>1</v>
      </c>
      <c r="CL214">
        <f t="shared" si="84"/>
        <v>1</v>
      </c>
      <c r="CM214">
        <f t="shared" si="85"/>
        <v>5</v>
      </c>
      <c r="CN214">
        <f t="shared" si="86"/>
        <v>1</v>
      </c>
      <c r="CO214">
        <f t="shared" si="87"/>
        <v>1</v>
      </c>
      <c r="CP214">
        <f t="shared" si="88"/>
        <v>5</v>
      </c>
      <c r="CQ214">
        <v>1.3446475195822455E-2</v>
      </c>
      <c r="CR214">
        <f t="shared" si="89"/>
        <v>5.6000000000000008E-3</v>
      </c>
      <c r="CS214">
        <f t="shared" si="90"/>
        <v>3.0100000000000005E-2</v>
      </c>
      <c r="CT214">
        <f t="shared" si="91"/>
        <v>1.2600000000000002E-2</v>
      </c>
      <c r="CU214">
        <f t="shared" si="92"/>
        <v>2.1000000000000003E-3</v>
      </c>
      <c r="CV214">
        <f t="shared" si="93"/>
        <v>3</v>
      </c>
      <c r="CW214">
        <f t="shared" si="94"/>
        <v>1.4700000000000001E-2</v>
      </c>
      <c r="CX214">
        <f t="shared" si="95"/>
        <v>4</v>
      </c>
      <c r="CY214">
        <f t="shared" si="74"/>
        <v>5.6000000000000008E-3</v>
      </c>
      <c r="CZ214">
        <f t="shared" si="75"/>
        <v>1.6800000000000002E-2</v>
      </c>
      <c r="DA214">
        <f t="shared" si="76"/>
        <v>1.2600000000000002E-2</v>
      </c>
      <c r="DB214">
        <f t="shared" si="77"/>
        <v>2.1000000000000003E-3</v>
      </c>
      <c r="DC214">
        <f t="shared" si="96"/>
        <v>3</v>
      </c>
      <c r="DD214">
        <f t="shared" si="97"/>
        <v>4</v>
      </c>
    </row>
    <row r="215" spans="1:108" hidden="1" x14ac:dyDescent="0.7">
      <c r="A215" t="s">
        <v>932</v>
      </c>
      <c r="B215" t="s">
        <v>933</v>
      </c>
      <c r="D215" t="s">
        <v>909</v>
      </c>
      <c r="E215" t="s">
        <v>72</v>
      </c>
      <c r="F215" t="s">
        <v>73</v>
      </c>
      <c r="G215" t="s">
        <v>74</v>
      </c>
      <c r="H215" t="s">
        <v>75</v>
      </c>
      <c r="I215">
        <v>6454</v>
      </c>
      <c r="J215" t="s">
        <v>898</v>
      </c>
      <c r="K215">
        <v>1</v>
      </c>
      <c r="M215" t="s">
        <v>78</v>
      </c>
      <c r="N215" t="s">
        <v>78</v>
      </c>
      <c r="O215" t="s">
        <v>79</v>
      </c>
      <c r="P215">
        <v>1</v>
      </c>
      <c r="Q215" t="s">
        <v>80</v>
      </c>
      <c r="R215" t="s">
        <v>72</v>
      </c>
      <c r="S215" t="s">
        <v>81</v>
      </c>
      <c r="T215" t="s">
        <v>82</v>
      </c>
      <c r="X215">
        <v>1</v>
      </c>
      <c r="Y215">
        <v>1</v>
      </c>
      <c r="Z215">
        <v>0.73</v>
      </c>
      <c r="AA215" s="8">
        <v>0.93</v>
      </c>
      <c r="AB215">
        <v>3</v>
      </c>
      <c r="AC215">
        <v>0.93</v>
      </c>
      <c r="AD215">
        <v>0.93</v>
      </c>
      <c r="AE215">
        <v>1.1000000000000001</v>
      </c>
      <c r="AF215">
        <v>0.5</v>
      </c>
      <c r="AG215">
        <v>205</v>
      </c>
      <c r="AH215" t="s">
        <v>898</v>
      </c>
      <c r="AI215">
        <v>215</v>
      </c>
      <c r="AJ215" t="s">
        <v>934</v>
      </c>
      <c r="AK215">
        <v>10260</v>
      </c>
      <c r="AL215">
        <v>370</v>
      </c>
      <c r="AM215" t="s">
        <v>911</v>
      </c>
      <c r="AN215">
        <v>12</v>
      </c>
      <c r="AO215" t="s">
        <v>113</v>
      </c>
      <c r="AP215">
        <v>100</v>
      </c>
      <c r="AT215">
        <v>0</v>
      </c>
      <c r="AU215">
        <v>0.5</v>
      </c>
      <c r="AW215">
        <v>6</v>
      </c>
      <c r="AX215" t="s">
        <v>912</v>
      </c>
      <c r="AY215">
        <v>2</v>
      </c>
      <c r="AZ215" t="s">
        <v>913</v>
      </c>
      <c r="BB215" t="s">
        <v>323</v>
      </c>
      <c r="BC215">
        <v>335</v>
      </c>
      <c r="BD215">
        <v>168</v>
      </c>
      <c r="BE215">
        <v>103</v>
      </c>
      <c r="BF215">
        <v>6.0000000000000001E-3</v>
      </c>
      <c r="BG215">
        <v>6.5</v>
      </c>
      <c r="BH215" t="s">
        <v>89</v>
      </c>
      <c r="BJ215" t="s">
        <v>90</v>
      </c>
      <c r="BK215" s="1">
        <v>44670</v>
      </c>
      <c r="BL215" t="s">
        <v>91</v>
      </c>
      <c r="BM215" t="s">
        <v>92</v>
      </c>
      <c r="BN215">
        <v>46548</v>
      </c>
      <c r="BO215" t="s">
        <v>727</v>
      </c>
      <c r="BP215">
        <v>1</v>
      </c>
      <c r="BQ215">
        <v>1</v>
      </c>
      <c r="BR215">
        <v>0.73</v>
      </c>
      <c r="BS215">
        <v>0.93</v>
      </c>
      <c r="BT215">
        <v>3</v>
      </c>
      <c r="BU215">
        <v>0</v>
      </c>
      <c r="BV215" t="s">
        <v>1936</v>
      </c>
      <c r="BW215">
        <f>VLOOKUP($J215,M_引当回収!$C$5:$AF$55,30,FALSE)+0.08</f>
        <v>0.08</v>
      </c>
      <c r="BX215" s="21">
        <v>0.24</v>
      </c>
      <c r="BY215">
        <v>0.18000000000000002</v>
      </c>
      <c r="BZ215">
        <v>0.03</v>
      </c>
      <c r="CA215" s="8">
        <f t="shared" si="78"/>
        <v>0.53</v>
      </c>
      <c r="CB215" t="str">
        <f t="shared" si="79"/>
        <v>×</v>
      </c>
      <c r="CC215">
        <v>0.08</v>
      </c>
      <c r="CD215">
        <v>0.43000000000000005</v>
      </c>
      <c r="CE215">
        <v>0.18000000000000002</v>
      </c>
      <c r="CF215">
        <v>0.03</v>
      </c>
      <c r="CH215">
        <f t="shared" si="80"/>
        <v>0</v>
      </c>
      <c r="CI215">
        <f t="shared" si="81"/>
        <v>0</v>
      </c>
      <c r="CJ215">
        <f t="shared" si="82"/>
        <v>3</v>
      </c>
      <c r="CK215">
        <f t="shared" si="83"/>
        <v>0</v>
      </c>
      <c r="CL215">
        <f t="shared" si="84"/>
        <v>0</v>
      </c>
      <c r="CM215">
        <f t="shared" si="85"/>
        <v>3</v>
      </c>
      <c r="CN215">
        <f t="shared" si="86"/>
        <v>0</v>
      </c>
      <c r="CO215">
        <f t="shared" si="87"/>
        <v>0</v>
      </c>
      <c r="CP215">
        <f t="shared" si="88"/>
        <v>3</v>
      </c>
      <c r="CQ215">
        <v>1.3446475195822455E-2</v>
      </c>
      <c r="CR215">
        <f t="shared" si="89"/>
        <v>0</v>
      </c>
      <c r="CS215">
        <f t="shared" si="90"/>
        <v>0</v>
      </c>
      <c r="CT215">
        <f t="shared" si="91"/>
        <v>0</v>
      </c>
      <c r="CU215">
        <f t="shared" si="92"/>
        <v>0</v>
      </c>
      <c r="CV215">
        <f t="shared" si="93"/>
        <v>3</v>
      </c>
      <c r="CW215">
        <f t="shared" si="94"/>
        <v>0</v>
      </c>
      <c r="CX215">
        <f t="shared" si="95"/>
        <v>3</v>
      </c>
      <c r="CY215">
        <f t="shared" si="74"/>
        <v>0</v>
      </c>
      <c r="CZ215">
        <f t="shared" si="75"/>
        <v>0</v>
      </c>
      <c r="DA215">
        <f t="shared" si="76"/>
        <v>0</v>
      </c>
      <c r="DB215">
        <f t="shared" si="77"/>
        <v>0</v>
      </c>
      <c r="DC215">
        <f t="shared" si="96"/>
        <v>3</v>
      </c>
      <c r="DD215">
        <f t="shared" si="97"/>
        <v>3</v>
      </c>
    </row>
    <row r="216" spans="1:108" hidden="1" x14ac:dyDescent="0.7">
      <c r="A216" t="s">
        <v>935</v>
      </c>
      <c r="B216" t="s">
        <v>936</v>
      </c>
      <c r="D216" t="s">
        <v>909</v>
      </c>
      <c r="E216" t="s">
        <v>72</v>
      </c>
      <c r="F216" t="s">
        <v>73</v>
      </c>
      <c r="G216" t="s">
        <v>74</v>
      </c>
      <c r="H216" t="s">
        <v>75</v>
      </c>
      <c r="I216">
        <v>6454</v>
      </c>
      <c r="J216" t="s">
        <v>898</v>
      </c>
      <c r="K216">
        <v>1</v>
      </c>
      <c r="M216" t="s">
        <v>78</v>
      </c>
      <c r="N216" t="s">
        <v>78</v>
      </c>
      <c r="O216" t="s">
        <v>79</v>
      </c>
      <c r="P216">
        <v>1</v>
      </c>
      <c r="Q216" t="s">
        <v>80</v>
      </c>
      <c r="R216" t="s">
        <v>72</v>
      </c>
      <c r="S216" t="s">
        <v>81</v>
      </c>
      <c r="T216" t="s">
        <v>82</v>
      </c>
      <c r="X216">
        <v>1</v>
      </c>
      <c r="Y216">
        <v>1</v>
      </c>
      <c r="Z216">
        <v>0.73</v>
      </c>
      <c r="AA216" s="8">
        <v>0.93</v>
      </c>
      <c r="AB216">
        <v>3</v>
      </c>
      <c r="AC216">
        <v>0.93</v>
      </c>
      <c r="AD216">
        <v>0.93</v>
      </c>
      <c r="AE216">
        <v>1.1000000000000001</v>
      </c>
      <c r="AF216">
        <v>0.5</v>
      </c>
      <c r="AG216">
        <v>205</v>
      </c>
      <c r="AH216" t="s">
        <v>898</v>
      </c>
      <c r="AI216">
        <v>216</v>
      </c>
      <c r="AJ216" t="s">
        <v>937</v>
      </c>
      <c r="AK216">
        <v>10261</v>
      </c>
      <c r="AL216">
        <v>370</v>
      </c>
      <c r="AM216" t="s">
        <v>911</v>
      </c>
      <c r="AN216">
        <v>12</v>
      </c>
      <c r="AO216" t="s">
        <v>113</v>
      </c>
      <c r="AP216">
        <v>100</v>
      </c>
      <c r="AT216">
        <v>0</v>
      </c>
      <c r="AU216">
        <v>0.5</v>
      </c>
      <c r="AW216">
        <v>6</v>
      </c>
      <c r="AX216" t="s">
        <v>912</v>
      </c>
      <c r="AY216">
        <v>2</v>
      </c>
      <c r="AZ216" t="s">
        <v>913</v>
      </c>
      <c r="BB216" t="s">
        <v>323</v>
      </c>
      <c r="BC216">
        <v>335</v>
      </c>
      <c r="BD216">
        <v>168</v>
      </c>
      <c r="BE216">
        <v>103</v>
      </c>
      <c r="BF216">
        <v>6.0000000000000001E-3</v>
      </c>
      <c r="BG216">
        <v>6.5</v>
      </c>
      <c r="BH216" t="s">
        <v>89</v>
      </c>
      <c r="BJ216" t="s">
        <v>90</v>
      </c>
      <c r="BK216" s="1">
        <v>44670</v>
      </c>
      <c r="BL216" t="s">
        <v>91</v>
      </c>
      <c r="BM216" t="s">
        <v>92</v>
      </c>
      <c r="BN216">
        <v>46548</v>
      </c>
      <c r="BO216" t="s">
        <v>727</v>
      </c>
      <c r="BP216">
        <v>1</v>
      </c>
      <c r="BQ216">
        <v>1</v>
      </c>
      <c r="BR216">
        <v>0.73</v>
      </c>
      <c r="BS216">
        <v>0.93</v>
      </c>
      <c r="BT216">
        <v>3</v>
      </c>
      <c r="BU216">
        <v>0</v>
      </c>
      <c r="BV216" t="s">
        <v>1936</v>
      </c>
      <c r="BW216">
        <f>VLOOKUP($J216,M_引当回収!$C$5:$AF$55,30,FALSE)+0.08</f>
        <v>0.08</v>
      </c>
      <c r="BX216" s="21">
        <v>0.24</v>
      </c>
      <c r="BY216">
        <v>0.18000000000000002</v>
      </c>
      <c r="BZ216">
        <v>0.03</v>
      </c>
      <c r="CA216" s="8">
        <f t="shared" si="78"/>
        <v>0.53</v>
      </c>
      <c r="CB216" t="str">
        <f t="shared" si="79"/>
        <v>×</v>
      </c>
      <c r="CC216">
        <v>0.08</v>
      </c>
      <c r="CD216">
        <v>0.43000000000000005</v>
      </c>
      <c r="CE216">
        <v>0.18000000000000002</v>
      </c>
      <c r="CF216">
        <v>0.03</v>
      </c>
      <c r="CH216">
        <f t="shared" si="80"/>
        <v>0</v>
      </c>
      <c r="CI216">
        <f t="shared" si="81"/>
        <v>0</v>
      </c>
      <c r="CJ216">
        <f t="shared" si="82"/>
        <v>3</v>
      </c>
      <c r="CK216">
        <f t="shared" si="83"/>
        <v>0</v>
      </c>
      <c r="CL216">
        <f t="shared" si="84"/>
        <v>0</v>
      </c>
      <c r="CM216">
        <f t="shared" si="85"/>
        <v>3</v>
      </c>
      <c r="CN216">
        <f t="shared" si="86"/>
        <v>0</v>
      </c>
      <c r="CO216">
        <f t="shared" si="87"/>
        <v>0</v>
      </c>
      <c r="CP216">
        <f t="shared" si="88"/>
        <v>3</v>
      </c>
      <c r="CQ216">
        <v>1.3446475195822455E-2</v>
      </c>
      <c r="CR216">
        <f t="shared" si="89"/>
        <v>0</v>
      </c>
      <c r="CS216">
        <f t="shared" si="90"/>
        <v>0</v>
      </c>
      <c r="CT216">
        <f t="shared" si="91"/>
        <v>0</v>
      </c>
      <c r="CU216">
        <f t="shared" si="92"/>
        <v>0</v>
      </c>
      <c r="CV216">
        <f t="shared" si="93"/>
        <v>3</v>
      </c>
      <c r="CW216">
        <f t="shared" si="94"/>
        <v>0</v>
      </c>
      <c r="CX216">
        <f t="shared" si="95"/>
        <v>3</v>
      </c>
      <c r="CY216">
        <f t="shared" si="74"/>
        <v>0</v>
      </c>
      <c r="CZ216">
        <f t="shared" si="75"/>
        <v>0</v>
      </c>
      <c r="DA216">
        <f t="shared" si="76"/>
        <v>0</v>
      </c>
      <c r="DB216">
        <f t="shared" si="77"/>
        <v>0</v>
      </c>
      <c r="DC216">
        <f t="shared" si="96"/>
        <v>3</v>
      </c>
      <c r="DD216">
        <f t="shared" si="97"/>
        <v>3</v>
      </c>
    </row>
    <row r="217" spans="1:108" hidden="1" x14ac:dyDescent="0.7">
      <c r="A217" t="s">
        <v>938</v>
      </c>
      <c r="B217" t="s">
        <v>939</v>
      </c>
      <c r="D217" t="s">
        <v>909</v>
      </c>
      <c r="E217" t="s">
        <v>72</v>
      </c>
      <c r="F217" t="s">
        <v>73</v>
      </c>
      <c r="G217" t="s">
        <v>74</v>
      </c>
      <c r="H217" t="s">
        <v>75</v>
      </c>
      <c r="I217">
        <v>6454</v>
      </c>
      <c r="J217" t="s">
        <v>898</v>
      </c>
      <c r="K217">
        <v>1</v>
      </c>
      <c r="M217" t="s">
        <v>78</v>
      </c>
      <c r="N217" t="s">
        <v>78</v>
      </c>
      <c r="O217" t="s">
        <v>79</v>
      </c>
      <c r="P217">
        <v>1</v>
      </c>
      <c r="Q217" t="s">
        <v>80</v>
      </c>
      <c r="R217" t="s">
        <v>72</v>
      </c>
      <c r="S217" t="s">
        <v>81</v>
      </c>
      <c r="T217" t="s">
        <v>82</v>
      </c>
      <c r="X217">
        <v>1</v>
      </c>
      <c r="Y217">
        <v>1</v>
      </c>
      <c r="Z217">
        <v>0.73</v>
      </c>
      <c r="AA217" s="8">
        <v>0.93</v>
      </c>
      <c r="AB217">
        <v>3</v>
      </c>
      <c r="AC217">
        <v>0.93</v>
      </c>
      <c r="AD217">
        <v>0.93</v>
      </c>
      <c r="AE217">
        <v>1.1000000000000001</v>
      </c>
      <c r="AF217">
        <v>0.5</v>
      </c>
      <c r="AG217">
        <v>205</v>
      </c>
      <c r="AH217" t="s">
        <v>898</v>
      </c>
      <c r="AI217">
        <v>309</v>
      </c>
      <c r="AL217">
        <v>370</v>
      </c>
      <c r="AM217" t="s">
        <v>911</v>
      </c>
      <c r="AN217">
        <v>12</v>
      </c>
      <c r="AO217" t="s">
        <v>113</v>
      </c>
      <c r="AP217">
        <v>100</v>
      </c>
      <c r="AT217">
        <v>0</v>
      </c>
      <c r="AU217">
        <v>0.5</v>
      </c>
      <c r="AW217">
        <v>6</v>
      </c>
      <c r="AX217" t="s">
        <v>912</v>
      </c>
      <c r="AY217">
        <v>2</v>
      </c>
      <c r="AZ217" t="s">
        <v>913</v>
      </c>
      <c r="BB217" t="s">
        <v>323</v>
      </c>
      <c r="BC217">
        <v>335</v>
      </c>
      <c r="BD217">
        <v>168</v>
      </c>
      <c r="BE217">
        <v>103</v>
      </c>
      <c r="BF217">
        <v>6.0000000000000001E-3</v>
      </c>
      <c r="BG217">
        <v>1.41</v>
      </c>
      <c r="BH217" t="s">
        <v>89</v>
      </c>
      <c r="BJ217" t="s">
        <v>90</v>
      </c>
      <c r="BK217" s="1">
        <v>44943</v>
      </c>
      <c r="BL217" t="s">
        <v>91</v>
      </c>
      <c r="BM217" t="s">
        <v>92</v>
      </c>
      <c r="BN217">
        <v>46548</v>
      </c>
      <c r="BO217" t="s">
        <v>727</v>
      </c>
      <c r="BP217">
        <v>1</v>
      </c>
      <c r="BQ217">
        <v>1</v>
      </c>
      <c r="BR217">
        <v>0.73</v>
      </c>
      <c r="BS217">
        <v>0.93</v>
      </c>
      <c r="BT217">
        <v>3</v>
      </c>
      <c r="BU217" t="e">
        <v>#N/A</v>
      </c>
      <c r="BV217" t="e">
        <v>#N/A</v>
      </c>
      <c r="BW217">
        <f>VLOOKUP($J217,M_引当回収!$C$5:$AF$55,30,FALSE)+0.08</f>
        <v>0.08</v>
      </c>
      <c r="BX217" s="21" t="e">
        <v>#N/A</v>
      </c>
      <c r="BY217" t="e">
        <v>#N/A</v>
      </c>
      <c r="BZ217" t="e">
        <v>#N/A</v>
      </c>
      <c r="CA217" s="8" t="e">
        <f t="shared" si="78"/>
        <v>#N/A</v>
      </c>
      <c r="CB217" t="e">
        <f t="shared" si="79"/>
        <v>#N/A</v>
      </c>
      <c r="CC217" t="e">
        <v>#N/A</v>
      </c>
      <c r="CD217" t="e">
        <v>#N/A</v>
      </c>
      <c r="CE217" t="e">
        <v>#N/A</v>
      </c>
      <c r="CF217" t="e">
        <v>#N/A</v>
      </c>
      <c r="CH217" t="e">
        <f t="shared" si="80"/>
        <v>#N/A</v>
      </c>
      <c r="CI217" t="e">
        <f t="shared" si="81"/>
        <v>#N/A</v>
      </c>
      <c r="CJ217" t="e">
        <f t="shared" si="82"/>
        <v>#N/A</v>
      </c>
      <c r="CK217" t="e">
        <f t="shared" si="83"/>
        <v>#N/A</v>
      </c>
      <c r="CL217" t="e">
        <f t="shared" si="84"/>
        <v>#N/A</v>
      </c>
      <c r="CM217" t="e">
        <f t="shared" si="85"/>
        <v>#N/A</v>
      </c>
      <c r="CN217" t="e">
        <f t="shared" si="86"/>
        <v>#N/A</v>
      </c>
      <c r="CO217" t="e">
        <f t="shared" si="87"/>
        <v>#N/A</v>
      </c>
      <c r="CP217" t="e">
        <f t="shared" si="88"/>
        <v>#N/A</v>
      </c>
      <c r="CQ217" t="e">
        <v>#N/A</v>
      </c>
      <c r="CR217" t="e">
        <f t="shared" si="89"/>
        <v>#N/A</v>
      </c>
      <c r="CS217" t="e">
        <f t="shared" si="90"/>
        <v>#N/A</v>
      </c>
      <c r="CT217" t="e">
        <f t="shared" si="91"/>
        <v>#N/A</v>
      </c>
      <c r="CU217" t="e">
        <f t="shared" si="92"/>
        <v>#N/A</v>
      </c>
      <c r="CV217">
        <f t="shared" si="93"/>
        <v>3</v>
      </c>
      <c r="CW217" t="e">
        <f t="shared" si="94"/>
        <v>#N/A</v>
      </c>
      <c r="CX217" t="e">
        <f t="shared" si="95"/>
        <v>#N/A</v>
      </c>
      <c r="CY217" t="e">
        <f t="shared" si="74"/>
        <v>#N/A</v>
      </c>
      <c r="CZ217" t="e">
        <f t="shared" si="75"/>
        <v>#N/A</v>
      </c>
      <c r="DA217" t="e">
        <f t="shared" si="76"/>
        <v>#N/A</v>
      </c>
      <c r="DB217" t="e">
        <f t="shared" si="77"/>
        <v>#N/A</v>
      </c>
      <c r="DC217">
        <f t="shared" si="96"/>
        <v>3</v>
      </c>
      <c r="DD217" t="e">
        <f t="shared" si="97"/>
        <v>#N/A</v>
      </c>
    </row>
    <row r="218" spans="1:108" hidden="1" x14ac:dyDescent="0.7">
      <c r="A218" t="s">
        <v>940</v>
      </c>
      <c r="B218" t="s">
        <v>941</v>
      </c>
      <c r="D218" t="s">
        <v>909</v>
      </c>
      <c r="E218" t="s">
        <v>72</v>
      </c>
      <c r="F218" t="s">
        <v>73</v>
      </c>
      <c r="G218" t="s">
        <v>74</v>
      </c>
      <c r="H218" t="s">
        <v>75</v>
      </c>
      <c r="I218">
        <v>6454</v>
      </c>
      <c r="J218" t="s">
        <v>898</v>
      </c>
      <c r="K218">
        <v>1</v>
      </c>
      <c r="M218" t="s">
        <v>78</v>
      </c>
      <c r="N218" t="s">
        <v>78</v>
      </c>
      <c r="O218" t="s">
        <v>79</v>
      </c>
      <c r="P218">
        <v>1</v>
      </c>
      <c r="Q218" t="s">
        <v>80</v>
      </c>
      <c r="R218" t="s">
        <v>72</v>
      </c>
      <c r="S218" t="s">
        <v>81</v>
      </c>
      <c r="T218" t="s">
        <v>82</v>
      </c>
      <c r="X218">
        <v>1</v>
      </c>
      <c r="Y218">
        <v>1</v>
      </c>
      <c r="Z218">
        <v>0.73</v>
      </c>
      <c r="AA218" s="8">
        <v>0.93</v>
      </c>
      <c r="AB218">
        <v>3</v>
      </c>
      <c r="AC218">
        <v>0.93</v>
      </c>
      <c r="AD218">
        <v>0.93</v>
      </c>
      <c r="AE218">
        <v>1.1000000000000001</v>
      </c>
      <c r="AF218">
        <v>0.5</v>
      </c>
      <c r="AG218">
        <v>205</v>
      </c>
      <c r="AH218" t="s">
        <v>898</v>
      </c>
      <c r="AI218">
        <v>1</v>
      </c>
      <c r="AL218">
        <v>370</v>
      </c>
      <c r="AM218" t="s">
        <v>911</v>
      </c>
      <c r="AN218">
        <v>12</v>
      </c>
      <c r="AO218" t="s">
        <v>113</v>
      </c>
      <c r="AP218">
        <v>100</v>
      </c>
      <c r="AT218">
        <v>0</v>
      </c>
      <c r="AU218">
        <v>0.5</v>
      </c>
      <c r="AW218">
        <v>6</v>
      </c>
      <c r="AX218" t="s">
        <v>912</v>
      </c>
      <c r="AY218">
        <v>2</v>
      </c>
      <c r="AZ218" t="s">
        <v>913</v>
      </c>
      <c r="BB218" t="s">
        <v>323</v>
      </c>
      <c r="BC218">
        <v>335</v>
      </c>
      <c r="BD218">
        <v>168</v>
      </c>
      <c r="BE218">
        <v>103</v>
      </c>
      <c r="BF218">
        <v>6.0000000000000001E-3</v>
      </c>
      <c r="BG218">
        <v>1.41</v>
      </c>
      <c r="BH218" t="s">
        <v>89</v>
      </c>
      <c r="BJ218" t="s">
        <v>90</v>
      </c>
      <c r="BK218" s="1">
        <v>44943</v>
      </c>
      <c r="BL218" t="s">
        <v>91</v>
      </c>
      <c r="BM218" t="s">
        <v>92</v>
      </c>
      <c r="BN218">
        <v>46548</v>
      </c>
      <c r="BO218" t="s">
        <v>727</v>
      </c>
      <c r="BP218">
        <v>1</v>
      </c>
      <c r="BQ218">
        <v>1</v>
      </c>
      <c r="BR218">
        <v>0.73</v>
      </c>
      <c r="BS218">
        <v>0.93</v>
      </c>
      <c r="BT218">
        <v>3</v>
      </c>
      <c r="BU218" t="e">
        <v>#N/A</v>
      </c>
      <c r="BV218" t="e">
        <v>#N/A</v>
      </c>
      <c r="BW218">
        <f>VLOOKUP($J218,M_引当回収!$C$5:$AF$55,30,FALSE)+0.08</f>
        <v>0.08</v>
      </c>
      <c r="BX218" s="21" t="e">
        <v>#N/A</v>
      </c>
      <c r="BY218" t="e">
        <v>#N/A</v>
      </c>
      <c r="BZ218" t="e">
        <v>#N/A</v>
      </c>
      <c r="CA218" s="8" t="e">
        <f t="shared" si="78"/>
        <v>#N/A</v>
      </c>
      <c r="CB218" t="e">
        <f t="shared" si="79"/>
        <v>#N/A</v>
      </c>
      <c r="CC218" t="e">
        <v>#N/A</v>
      </c>
      <c r="CD218" t="e">
        <v>#N/A</v>
      </c>
      <c r="CE218" t="e">
        <v>#N/A</v>
      </c>
      <c r="CF218" t="e">
        <v>#N/A</v>
      </c>
      <c r="CH218" t="e">
        <f t="shared" si="80"/>
        <v>#N/A</v>
      </c>
      <c r="CI218" t="e">
        <f t="shared" si="81"/>
        <v>#N/A</v>
      </c>
      <c r="CJ218" t="e">
        <f t="shared" si="82"/>
        <v>#N/A</v>
      </c>
      <c r="CK218" t="e">
        <f t="shared" si="83"/>
        <v>#N/A</v>
      </c>
      <c r="CL218" t="e">
        <f t="shared" si="84"/>
        <v>#N/A</v>
      </c>
      <c r="CM218" t="e">
        <f t="shared" si="85"/>
        <v>#N/A</v>
      </c>
      <c r="CN218" t="e">
        <f t="shared" si="86"/>
        <v>#N/A</v>
      </c>
      <c r="CO218" t="e">
        <f t="shared" si="87"/>
        <v>#N/A</v>
      </c>
      <c r="CP218" t="e">
        <f t="shared" si="88"/>
        <v>#N/A</v>
      </c>
      <c r="CQ218" t="e">
        <v>#N/A</v>
      </c>
      <c r="CR218" t="e">
        <f t="shared" si="89"/>
        <v>#N/A</v>
      </c>
      <c r="CS218" t="e">
        <f t="shared" si="90"/>
        <v>#N/A</v>
      </c>
      <c r="CT218" t="e">
        <f t="shared" si="91"/>
        <v>#N/A</v>
      </c>
      <c r="CU218" t="e">
        <f t="shared" si="92"/>
        <v>#N/A</v>
      </c>
      <c r="CV218">
        <f t="shared" si="93"/>
        <v>3</v>
      </c>
      <c r="CW218" t="e">
        <f t="shared" si="94"/>
        <v>#N/A</v>
      </c>
      <c r="CX218" t="e">
        <f t="shared" si="95"/>
        <v>#N/A</v>
      </c>
      <c r="CY218" t="e">
        <f t="shared" si="74"/>
        <v>#N/A</v>
      </c>
      <c r="CZ218" t="e">
        <f t="shared" si="75"/>
        <v>#N/A</v>
      </c>
      <c r="DA218" t="e">
        <f t="shared" si="76"/>
        <v>#N/A</v>
      </c>
      <c r="DB218" t="e">
        <f t="shared" si="77"/>
        <v>#N/A</v>
      </c>
      <c r="DC218">
        <f t="shared" si="96"/>
        <v>3</v>
      </c>
      <c r="DD218" t="e">
        <f t="shared" si="97"/>
        <v>#N/A</v>
      </c>
    </row>
    <row r="219" spans="1:108" hidden="1" x14ac:dyDescent="0.7">
      <c r="A219" t="s">
        <v>942</v>
      </c>
      <c r="B219" t="s">
        <v>943</v>
      </c>
      <c r="D219" t="s">
        <v>909</v>
      </c>
      <c r="E219" t="s">
        <v>72</v>
      </c>
      <c r="F219" t="s">
        <v>73</v>
      </c>
      <c r="G219" t="s">
        <v>74</v>
      </c>
      <c r="H219" t="s">
        <v>75</v>
      </c>
      <c r="I219">
        <v>6454</v>
      </c>
      <c r="J219" t="s">
        <v>898</v>
      </c>
      <c r="K219">
        <v>1</v>
      </c>
      <c r="M219" t="s">
        <v>78</v>
      </c>
      <c r="N219" t="s">
        <v>78</v>
      </c>
      <c r="O219" t="s">
        <v>79</v>
      </c>
      <c r="P219">
        <v>1</v>
      </c>
      <c r="Q219" t="s">
        <v>80</v>
      </c>
      <c r="R219" t="s">
        <v>72</v>
      </c>
      <c r="S219" t="s">
        <v>81</v>
      </c>
      <c r="T219" t="s">
        <v>82</v>
      </c>
      <c r="X219">
        <v>1</v>
      </c>
      <c r="Y219">
        <v>1</v>
      </c>
      <c r="Z219">
        <v>0.73</v>
      </c>
      <c r="AA219" s="8">
        <v>0.93</v>
      </c>
      <c r="AB219">
        <v>3</v>
      </c>
      <c r="AC219">
        <v>0.93</v>
      </c>
      <c r="AD219">
        <v>0.93</v>
      </c>
      <c r="AE219">
        <v>1.1000000000000001</v>
      </c>
      <c r="AF219">
        <v>0.5</v>
      </c>
      <c r="AG219">
        <v>205</v>
      </c>
      <c r="AH219" t="s">
        <v>898</v>
      </c>
      <c r="AI219">
        <v>2</v>
      </c>
      <c r="AL219">
        <v>370</v>
      </c>
      <c r="AM219" t="s">
        <v>911</v>
      </c>
      <c r="AN219">
        <v>12</v>
      </c>
      <c r="AO219" t="s">
        <v>113</v>
      </c>
      <c r="AP219">
        <v>100</v>
      </c>
      <c r="AT219">
        <v>0</v>
      </c>
      <c r="AU219">
        <v>0.5</v>
      </c>
      <c r="AW219">
        <v>6</v>
      </c>
      <c r="AX219" t="s">
        <v>912</v>
      </c>
      <c r="AY219">
        <v>2</v>
      </c>
      <c r="AZ219" t="s">
        <v>913</v>
      </c>
      <c r="BB219" t="s">
        <v>323</v>
      </c>
      <c r="BC219">
        <v>335</v>
      </c>
      <c r="BD219">
        <v>168</v>
      </c>
      <c r="BE219">
        <v>103</v>
      </c>
      <c r="BF219">
        <v>6.0000000000000001E-3</v>
      </c>
      <c r="BG219">
        <v>1.41</v>
      </c>
      <c r="BH219" t="s">
        <v>89</v>
      </c>
      <c r="BJ219" t="s">
        <v>90</v>
      </c>
      <c r="BK219" s="1">
        <v>44943</v>
      </c>
      <c r="BL219" t="s">
        <v>91</v>
      </c>
      <c r="BM219" t="s">
        <v>92</v>
      </c>
      <c r="BN219">
        <v>46548</v>
      </c>
      <c r="BO219" t="s">
        <v>727</v>
      </c>
      <c r="BP219">
        <v>1</v>
      </c>
      <c r="BQ219">
        <v>1</v>
      </c>
      <c r="BR219">
        <v>0.73</v>
      </c>
      <c r="BS219">
        <v>0.93</v>
      </c>
      <c r="BT219">
        <v>3</v>
      </c>
      <c r="BU219" t="e">
        <v>#N/A</v>
      </c>
      <c r="BV219" t="e">
        <v>#N/A</v>
      </c>
      <c r="BW219">
        <f>VLOOKUP($J219,M_引当回収!$C$5:$AF$55,30,FALSE)+0.08</f>
        <v>0.08</v>
      </c>
      <c r="BX219" s="21" t="e">
        <v>#N/A</v>
      </c>
      <c r="BY219" t="e">
        <v>#N/A</v>
      </c>
      <c r="BZ219" t="e">
        <v>#N/A</v>
      </c>
      <c r="CA219" s="8" t="e">
        <f t="shared" si="78"/>
        <v>#N/A</v>
      </c>
      <c r="CB219" t="e">
        <f t="shared" si="79"/>
        <v>#N/A</v>
      </c>
      <c r="CC219" t="e">
        <v>#N/A</v>
      </c>
      <c r="CD219" t="e">
        <v>#N/A</v>
      </c>
      <c r="CE219" t="e">
        <v>#N/A</v>
      </c>
      <c r="CF219" t="e">
        <v>#N/A</v>
      </c>
      <c r="CH219" t="e">
        <f t="shared" si="80"/>
        <v>#N/A</v>
      </c>
      <c r="CI219" t="e">
        <f t="shared" si="81"/>
        <v>#N/A</v>
      </c>
      <c r="CJ219" t="e">
        <f t="shared" si="82"/>
        <v>#N/A</v>
      </c>
      <c r="CK219" t="e">
        <f t="shared" si="83"/>
        <v>#N/A</v>
      </c>
      <c r="CL219" t="e">
        <f t="shared" si="84"/>
        <v>#N/A</v>
      </c>
      <c r="CM219" t="e">
        <f t="shared" si="85"/>
        <v>#N/A</v>
      </c>
      <c r="CN219" t="e">
        <f t="shared" si="86"/>
        <v>#N/A</v>
      </c>
      <c r="CO219" t="e">
        <f t="shared" si="87"/>
        <v>#N/A</v>
      </c>
      <c r="CP219" t="e">
        <f t="shared" si="88"/>
        <v>#N/A</v>
      </c>
      <c r="CQ219" t="e">
        <v>#N/A</v>
      </c>
      <c r="CR219" t="e">
        <f t="shared" si="89"/>
        <v>#N/A</v>
      </c>
      <c r="CS219" t="e">
        <f t="shared" si="90"/>
        <v>#N/A</v>
      </c>
      <c r="CT219" t="e">
        <f t="shared" si="91"/>
        <v>#N/A</v>
      </c>
      <c r="CU219" t="e">
        <f t="shared" si="92"/>
        <v>#N/A</v>
      </c>
      <c r="CV219">
        <f t="shared" si="93"/>
        <v>3</v>
      </c>
      <c r="CW219" t="e">
        <f t="shared" si="94"/>
        <v>#N/A</v>
      </c>
      <c r="CX219" t="e">
        <f t="shared" si="95"/>
        <v>#N/A</v>
      </c>
      <c r="CY219" t="e">
        <f t="shared" si="74"/>
        <v>#N/A</v>
      </c>
      <c r="CZ219" t="e">
        <f t="shared" si="75"/>
        <v>#N/A</v>
      </c>
      <c r="DA219" t="e">
        <f t="shared" si="76"/>
        <v>#N/A</v>
      </c>
      <c r="DB219" t="e">
        <f t="shared" si="77"/>
        <v>#N/A</v>
      </c>
      <c r="DC219">
        <f t="shared" si="96"/>
        <v>3</v>
      </c>
      <c r="DD219" t="e">
        <f t="shared" si="97"/>
        <v>#N/A</v>
      </c>
    </row>
    <row r="220" spans="1:108" hidden="1" x14ac:dyDescent="0.7">
      <c r="A220" t="s">
        <v>944</v>
      </c>
      <c r="B220" t="s">
        <v>945</v>
      </c>
      <c r="D220" t="s">
        <v>909</v>
      </c>
      <c r="E220" t="s">
        <v>72</v>
      </c>
      <c r="F220" t="s">
        <v>73</v>
      </c>
      <c r="G220" t="s">
        <v>74</v>
      </c>
      <c r="H220" t="s">
        <v>75</v>
      </c>
      <c r="I220">
        <v>6454</v>
      </c>
      <c r="J220" t="s">
        <v>898</v>
      </c>
      <c r="K220">
        <v>1</v>
      </c>
      <c r="M220" t="s">
        <v>78</v>
      </c>
      <c r="N220" t="s">
        <v>78</v>
      </c>
      <c r="O220" t="s">
        <v>79</v>
      </c>
      <c r="P220">
        <v>1</v>
      </c>
      <c r="Q220" t="s">
        <v>80</v>
      </c>
      <c r="R220" t="s">
        <v>72</v>
      </c>
      <c r="S220" t="s">
        <v>81</v>
      </c>
      <c r="T220" t="s">
        <v>82</v>
      </c>
      <c r="X220">
        <v>1</v>
      </c>
      <c r="Y220">
        <v>1</v>
      </c>
      <c r="Z220">
        <v>0.73</v>
      </c>
      <c r="AA220" s="8">
        <v>0.93</v>
      </c>
      <c r="AB220">
        <v>3</v>
      </c>
      <c r="AC220">
        <v>0.93</v>
      </c>
      <c r="AD220">
        <v>0.93</v>
      </c>
      <c r="AE220">
        <v>1.1000000000000001</v>
      </c>
      <c r="AF220">
        <v>0.5</v>
      </c>
      <c r="AG220">
        <v>205</v>
      </c>
      <c r="AH220" t="s">
        <v>898</v>
      </c>
      <c r="AI220">
        <v>3</v>
      </c>
      <c r="AL220">
        <v>370</v>
      </c>
      <c r="AM220" t="s">
        <v>911</v>
      </c>
      <c r="AN220">
        <v>12</v>
      </c>
      <c r="AO220" t="s">
        <v>113</v>
      </c>
      <c r="AP220">
        <v>100</v>
      </c>
      <c r="AT220">
        <v>0</v>
      </c>
      <c r="AU220">
        <v>0.5</v>
      </c>
      <c r="AW220">
        <v>6</v>
      </c>
      <c r="AX220" t="s">
        <v>912</v>
      </c>
      <c r="AY220">
        <v>2</v>
      </c>
      <c r="AZ220" t="s">
        <v>913</v>
      </c>
      <c r="BB220" t="s">
        <v>323</v>
      </c>
      <c r="BC220">
        <v>335</v>
      </c>
      <c r="BD220">
        <v>168</v>
      </c>
      <c r="BE220">
        <v>103</v>
      </c>
      <c r="BF220">
        <v>6.0000000000000001E-3</v>
      </c>
      <c r="BG220">
        <v>1.41</v>
      </c>
      <c r="BH220" t="s">
        <v>89</v>
      </c>
      <c r="BJ220" t="s">
        <v>90</v>
      </c>
      <c r="BK220" s="1">
        <v>44943</v>
      </c>
      <c r="BL220" t="s">
        <v>91</v>
      </c>
      <c r="BM220" t="s">
        <v>92</v>
      </c>
      <c r="BN220">
        <v>46548</v>
      </c>
      <c r="BO220" t="s">
        <v>727</v>
      </c>
      <c r="BP220">
        <v>1</v>
      </c>
      <c r="BQ220">
        <v>1</v>
      </c>
      <c r="BR220">
        <v>0.73</v>
      </c>
      <c r="BS220">
        <v>0.93</v>
      </c>
      <c r="BT220">
        <v>3</v>
      </c>
      <c r="BU220" t="e">
        <v>#N/A</v>
      </c>
      <c r="BV220" t="e">
        <v>#N/A</v>
      </c>
      <c r="BW220">
        <f>VLOOKUP($J220,M_引当回収!$C$5:$AF$55,30,FALSE)+0.08</f>
        <v>0.08</v>
      </c>
      <c r="BX220" s="21" t="e">
        <v>#N/A</v>
      </c>
      <c r="BY220" t="e">
        <v>#N/A</v>
      </c>
      <c r="BZ220" t="e">
        <v>#N/A</v>
      </c>
      <c r="CA220" s="8" t="e">
        <f t="shared" si="78"/>
        <v>#N/A</v>
      </c>
      <c r="CB220" t="e">
        <f t="shared" si="79"/>
        <v>#N/A</v>
      </c>
      <c r="CC220" t="e">
        <v>#N/A</v>
      </c>
      <c r="CD220" t="e">
        <v>#N/A</v>
      </c>
      <c r="CE220" t="e">
        <v>#N/A</v>
      </c>
      <c r="CF220" t="e">
        <v>#N/A</v>
      </c>
      <c r="CH220" t="e">
        <f t="shared" si="80"/>
        <v>#N/A</v>
      </c>
      <c r="CI220" t="e">
        <f t="shared" si="81"/>
        <v>#N/A</v>
      </c>
      <c r="CJ220" t="e">
        <f t="shared" si="82"/>
        <v>#N/A</v>
      </c>
      <c r="CK220" t="e">
        <f t="shared" si="83"/>
        <v>#N/A</v>
      </c>
      <c r="CL220" t="e">
        <f t="shared" si="84"/>
        <v>#N/A</v>
      </c>
      <c r="CM220" t="e">
        <f t="shared" si="85"/>
        <v>#N/A</v>
      </c>
      <c r="CN220" t="e">
        <f t="shared" si="86"/>
        <v>#N/A</v>
      </c>
      <c r="CO220" t="e">
        <f t="shared" si="87"/>
        <v>#N/A</v>
      </c>
      <c r="CP220" t="e">
        <f t="shared" si="88"/>
        <v>#N/A</v>
      </c>
      <c r="CQ220" t="e">
        <v>#N/A</v>
      </c>
      <c r="CR220" t="e">
        <f t="shared" si="89"/>
        <v>#N/A</v>
      </c>
      <c r="CS220" t="e">
        <f t="shared" si="90"/>
        <v>#N/A</v>
      </c>
      <c r="CT220" t="e">
        <f t="shared" si="91"/>
        <v>#N/A</v>
      </c>
      <c r="CU220" t="e">
        <f t="shared" si="92"/>
        <v>#N/A</v>
      </c>
      <c r="CV220">
        <f t="shared" si="93"/>
        <v>3</v>
      </c>
      <c r="CW220" t="e">
        <f t="shared" si="94"/>
        <v>#N/A</v>
      </c>
      <c r="CX220" t="e">
        <f t="shared" si="95"/>
        <v>#N/A</v>
      </c>
      <c r="CY220" t="e">
        <f t="shared" si="74"/>
        <v>#N/A</v>
      </c>
      <c r="CZ220" t="e">
        <f t="shared" si="75"/>
        <v>#N/A</v>
      </c>
      <c r="DA220" t="e">
        <f t="shared" si="76"/>
        <v>#N/A</v>
      </c>
      <c r="DB220" t="e">
        <f t="shared" si="77"/>
        <v>#N/A</v>
      </c>
      <c r="DC220">
        <f t="shared" si="96"/>
        <v>3</v>
      </c>
      <c r="DD220" t="e">
        <f t="shared" si="97"/>
        <v>#N/A</v>
      </c>
    </row>
    <row r="221" spans="1:108" hidden="1" x14ac:dyDescent="0.7">
      <c r="A221" t="s">
        <v>946</v>
      </c>
      <c r="B221" t="s">
        <v>947</v>
      </c>
      <c r="D221" t="s">
        <v>909</v>
      </c>
      <c r="E221" t="s">
        <v>72</v>
      </c>
      <c r="F221" t="s">
        <v>73</v>
      </c>
      <c r="G221" t="s">
        <v>74</v>
      </c>
      <c r="H221" t="s">
        <v>75</v>
      </c>
      <c r="I221">
        <v>6454</v>
      </c>
      <c r="J221" t="s">
        <v>898</v>
      </c>
      <c r="K221">
        <v>1</v>
      </c>
      <c r="M221" t="s">
        <v>78</v>
      </c>
      <c r="N221" t="s">
        <v>78</v>
      </c>
      <c r="O221" t="s">
        <v>79</v>
      </c>
      <c r="P221">
        <v>1</v>
      </c>
      <c r="Q221" t="s">
        <v>80</v>
      </c>
      <c r="R221" t="s">
        <v>72</v>
      </c>
      <c r="S221" t="s">
        <v>81</v>
      </c>
      <c r="T221" t="s">
        <v>82</v>
      </c>
      <c r="X221">
        <v>1</v>
      </c>
      <c r="Y221">
        <v>1</v>
      </c>
      <c r="Z221">
        <v>0.73</v>
      </c>
      <c r="AA221" s="8">
        <v>0.93</v>
      </c>
      <c r="AB221">
        <v>3</v>
      </c>
      <c r="AC221">
        <v>0.93</v>
      </c>
      <c r="AD221">
        <v>0.93</v>
      </c>
      <c r="AE221">
        <v>1.1000000000000001</v>
      </c>
      <c r="AF221">
        <v>0.5</v>
      </c>
      <c r="AG221">
        <v>205</v>
      </c>
      <c r="AH221" t="s">
        <v>898</v>
      </c>
      <c r="AI221">
        <v>4</v>
      </c>
      <c r="AL221">
        <v>370</v>
      </c>
      <c r="AM221" t="s">
        <v>911</v>
      </c>
      <c r="AN221">
        <v>12</v>
      </c>
      <c r="AO221" t="s">
        <v>113</v>
      </c>
      <c r="AP221">
        <v>100</v>
      </c>
      <c r="AT221">
        <v>0</v>
      </c>
      <c r="AU221">
        <v>0.5</v>
      </c>
      <c r="AW221">
        <v>6</v>
      </c>
      <c r="AX221" t="s">
        <v>912</v>
      </c>
      <c r="AY221">
        <v>2</v>
      </c>
      <c r="AZ221" t="s">
        <v>913</v>
      </c>
      <c r="BB221" t="s">
        <v>323</v>
      </c>
      <c r="BC221">
        <v>335</v>
      </c>
      <c r="BD221">
        <v>168</v>
      </c>
      <c r="BE221">
        <v>103</v>
      </c>
      <c r="BF221">
        <v>6.0000000000000001E-3</v>
      </c>
      <c r="BG221">
        <v>1.41</v>
      </c>
      <c r="BH221" t="s">
        <v>89</v>
      </c>
      <c r="BJ221" t="s">
        <v>90</v>
      </c>
      <c r="BK221" s="1">
        <v>44943</v>
      </c>
      <c r="BL221" t="s">
        <v>91</v>
      </c>
      <c r="BM221" t="s">
        <v>92</v>
      </c>
      <c r="BN221">
        <v>46548</v>
      </c>
      <c r="BO221" t="s">
        <v>727</v>
      </c>
      <c r="BP221">
        <v>1</v>
      </c>
      <c r="BQ221">
        <v>1</v>
      </c>
      <c r="BR221">
        <v>0.73</v>
      </c>
      <c r="BS221">
        <v>0.93</v>
      </c>
      <c r="BT221">
        <v>3</v>
      </c>
      <c r="BU221" t="e">
        <v>#N/A</v>
      </c>
      <c r="BV221" t="e">
        <v>#N/A</v>
      </c>
      <c r="BW221">
        <f>VLOOKUP($J221,M_引当回収!$C$5:$AF$55,30,FALSE)+0.08</f>
        <v>0.08</v>
      </c>
      <c r="BX221" s="21" t="e">
        <v>#N/A</v>
      </c>
      <c r="BY221" t="e">
        <v>#N/A</v>
      </c>
      <c r="BZ221" t="e">
        <v>#N/A</v>
      </c>
      <c r="CA221" s="8" t="e">
        <f t="shared" si="78"/>
        <v>#N/A</v>
      </c>
      <c r="CB221" t="e">
        <f t="shared" si="79"/>
        <v>#N/A</v>
      </c>
      <c r="CC221" t="e">
        <v>#N/A</v>
      </c>
      <c r="CD221" t="e">
        <v>#N/A</v>
      </c>
      <c r="CE221" t="e">
        <v>#N/A</v>
      </c>
      <c r="CF221" t="e">
        <v>#N/A</v>
      </c>
      <c r="CH221" t="e">
        <f t="shared" si="80"/>
        <v>#N/A</v>
      </c>
      <c r="CI221" t="e">
        <f t="shared" si="81"/>
        <v>#N/A</v>
      </c>
      <c r="CJ221" t="e">
        <f t="shared" si="82"/>
        <v>#N/A</v>
      </c>
      <c r="CK221" t="e">
        <f t="shared" si="83"/>
        <v>#N/A</v>
      </c>
      <c r="CL221" t="e">
        <f t="shared" si="84"/>
        <v>#N/A</v>
      </c>
      <c r="CM221" t="e">
        <f t="shared" si="85"/>
        <v>#N/A</v>
      </c>
      <c r="CN221" t="e">
        <f t="shared" si="86"/>
        <v>#N/A</v>
      </c>
      <c r="CO221" t="e">
        <f t="shared" si="87"/>
        <v>#N/A</v>
      </c>
      <c r="CP221" t="e">
        <f t="shared" si="88"/>
        <v>#N/A</v>
      </c>
      <c r="CQ221" t="e">
        <v>#N/A</v>
      </c>
      <c r="CR221" t="e">
        <f t="shared" si="89"/>
        <v>#N/A</v>
      </c>
      <c r="CS221" t="e">
        <f t="shared" si="90"/>
        <v>#N/A</v>
      </c>
      <c r="CT221" t="e">
        <f t="shared" si="91"/>
        <v>#N/A</v>
      </c>
      <c r="CU221" t="e">
        <f t="shared" si="92"/>
        <v>#N/A</v>
      </c>
      <c r="CV221">
        <f t="shared" si="93"/>
        <v>3</v>
      </c>
      <c r="CW221" t="e">
        <f t="shared" si="94"/>
        <v>#N/A</v>
      </c>
      <c r="CX221" t="e">
        <f t="shared" si="95"/>
        <v>#N/A</v>
      </c>
      <c r="CY221" t="e">
        <f t="shared" si="74"/>
        <v>#N/A</v>
      </c>
      <c r="CZ221" t="e">
        <f t="shared" si="75"/>
        <v>#N/A</v>
      </c>
      <c r="DA221" t="e">
        <f t="shared" si="76"/>
        <v>#N/A</v>
      </c>
      <c r="DB221" t="e">
        <f t="shared" si="77"/>
        <v>#N/A</v>
      </c>
      <c r="DC221">
        <f t="shared" si="96"/>
        <v>3</v>
      </c>
      <c r="DD221" t="e">
        <f t="shared" si="97"/>
        <v>#N/A</v>
      </c>
    </row>
    <row r="222" spans="1:108" hidden="1" x14ac:dyDescent="0.7">
      <c r="A222" t="s">
        <v>948</v>
      </c>
      <c r="B222" t="s">
        <v>949</v>
      </c>
      <c r="D222" t="s">
        <v>909</v>
      </c>
      <c r="E222" t="s">
        <v>72</v>
      </c>
      <c r="F222" t="s">
        <v>73</v>
      </c>
      <c r="G222" t="s">
        <v>74</v>
      </c>
      <c r="H222" t="s">
        <v>75</v>
      </c>
      <c r="I222">
        <v>6454</v>
      </c>
      <c r="J222" t="s">
        <v>898</v>
      </c>
      <c r="K222">
        <v>1</v>
      </c>
      <c r="M222" t="s">
        <v>78</v>
      </c>
      <c r="N222" t="s">
        <v>78</v>
      </c>
      <c r="O222" t="s">
        <v>79</v>
      </c>
      <c r="P222">
        <v>1</v>
      </c>
      <c r="Q222" t="s">
        <v>80</v>
      </c>
      <c r="R222" t="s">
        <v>72</v>
      </c>
      <c r="S222" t="s">
        <v>81</v>
      </c>
      <c r="T222" t="s">
        <v>82</v>
      </c>
      <c r="X222">
        <v>1</v>
      </c>
      <c r="Y222">
        <v>1</v>
      </c>
      <c r="Z222">
        <v>0.73</v>
      </c>
      <c r="AA222" s="8">
        <v>0.93</v>
      </c>
      <c r="AB222">
        <v>3</v>
      </c>
      <c r="AC222">
        <v>0.93</v>
      </c>
      <c r="AD222">
        <v>0.93</v>
      </c>
      <c r="AE222">
        <v>1.1000000000000001</v>
      </c>
      <c r="AF222">
        <v>0.5</v>
      </c>
      <c r="AG222">
        <v>205</v>
      </c>
      <c r="AH222" t="s">
        <v>898</v>
      </c>
      <c r="AI222">
        <v>5</v>
      </c>
      <c r="AL222">
        <v>370</v>
      </c>
      <c r="AM222" t="s">
        <v>911</v>
      </c>
      <c r="AN222">
        <v>12</v>
      </c>
      <c r="AO222" t="s">
        <v>113</v>
      </c>
      <c r="AP222">
        <v>100</v>
      </c>
      <c r="AT222">
        <v>0</v>
      </c>
      <c r="AU222">
        <v>0.5</v>
      </c>
      <c r="AW222">
        <v>6</v>
      </c>
      <c r="AX222" t="s">
        <v>912</v>
      </c>
      <c r="AY222">
        <v>2</v>
      </c>
      <c r="AZ222" t="s">
        <v>913</v>
      </c>
      <c r="BB222" t="s">
        <v>323</v>
      </c>
      <c r="BC222">
        <v>335</v>
      </c>
      <c r="BD222">
        <v>168</v>
      </c>
      <c r="BE222">
        <v>103</v>
      </c>
      <c r="BF222">
        <v>6.0000000000000001E-3</v>
      </c>
      <c r="BG222">
        <v>1.41</v>
      </c>
      <c r="BH222" t="s">
        <v>89</v>
      </c>
      <c r="BJ222" t="s">
        <v>90</v>
      </c>
      <c r="BK222" s="1">
        <v>44943</v>
      </c>
      <c r="BL222" t="s">
        <v>91</v>
      </c>
      <c r="BM222" t="s">
        <v>92</v>
      </c>
      <c r="BN222">
        <v>46548</v>
      </c>
      <c r="BO222" t="s">
        <v>727</v>
      </c>
      <c r="BP222">
        <v>1</v>
      </c>
      <c r="BQ222">
        <v>1</v>
      </c>
      <c r="BR222">
        <v>0.73</v>
      </c>
      <c r="BS222">
        <v>0.93</v>
      </c>
      <c r="BT222">
        <v>3</v>
      </c>
      <c r="BU222" t="e">
        <v>#N/A</v>
      </c>
      <c r="BV222" t="e">
        <v>#N/A</v>
      </c>
      <c r="BW222">
        <f>VLOOKUP($J222,M_引当回収!$C$5:$AF$55,30,FALSE)+0.08</f>
        <v>0.08</v>
      </c>
      <c r="BX222" s="21" t="e">
        <v>#N/A</v>
      </c>
      <c r="BY222" t="e">
        <v>#N/A</v>
      </c>
      <c r="BZ222" t="e">
        <v>#N/A</v>
      </c>
      <c r="CA222" s="8" t="e">
        <f t="shared" si="78"/>
        <v>#N/A</v>
      </c>
      <c r="CB222" t="e">
        <f t="shared" si="79"/>
        <v>#N/A</v>
      </c>
      <c r="CC222" t="e">
        <v>#N/A</v>
      </c>
      <c r="CD222" t="e">
        <v>#N/A</v>
      </c>
      <c r="CE222" t="e">
        <v>#N/A</v>
      </c>
      <c r="CF222" t="e">
        <v>#N/A</v>
      </c>
      <c r="CH222" t="e">
        <f t="shared" si="80"/>
        <v>#N/A</v>
      </c>
      <c r="CI222" t="e">
        <f t="shared" si="81"/>
        <v>#N/A</v>
      </c>
      <c r="CJ222" t="e">
        <f t="shared" si="82"/>
        <v>#N/A</v>
      </c>
      <c r="CK222" t="e">
        <f t="shared" si="83"/>
        <v>#N/A</v>
      </c>
      <c r="CL222" t="e">
        <f t="shared" si="84"/>
        <v>#N/A</v>
      </c>
      <c r="CM222" t="e">
        <f t="shared" si="85"/>
        <v>#N/A</v>
      </c>
      <c r="CN222" t="e">
        <f t="shared" si="86"/>
        <v>#N/A</v>
      </c>
      <c r="CO222" t="e">
        <f t="shared" si="87"/>
        <v>#N/A</v>
      </c>
      <c r="CP222" t="e">
        <f t="shared" si="88"/>
        <v>#N/A</v>
      </c>
      <c r="CQ222" t="e">
        <v>#N/A</v>
      </c>
      <c r="CR222" t="e">
        <f t="shared" si="89"/>
        <v>#N/A</v>
      </c>
      <c r="CS222" t="e">
        <f t="shared" si="90"/>
        <v>#N/A</v>
      </c>
      <c r="CT222" t="e">
        <f t="shared" si="91"/>
        <v>#N/A</v>
      </c>
      <c r="CU222" t="e">
        <f t="shared" si="92"/>
        <v>#N/A</v>
      </c>
      <c r="CV222">
        <f t="shared" si="93"/>
        <v>3</v>
      </c>
      <c r="CW222" t="e">
        <f t="shared" si="94"/>
        <v>#N/A</v>
      </c>
      <c r="CX222" t="e">
        <f t="shared" si="95"/>
        <v>#N/A</v>
      </c>
      <c r="CY222" t="e">
        <f t="shared" si="74"/>
        <v>#N/A</v>
      </c>
      <c r="CZ222" t="e">
        <f t="shared" si="75"/>
        <v>#N/A</v>
      </c>
      <c r="DA222" t="e">
        <f t="shared" si="76"/>
        <v>#N/A</v>
      </c>
      <c r="DB222" t="e">
        <f t="shared" si="77"/>
        <v>#N/A</v>
      </c>
      <c r="DC222">
        <f t="shared" si="96"/>
        <v>3</v>
      </c>
      <c r="DD222" t="e">
        <f t="shared" si="97"/>
        <v>#N/A</v>
      </c>
    </row>
    <row r="223" spans="1:108" hidden="1" x14ac:dyDescent="0.7">
      <c r="A223" t="s">
        <v>950</v>
      </c>
      <c r="B223" t="s">
        <v>951</v>
      </c>
      <c r="D223" t="s">
        <v>909</v>
      </c>
      <c r="E223" t="s">
        <v>72</v>
      </c>
      <c r="F223" t="s">
        <v>73</v>
      </c>
      <c r="G223" t="s">
        <v>74</v>
      </c>
      <c r="H223" t="s">
        <v>75</v>
      </c>
      <c r="I223">
        <v>6454</v>
      </c>
      <c r="J223" t="s">
        <v>898</v>
      </c>
      <c r="K223">
        <v>1</v>
      </c>
      <c r="M223" t="s">
        <v>78</v>
      </c>
      <c r="N223" t="s">
        <v>78</v>
      </c>
      <c r="O223" t="s">
        <v>79</v>
      </c>
      <c r="P223">
        <v>1</v>
      </c>
      <c r="Q223" t="s">
        <v>80</v>
      </c>
      <c r="R223" t="s">
        <v>72</v>
      </c>
      <c r="S223" t="s">
        <v>81</v>
      </c>
      <c r="T223" t="s">
        <v>82</v>
      </c>
      <c r="X223">
        <v>1</v>
      </c>
      <c r="Y223">
        <v>1</v>
      </c>
      <c r="Z223">
        <v>0.73</v>
      </c>
      <c r="AA223" s="8">
        <v>0.93</v>
      </c>
      <c r="AB223">
        <v>3</v>
      </c>
      <c r="AC223">
        <v>0.93</v>
      </c>
      <c r="AD223">
        <v>0.93</v>
      </c>
      <c r="AE223">
        <v>1.1000000000000001</v>
      </c>
      <c r="AF223">
        <v>0.5</v>
      </c>
      <c r="AG223">
        <v>205</v>
      </c>
      <c r="AH223" t="s">
        <v>898</v>
      </c>
      <c r="AI223">
        <v>6</v>
      </c>
      <c r="AL223">
        <v>370</v>
      </c>
      <c r="AM223" t="s">
        <v>911</v>
      </c>
      <c r="AN223">
        <v>12</v>
      </c>
      <c r="AO223" t="s">
        <v>113</v>
      </c>
      <c r="AP223">
        <v>100</v>
      </c>
      <c r="AT223">
        <v>0</v>
      </c>
      <c r="AU223">
        <v>0.5</v>
      </c>
      <c r="AW223">
        <v>6</v>
      </c>
      <c r="AX223" t="s">
        <v>912</v>
      </c>
      <c r="AY223">
        <v>2</v>
      </c>
      <c r="AZ223" t="s">
        <v>913</v>
      </c>
      <c r="BB223" t="s">
        <v>323</v>
      </c>
      <c r="BC223">
        <v>335</v>
      </c>
      <c r="BD223">
        <v>168</v>
      </c>
      <c r="BE223">
        <v>103</v>
      </c>
      <c r="BF223">
        <v>6.0000000000000001E-3</v>
      </c>
      <c r="BG223">
        <v>1.41</v>
      </c>
      <c r="BH223" t="s">
        <v>89</v>
      </c>
      <c r="BJ223" t="s">
        <v>90</v>
      </c>
      <c r="BK223" s="1">
        <v>44943</v>
      </c>
      <c r="BL223" t="s">
        <v>91</v>
      </c>
      <c r="BM223" t="s">
        <v>92</v>
      </c>
      <c r="BN223">
        <v>46548</v>
      </c>
      <c r="BO223" t="s">
        <v>727</v>
      </c>
      <c r="BP223">
        <v>1</v>
      </c>
      <c r="BQ223">
        <v>1</v>
      </c>
      <c r="BR223">
        <v>0.73</v>
      </c>
      <c r="BS223">
        <v>0.93</v>
      </c>
      <c r="BT223">
        <v>3</v>
      </c>
      <c r="BU223" t="e">
        <v>#N/A</v>
      </c>
      <c r="BV223" t="e">
        <v>#N/A</v>
      </c>
      <c r="BW223">
        <f>VLOOKUP($J223,M_引当回収!$C$5:$AF$55,30,FALSE)+0.08</f>
        <v>0.08</v>
      </c>
      <c r="BX223" s="21" t="e">
        <v>#N/A</v>
      </c>
      <c r="BY223" t="e">
        <v>#N/A</v>
      </c>
      <c r="BZ223" t="e">
        <v>#N/A</v>
      </c>
      <c r="CA223" s="8" t="e">
        <f t="shared" si="78"/>
        <v>#N/A</v>
      </c>
      <c r="CB223" t="e">
        <f t="shared" si="79"/>
        <v>#N/A</v>
      </c>
      <c r="CC223" t="e">
        <v>#N/A</v>
      </c>
      <c r="CD223" t="e">
        <v>#N/A</v>
      </c>
      <c r="CE223" t="e">
        <v>#N/A</v>
      </c>
      <c r="CF223" t="e">
        <v>#N/A</v>
      </c>
      <c r="CH223" t="e">
        <f t="shared" si="80"/>
        <v>#N/A</v>
      </c>
      <c r="CI223" t="e">
        <f t="shared" si="81"/>
        <v>#N/A</v>
      </c>
      <c r="CJ223" t="e">
        <f t="shared" si="82"/>
        <v>#N/A</v>
      </c>
      <c r="CK223" t="e">
        <f t="shared" si="83"/>
        <v>#N/A</v>
      </c>
      <c r="CL223" t="e">
        <f t="shared" si="84"/>
        <v>#N/A</v>
      </c>
      <c r="CM223" t="e">
        <f t="shared" si="85"/>
        <v>#N/A</v>
      </c>
      <c r="CN223" t="e">
        <f t="shared" si="86"/>
        <v>#N/A</v>
      </c>
      <c r="CO223" t="e">
        <f t="shared" si="87"/>
        <v>#N/A</v>
      </c>
      <c r="CP223" t="e">
        <f t="shared" si="88"/>
        <v>#N/A</v>
      </c>
      <c r="CQ223" t="e">
        <v>#N/A</v>
      </c>
      <c r="CR223" t="e">
        <f t="shared" si="89"/>
        <v>#N/A</v>
      </c>
      <c r="CS223" t="e">
        <f t="shared" si="90"/>
        <v>#N/A</v>
      </c>
      <c r="CT223" t="e">
        <f t="shared" si="91"/>
        <v>#N/A</v>
      </c>
      <c r="CU223" t="e">
        <f t="shared" si="92"/>
        <v>#N/A</v>
      </c>
      <c r="CV223">
        <f t="shared" si="93"/>
        <v>3</v>
      </c>
      <c r="CW223" t="e">
        <f t="shared" si="94"/>
        <v>#N/A</v>
      </c>
      <c r="CX223" t="e">
        <f t="shared" si="95"/>
        <v>#N/A</v>
      </c>
      <c r="CY223" t="e">
        <f t="shared" si="74"/>
        <v>#N/A</v>
      </c>
      <c r="CZ223" t="e">
        <f t="shared" si="75"/>
        <v>#N/A</v>
      </c>
      <c r="DA223" t="e">
        <f t="shared" si="76"/>
        <v>#N/A</v>
      </c>
      <c r="DB223" t="e">
        <f t="shared" si="77"/>
        <v>#N/A</v>
      </c>
      <c r="DC223">
        <f t="shared" si="96"/>
        <v>3</v>
      </c>
      <c r="DD223" t="e">
        <f t="shared" si="97"/>
        <v>#N/A</v>
      </c>
    </row>
    <row r="224" spans="1:108" hidden="1" x14ac:dyDescent="0.7">
      <c r="A224" t="s">
        <v>952</v>
      </c>
      <c r="B224" t="s">
        <v>953</v>
      </c>
      <c r="D224" t="s">
        <v>909</v>
      </c>
      <c r="E224" t="s">
        <v>72</v>
      </c>
      <c r="F224" t="s">
        <v>73</v>
      </c>
      <c r="G224" t="s">
        <v>74</v>
      </c>
      <c r="H224" t="s">
        <v>75</v>
      </c>
      <c r="I224">
        <v>6454</v>
      </c>
      <c r="J224" t="s">
        <v>898</v>
      </c>
      <c r="K224">
        <v>1</v>
      </c>
      <c r="M224" t="s">
        <v>78</v>
      </c>
      <c r="N224" t="s">
        <v>78</v>
      </c>
      <c r="O224" t="s">
        <v>79</v>
      </c>
      <c r="P224">
        <v>1</v>
      </c>
      <c r="Q224" t="s">
        <v>80</v>
      </c>
      <c r="R224" t="s">
        <v>72</v>
      </c>
      <c r="S224" t="s">
        <v>81</v>
      </c>
      <c r="T224" t="s">
        <v>82</v>
      </c>
      <c r="X224">
        <v>1</v>
      </c>
      <c r="Y224">
        <v>1</v>
      </c>
      <c r="Z224">
        <v>0.73</v>
      </c>
      <c r="AA224" s="8">
        <v>0.93</v>
      </c>
      <c r="AB224">
        <v>3</v>
      </c>
      <c r="AC224">
        <v>0.93</v>
      </c>
      <c r="AD224">
        <v>0.93</v>
      </c>
      <c r="AE224">
        <v>1.1000000000000001</v>
      </c>
      <c r="AF224">
        <v>0.5</v>
      </c>
      <c r="AG224">
        <v>205</v>
      </c>
      <c r="AH224" t="s">
        <v>898</v>
      </c>
      <c r="AI224">
        <v>7</v>
      </c>
      <c r="AL224">
        <v>370</v>
      </c>
      <c r="AM224" t="s">
        <v>911</v>
      </c>
      <c r="AN224">
        <v>12</v>
      </c>
      <c r="AO224" t="s">
        <v>113</v>
      </c>
      <c r="AP224">
        <v>100</v>
      </c>
      <c r="AT224">
        <v>0</v>
      </c>
      <c r="AU224">
        <v>0.5</v>
      </c>
      <c r="AW224">
        <v>6</v>
      </c>
      <c r="AX224" t="s">
        <v>912</v>
      </c>
      <c r="AY224">
        <v>2</v>
      </c>
      <c r="AZ224" t="s">
        <v>913</v>
      </c>
      <c r="BB224" t="s">
        <v>323</v>
      </c>
      <c r="BC224">
        <v>335</v>
      </c>
      <c r="BD224">
        <v>168</v>
      </c>
      <c r="BE224">
        <v>103</v>
      </c>
      <c r="BF224">
        <v>6.0000000000000001E-3</v>
      </c>
      <c r="BG224">
        <v>1.41</v>
      </c>
      <c r="BH224" t="s">
        <v>89</v>
      </c>
      <c r="BJ224" t="s">
        <v>90</v>
      </c>
      <c r="BK224" s="1">
        <v>44943</v>
      </c>
      <c r="BL224" t="s">
        <v>91</v>
      </c>
      <c r="BM224" t="s">
        <v>92</v>
      </c>
      <c r="BN224">
        <v>46548</v>
      </c>
      <c r="BO224" t="s">
        <v>727</v>
      </c>
      <c r="BP224">
        <v>1</v>
      </c>
      <c r="BQ224">
        <v>1</v>
      </c>
      <c r="BR224">
        <v>0.73</v>
      </c>
      <c r="BS224">
        <v>0.93</v>
      </c>
      <c r="BT224">
        <v>3</v>
      </c>
      <c r="BU224" t="e">
        <v>#N/A</v>
      </c>
      <c r="BV224" t="e">
        <v>#N/A</v>
      </c>
      <c r="BW224">
        <f>VLOOKUP($J224,M_引当回収!$C$5:$AF$55,30,FALSE)+0.08</f>
        <v>0.08</v>
      </c>
      <c r="BX224" s="21" t="e">
        <v>#N/A</v>
      </c>
      <c r="BY224" t="e">
        <v>#N/A</v>
      </c>
      <c r="BZ224" t="e">
        <v>#N/A</v>
      </c>
      <c r="CA224" s="8" t="e">
        <f t="shared" si="78"/>
        <v>#N/A</v>
      </c>
      <c r="CB224" t="e">
        <f t="shared" si="79"/>
        <v>#N/A</v>
      </c>
      <c r="CC224" t="e">
        <v>#N/A</v>
      </c>
      <c r="CD224" t="e">
        <v>#N/A</v>
      </c>
      <c r="CE224" t="e">
        <v>#N/A</v>
      </c>
      <c r="CF224" t="e">
        <v>#N/A</v>
      </c>
      <c r="CH224" t="e">
        <f t="shared" si="80"/>
        <v>#N/A</v>
      </c>
      <c r="CI224" t="e">
        <f t="shared" si="81"/>
        <v>#N/A</v>
      </c>
      <c r="CJ224" t="e">
        <f t="shared" si="82"/>
        <v>#N/A</v>
      </c>
      <c r="CK224" t="e">
        <f t="shared" si="83"/>
        <v>#N/A</v>
      </c>
      <c r="CL224" t="e">
        <f t="shared" si="84"/>
        <v>#N/A</v>
      </c>
      <c r="CM224" t="e">
        <f t="shared" si="85"/>
        <v>#N/A</v>
      </c>
      <c r="CN224" t="e">
        <f t="shared" si="86"/>
        <v>#N/A</v>
      </c>
      <c r="CO224" t="e">
        <f t="shared" si="87"/>
        <v>#N/A</v>
      </c>
      <c r="CP224" t="e">
        <f t="shared" si="88"/>
        <v>#N/A</v>
      </c>
      <c r="CQ224" t="e">
        <v>#N/A</v>
      </c>
      <c r="CR224" t="e">
        <f t="shared" si="89"/>
        <v>#N/A</v>
      </c>
      <c r="CS224" t="e">
        <f t="shared" si="90"/>
        <v>#N/A</v>
      </c>
      <c r="CT224" t="e">
        <f t="shared" si="91"/>
        <v>#N/A</v>
      </c>
      <c r="CU224" t="e">
        <f t="shared" si="92"/>
        <v>#N/A</v>
      </c>
      <c r="CV224">
        <f t="shared" si="93"/>
        <v>3</v>
      </c>
      <c r="CW224" t="e">
        <f t="shared" si="94"/>
        <v>#N/A</v>
      </c>
      <c r="CX224" t="e">
        <f t="shared" si="95"/>
        <v>#N/A</v>
      </c>
      <c r="CY224" t="e">
        <f t="shared" si="74"/>
        <v>#N/A</v>
      </c>
      <c r="CZ224" t="e">
        <f t="shared" si="75"/>
        <v>#N/A</v>
      </c>
      <c r="DA224" t="e">
        <f t="shared" si="76"/>
        <v>#N/A</v>
      </c>
      <c r="DB224" t="e">
        <f t="shared" si="77"/>
        <v>#N/A</v>
      </c>
      <c r="DC224">
        <f t="shared" si="96"/>
        <v>3</v>
      </c>
      <c r="DD224" t="e">
        <f t="shared" si="97"/>
        <v>#N/A</v>
      </c>
    </row>
    <row r="225" spans="1:108" hidden="1" x14ac:dyDescent="0.7">
      <c r="A225" t="s">
        <v>954</v>
      </c>
      <c r="B225" t="s">
        <v>955</v>
      </c>
      <c r="D225" t="s">
        <v>909</v>
      </c>
      <c r="E225" t="s">
        <v>72</v>
      </c>
      <c r="F225" t="s">
        <v>73</v>
      </c>
      <c r="G225" t="s">
        <v>74</v>
      </c>
      <c r="H225" t="s">
        <v>75</v>
      </c>
      <c r="I225">
        <v>6454</v>
      </c>
      <c r="J225" t="s">
        <v>898</v>
      </c>
      <c r="K225">
        <v>1</v>
      </c>
      <c r="M225" t="s">
        <v>78</v>
      </c>
      <c r="N225" t="s">
        <v>78</v>
      </c>
      <c r="O225" t="s">
        <v>79</v>
      </c>
      <c r="P225">
        <v>1</v>
      </c>
      <c r="Q225" t="s">
        <v>80</v>
      </c>
      <c r="R225" t="s">
        <v>72</v>
      </c>
      <c r="S225" t="s">
        <v>81</v>
      </c>
      <c r="T225" t="s">
        <v>82</v>
      </c>
      <c r="X225">
        <v>1</v>
      </c>
      <c r="Y225">
        <v>1</v>
      </c>
      <c r="Z225">
        <v>0.73</v>
      </c>
      <c r="AA225" s="8">
        <v>0.93</v>
      </c>
      <c r="AB225">
        <v>3</v>
      </c>
      <c r="AC225">
        <v>0.93</v>
      </c>
      <c r="AD225">
        <v>0.93</v>
      </c>
      <c r="AE225">
        <v>1.1000000000000001</v>
      </c>
      <c r="AF225">
        <v>0.5</v>
      </c>
      <c r="AG225">
        <v>205</v>
      </c>
      <c r="AH225" t="s">
        <v>898</v>
      </c>
      <c r="AI225">
        <v>8</v>
      </c>
      <c r="AL225">
        <v>370</v>
      </c>
      <c r="AM225" t="s">
        <v>911</v>
      </c>
      <c r="AN225">
        <v>12</v>
      </c>
      <c r="AO225" t="s">
        <v>113</v>
      </c>
      <c r="AP225">
        <v>100</v>
      </c>
      <c r="AT225">
        <v>0</v>
      </c>
      <c r="AU225">
        <v>0.5</v>
      </c>
      <c r="AW225">
        <v>6</v>
      </c>
      <c r="AX225" t="s">
        <v>912</v>
      </c>
      <c r="AY225">
        <v>2</v>
      </c>
      <c r="AZ225" t="s">
        <v>913</v>
      </c>
      <c r="BB225" t="s">
        <v>323</v>
      </c>
      <c r="BC225">
        <v>335</v>
      </c>
      <c r="BD225">
        <v>168</v>
      </c>
      <c r="BE225">
        <v>103</v>
      </c>
      <c r="BF225">
        <v>6.0000000000000001E-3</v>
      </c>
      <c r="BG225">
        <v>1.41</v>
      </c>
      <c r="BH225" t="s">
        <v>89</v>
      </c>
      <c r="BJ225" t="s">
        <v>90</v>
      </c>
      <c r="BK225" s="1">
        <v>44943</v>
      </c>
      <c r="BL225" t="s">
        <v>91</v>
      </c>
      <c r="BM225" t="s">
        <v>92</v>
      </c>
      <c r="BN225">
        <v>46548</v>
      </c>
      <c r="BO225" t="s">
        <v>727</v>
      </c>
      <c r="BP225">
        <v>1</v>
      </c>
      <c r="BQ225">
        <v>1</v>
      </c>
      <c r="BR225">
        <v>0.73</v>
      </c>
      <c r="BS225">
        <v>0.93</v>
      </c>
      <c r="BT225">
        <v>3</v>
      </c>
      <c r="BU225" t="e">
        <v>#N/A</v>
      </c>
      <c r="BV225" t="e">
        <v>#N/A</v>
      </c>
      <c r="BW225">
        <f>VLOOKUP($J225,M_引当回収!$C$5:$AF$55,30,FALSE)+0.08</f>
        <v>0.08</v>
      </c>
      <c r="BX225" s="21" t="e">
        <v>#N/A</v>
      </c>
      <c r="BY225" t="e">
        <v>#N/A</v>
      </c>
      <c r="BZ225" t="e">
        <v>#N/A</v>
      </c>
      <c r="CA225" s="8" t="e">
        <f t="shared" si="78"/>
        <v>#N/A</v>
      </c>
      <c r="CB225" t="e">
        <f t="shared" si="79"/>
        <v>#N/A</v>
      </c>
      <c r="CC225" t="e">
        <v>#N/A</v>
      </c>
      <c r="CD225" t="e">
        <v>#N/A</v>
      </c>
      <c r="CE225" t="e">
        <v>#N/A</v>
      </c>
      <c r="CF225" t="e">
        <v>#N/A</v>
      </c>
      <c r="CH225" t="e">
        <f t="shared" si="80"/>
        <v>#N/A</v>
      </c>
      <c r="CI225" t="e">
        <f t="shared" si="81"/>
        <v>#N/A</v>
      </c>
      <c r="CJ225" t="e">
        <f t="shared" si="82"/>
        <v>#N/A</v>
      </c>
      <c r="CK225" t="e">
        <f t="shared" si="83"/>
        <v>#N/A</v>
      </c>
      <c r="CL225" t="e">
        <f t="shared" si="84"/>
        <v>#N/A</v>
      </c>
      <c r="CM225" t="e">
        <f t="shared" si="85"/>
        <v>#N/A</v>
      </c>
      <c r="CN225" t="e">
        <f t="shared" si="86"/>
        <v>#N/A</v>
      </c>
      <c r="CO225" t="e">
        <f t="shared" si="87"/>
        <v>#N/A</v>
      </c>
      <c r="CP225" t="e">
        <f t="shared" si="88"/>
        <v>#N/A</v>
      </c>
      <c r="CQ225" t="e">
        <v>#N/A</v>
      </c>
      <c r="CR225" t="e">
        <f t="shared" si="89"/>
        <v>#N/A</v>
      </c>
      <c r="CS225" t="e">
        <f t="shared" si="90"/>
        <v>#N/A</v>
      </c>
      <c r="CT225" t="e">
        <f t="shared" si="91"/>
        <v>#N/A</v>
      </c>
      <c r="CU225" t="e">
        <f t="shared" si="92"/>
        <v>#N/A</v>
      </c>
      <c r="CV225">
        <f t="shared" si="93"/>
        <v>3</v>
      </c>
      <c r="CW225" t="e">
        <f t="shared" si="94"/>
        <v>#N/A</v>
      </c>
      <c r="CX225" t="e">
        <f t="shared" si="95"/>
        <v>#N/A</v>
      </c>
      <c r="CY225" t="e">
        <f t="shared" si="74"/>
        <v>#N/A</v>
      </c>
      <c r="CZ225" t="e">
        <f t="shared" si="75"/>
        <v>#N/A</v>
      </c>
      <c r="DA225" t="e">
        <f t="shared" si="76"/>
        <v>#N/A</v>
      </c>
      <c r="DB225" t="e">
        <f t="shared" si="77"/>
        <v>#N/A</v>
      </c>
      <c r="DC225">
        <f t="shared" si="96"/>
        <v>3</v>
      </c>
      <c r="DD225" t="e">
        <f t="shared" si="97"/>
        <v>#N/A</v>
      </c>
    </row>
    <row r="226" spans="1:108" hidden="1" x14ac:dyDescent="0.7">
      <c r="A226" t="s">
        <v>956</v>
      </c>
      <c r="B226" t="s">
        <v>957</v>
      </c>
      <c r="D226" t="s">
        <v>909</v>
      </c>
      <c r="E226" t="s">
        <v>72</v>
      </c>
      <c r="F226" t="s">
        <v>73</v>
      </c>
      <c r="G226" t="s">
        <v>74</v>
      </c>
      <c r="H226" t="s">
        <v>75</v>
      </c>
      <c r="I226">
        <v>6454</v>
      </c>
      <c r="J226" t="s">
        <v>898</v>
      </c>
      <c r="K226">
        <v>1</v>
      </c>
      <c r="M226" t="s">
        <v>78</v>
      </c>
      <c r="N226" t="s">
        <v>78</v>
      </c>
      <c r="O226" t="s">
        <v>79</v>
      </c>
      <c r="P226">
        <v>1</v>
      </c>
      <c r="Q226" t="s">
        <v>80</v>
      </c>
      <c r="R226" t="s">
        <v>72</v>
      </c>
      <c r="S226" t="s">
        <v>81</v>
      </c>
      <c r="T226" t="s">
        <v>82</v>
      </c>
      <c r="X226">
        <v>1</v>
      </c>
      <c r="Y226">
        <v>1</v>
      </c>
      <c r="Z226">
        <v>0.73</v>
      </c>
      <c r="AA226" s="8">
        <v>0.93</v>
      </c>
      <c r="AB226">
        <v>3</v>
      </c>
      <c r="AC226">
        <v>0.93</v>
      </c>
      <c r="AD226">
        <v>0.93</v>
      </c>
      <c r="AE226">
        <v>1.1000000000000001</v>
      </c>
      <c r="AF226">
        <v>0.5</v>
      </c>
      <c r="AG226">
        <v>205</v>
      </c>
      <c r="AH226" t="s">
        <v>898</v>
      </c>
      <c r="AI226">
        <v>9</v>
      </c>
      <c r="AL226">
        <v>370</v>
      </c>
      <c r="AM226" t="s">
        <v>911</v>
      </c>
      <c r="AN226">
        <v>12</v>
      </c>
      <c r="AO226" t="s">
        <v>113</v>
      </c>
      <c r="AP226">
        <v>100</v>
      </c>
      <c r="AT226">
        <v>0</v>
      </c>
      <c r="AU226">
        <v>0.5</v>
      </c>
      <c r="AW226">
        <v>6</v>
      </c>
      <c r="AX226" t="s">
        <v>912</v>
      </c>
      <c r="AY226">
        <v>2</v>
      </c>
      <c r="AZ226" t="s">
        <v>913</v>
      </c>
      <c r="BB226" t="s">
        <v>323</v>
      </c>
      <c r="BC226">
        <v>335</v>
      </c>
      <c r="BD226">
        <v>168</v>
      </c>
      <c r="BE226">
        <v>103</v>
      </c>
      <c r="BF226">
        <v>6.0000000000000001E-3</v>
      </c>
      <c r="BG226">
        <v>1.41</v>
      </c>
      <c r="BH226" t="s">
        <v>89</v>
      </c>
      <c r="BJ226" t="s">
        <v>90</v>
      </c>
      <c r="BK226" s="1">
        <v>44943</v>
      </c>
      <c r="BL226" t="s">
        <v>91</v>
      </c>
      <c r="BM226" t="s">
        <v>92</v>
      </c>
      <c r="BN226">
        <v>46548</v>
      </c>
      <c r="BO226" t="s">
        <v>727</v>
      </c>
      <c r="BP226">
        <v>1</v>
      </c>
      <c r="BQ226">
        <v>1</v>
      </c>
      <c r="BR226">
        <v>0.73</v>
      </c>
      <c r="BS226">
        <v>0.93</v>
      </c>
      <c r="BT226">
        <v>3</v>
      </c>
      <c r="BU226" t="e">
        <v>#N/A</v>
      </c>
      <c r="BV226" t="e">
        <v>#N/A</v>
      </c>
      <c r="BW226">
        <f>VLOOKUP($J226,M_引当回収!$C$5:$AF$55,30,FALSE)+0.08</f>
        <v>0.08</v>
      </c>
      <c r="BX226" s="21" t="e">
        <v>#N/A</v>
      </c>
      <c r="BY226" t="e">
        <v>#N/A</v>
      </c>
      <c r="BZ226" t="e">
        <v>#N/A</v>
      </c>
      <c r="CA226" s="8" t="e">
        <f t="shared" si="78"/>
        <v>#N/A</v>
      </c>
      <c r="CB226" t="e">
        <f t="shared" si="79"/>
        <v>#N/A</v>
      </c>
      <c r="CC226" t="e">
        <v>#N/A</v>
      </c>
      <c r="CD226" t="e">
        <v>#N/A</v>
      </c>
      <c r="CE226" t="e">
        <v>#N/A</v>
      </c>
      <c r="CF226" t="e">
        <v>#N/A</v>
      </c>
      <c r="CH226" t="e">
        <f t="shared" si="80"/>
        <v>#N/A</v>
      </c>
      <c r="CI226" t="e">
        <f t="shared" si="81"/>
        <v>#N/A</v>
      </c>
      <c r="CJ226" t="e">
        <f t="shared" si="82"/>
        <v>#N/A</v>
      </c>
      <c r="CK226" t="e">
        <f t="shared" si="83"/>
        <v>#N/A</v>
      </c>
      <c r="CL226" t="e">
        <f t="shared" si="84"/>
        <v>#N/A</v>
      </c>
      <c r="CM226" t="e">
        <f t="shared" si="85"/>
        <v>#N/A</v>
      </c>
      <c r="CN226" t="e">
        <f t="shared" si="86"/>
        <v>#N/A</v>
      </c>
      <c r="CO226" t="e">
        <f t="shared" si="87"/>
        <v>#N/A</v>
      </c>
      <c r="CP226" t="e">
        <f t="shared" si="88"/>
        <v>#N/A</v>
      </c>
      <c r="CQ226" t="e">
        <v>#N/A</v>
      </c>
      <c r="CR226" t="e">
        <f t="shared" si="89"/>
        <v>#N/A</v>
      </c>
      <c r="CS226" t="e">
        <f t="shared" si="90"/>
        <v>#N/A</v>
      </c>
      <c r="CT226" t="e">
        <f t="shared" si="91"/>
        <v>#N/A</v>
      </c>
      <c r="CU226" t="e">
        <f t="shared" si="92"/>
        <v>#N/A</v>
      </c>
      <c r="CV226">
        <f t="shared" si="93"/>
        <v>3</v>
      </c>
      <c r="CW226" t="e">
        <f t="shared" si="94"/>
        <v>#N/A</v>
      </c>
      <c r="CX226" t="e">
        <f t="shared" si="95"/>
        <v>#N/A</v>
      </c>
      <c r="CY226" t="e">
        <f t="shared" si="74"/>
        <v>#N/A</v>
      </c>
      <c r="CZ226" t="e">
        <f t="shared" si="75"/>
        <v>#N/A</v>
      </c>
      <c r="DA226" t="e">
        <f t="shared" si="76"/>
        <v>#N/A</v>
      </c>
      <c r="DB226" t="e">
        <f t="shared" si="77"/>
        <v>#N/A</v>
      </c>
      <c r="DC226">
        <f t="shared" si="96"/>
        <v>3</v>
      </c>
      <c r="DD226" t="e">
        <f t="shared" si="97"/>
        <v>#N/A</v>
      </c>
    </row>
    <row r="227" spans="1:108" hidden="1" x14ac:dyDescent="0.7">
      <c r="A227" t="s">
        <v>958</v>
      </c>
      <c r="B227" t="s">
        <v>959</v>
      </c>
      <c r="D227" t="s">
        <v>909</v>
      </c>
      <c r="E227" t="s">
        <v>72</v>
      </c>
      <c r="F227" t="s">
        <v>73</v>
      </c>
      <c r="G227" t="s">
        <v>74</v>
      </c>
      <c r="H227" t="s">
        <v>75</v>
      </c>
      <c r="I227">
        <v>6454</v>
      </c>
      <c r="J227" t="s">
        <v>898</v>
      </c>
      <c r="K227">
        <v>1</v>
      </c>
      <c r="M227" t="s">
        <v>78</v>
      </c>
      <c r="N227" t="s">
        <v>78</v>
      </c>
      <c r="O227" t="s">
        <v>79</v>
      </c>
      <c r="P227">
        <v>1</v>
      </c>
      <c r="Q227" t="s">
        <v>80</v>
      </c>
      <c r="R227" t="s">
        <v>72</v>
      </c>
      <c r="S227" t="s">
        <v>81</v>
      </c>
      <c r="T227" t="s">
        <v>82</v>
      </c>
      <c r="X227">
        <v>1</v>
      </c>
      <c r="Y227">
        <v>1</v>
      </c>
      <c r="Z227">
        <v>0.73</v>
      </c>
      <c r="AA227" s="8">
        <v>0.93</v>
      </c>
      <c r="AB227">
        <v>3</v>
      </c>
      <c r="AC227">
        <v>0.93</v>
      </c>
      <c r="AD227">
        <v>0.93</v>
      </c>
      <c r="AE227">
        <v>1.1000000000000001</v>
      </c>
      <c r="AF227">
        <v>0.5</v>
      </c>
      <c r="AG227">
        <v>205</v>
      </c>
      <c r="AH227" t="s">
        <v>898</v>
      </c>
      <c r="AI227">
        <v>2</v>
      </c>
      <c r="AL227">
        <v>370</v>
      </c>
      <c r="AM227" t="s">
        <v>911</v>
      </c>
      <c r="AN227">
        <v>12</v>
      </c>
      <c r="AO227" t="s">
        <v>113</v>
      </c>
      <c r="AP227">
        <v>100</v>
      </c>
      <c r="AT227">
        <v>0</v>
      </c>
      <c r="AU227">
        <v>0.5</v>
      </c>
      <c r="AW227">
        <v>6</v>
      </c>
      <c r="AX227" t="s">
        <v>912</v>
      </c>
      <c r="AY227">
        <v>2</v>
      </c>
      <c r="AZ227" t="s">
        <v>913</v>
      </c>
      <c r="BB227" t="s">
        <v>323</v>
      </c>
      <c r="BC227">
        <v>335</v>
      </c>
      <c r="BD227">
        <v>168</v>
      </c>
      <c r="BE227">
        <v>103</v>
      </c>
      <c r="BF227">
        <v>6.0000000000000001E-3</v>
      </c>
      <c r="BG227">
        <v>1.41</v>
      </c>
      <c r="BH227" t="s">
        <v>89</v>
      </c>
      <c r="BJ227" t="s">
        <v>90</v>
      </c>
      <c r="BK227" s="1">
        <v>44943</v>
      </c>
      <c r="BL227" t="s">
        <v>91</v>
      </c>
      <c r="BM227" t="s">
        <v>92</v>
      </c>
      <c r="BN227">
        <v>46548</v>
      </c>
      <c r="BO227" t="s">
        <v>727</v>
      </c>
      <c r="BP227">
        <v>1</v>
      </c>
      <c r="BQ227">
        <v>1</v>
      </c>
      <c r="BR227">
        <v>0.73</v>
      </c>
      <c r="BS227">
        <v>0.93</v>
      </c>
      <c r="BT227">
        <v>3</v>
      </c>
      <c r="BU227" t="e">
        <v>#N/A</v>
      </c>
      <c r="BV227" t="e">
        <v>#N/A</v>
      </c>
      <c r="BW227">
        <f>VLOOKUP($J227,M_引当回収!$C$5:$AF$55,30,FALSE)+0.08</f>
        <v>0.08</v>
      </c>
      <c r="BX227" s="21" t="e">
        <v>#N/A</v>
      </c>
      <c r="BY227" t="e">
        <v>#N/A</v>
      </c>
      <c r="BZ227" t="e">
        <v>#N/A</v>
      </c>
      <c r="CA227" s="8" t="e">
        <f t="shared" si="78"/>
        <v>#N/A</v>
      </c>
      <c r="CB227" t="e">
        <f t="shared" si="79"/>
        <v>#N/A</v>
      </c>
      <c r="CC227" t="e">
        <v>#N/A</v>
      </c>
      <c r="CD227" t="e">
        <v>#N/A</v>
      </c>
      <c r="CE227" t="e">
        <v>#N/A</v>
      </c>
      <c r="CF227" t="e">
        <v>#N/A</v>
      </c>
      <c r="CH227" t="e">
        <f t="shared" si="80"/>
        <v>#N/A</v>
      </c>
      <c r="CI227" t="e">
        <f t="shared" si="81"/>
        <v>#N/A</v>
      </c>
      <c r="CJ227" t="e">
        <f t="shared" si="82"/>
        <v>#N/A</v>
      </c>
      <c r="CK227" t="e">
        <f t="shared" si="83"/>
        <v>#N/A</v>
      </c>
      <c r="CL227" t="e">
        <f t="shared" si="84"/>
        <v>#N/A</v>
      </c>
      <c r="CM227" t="e">
        <f t="shared" si="85"/>
        <v>#N/A</v>
      </c>
      <c r="CN227" t="e">
        <f t="shared" si="86"/>
        <v>#N/A</v>
      </c>
      <c r="CO227" t="e">
        <f t="shared" si="87"/>
        <v>#N/A</v>
      </c>
      <c r="CP227" t="e">
        <f t="shared" si="88"/>
        <v>#N/A</v>
      </c>
      <c r="CQ227" t="e">
        <v>#N/A</v>
      </c>
      <c r="CR227" t="e">
        <f t="shared" si="89"/>
        <v>#N/A</v>
      </c>
      <c r="CS227" t="e">
        <f t="shared" si="90"/>
        <v>#N/A</v>
      </c>
      <c r="CT227" t="e">
        <f t="shared" si="91"/>
        <v>#N/A</v>
      </c>
      <c r="CU227" t="e">
        <f t="shared" si="92"/>
        <v>#N/A</v>
      </c>
      <c r="CV227">
        <f t="shared" si="93"/>
        <v>3</v>
      </c>
      <c r="CW227" t="e">
        <f t="shared" si="94"/>
        <v>#N/A</v>
      </c>
      <c r="CX227" t="e">
        <f t="shared" si="95"/>
        <v>#N/A</v>
      </c>
      <c r="CY227" t="e">
        <f t="shared" si="74"/>
        <v>#N/A</v>
      </c>
      <c r="CZ227" t="e">
        <f t="shared" si="75"/>
        <v>#N/A</v>
      </c>
      <c r="DA227" t="e">
        <f t="shared" si="76"/>
        <v>#N/A</v>
      </c>
      <c r="DB227" t="e">
        <f t="shared" si="77"/>
        <v>#N/A</v>
      </c>
      <c r="DC227">
        <f t="shared" si="96"/>
        <v>3</v>
      </c>
      <c r="DD227" t="e">
        <f t="shared" si="97"/>
        <v>#N/A</v>
      </c>
    </row>
    <row r="228" spans="1:108" hidden="1" x14ac:dyDescent="0.7">
      <c r="A228" t="s">
        <v>960</v>
      </c>
      <c r="B228" t="s">
        <v>961</v>
      </c>
      <c r="D228" t="s">
        <v>909</v>
      </c>
      <c r="E228" t="s">
        <v>72</v>
      </c>
      <c r="F228" t="s">
        <v>73</v>
      </c>
      <c r="G228" t="s">
        <v>74</v>
      </c>
      <c r="H228" t="s">
        <v>75</v>
      </c>
      <c r="I228">
        <v>6454</v>
      </c>
      <c r="J228" t="s">
        <v>898</v>
      </c>
      <c r="K228">
        <v>1</v>
      </c>
      <c r="M228" t="s">
        <v>78</v>
      </c>
      <c r="N228" t="s">
        <v>78</v>
      </c>
      <c r="O228" t="s">
        <v>79</v>
      </c>
      <c r="P228">
        <v>1</v>
      </c>
      <c r="Q228" t="s">
        <v>80</v>
      </c>
      <c r="R228" t="s">
        <v>72</v>
      </c>
      <c r="S228" t="s">
        <v>81</v>
      </c>
      <c r="T228" t="s">
        <v>82</v>
      </c>
      <c r="X228">
        <v>1</v>
      </c>
      <c r="Y228">
        <v>1</v>
      </c>
      <c r="Z228">
        <v>0.73</v>
      </c>
      <c r="AA228" s="8">
        <v>0.93</v>
      </c>
      <c r="AB228">
        <v>3</v>
      </c>
      <c r="AC228">
        <v>0.93</v>
      </c>
      <c r="AD228">
        <v>0.93</v>
      </c>
      <c r="AE228">
        <v>1.1000000000000001</v>
      </c>
      <c r="AF228">
        <v>0.5</v>
      </c>
      <c r="AG228">
        <v>205</v>
      </c>
      <c r="AH228" t="s">
        <v>898</v>
      </c>
      <c r="AI228">
        <v>3</v>
      </c>
      <c r="AL228">
        <v>370</v>
      </c>
      <c r="AM228" t="s">
        <v>911</v>
      </c>
      <c r="AN228">
        <v>12</v>
      </c>
      <c r="AO228" t="s">
        <v>113</v>
      </c>
      <c r="AP228">
        <v>100</v>
      </c>
      <c r="AT228">
        <v>0</v>
      </c>
      <c r="AU228">
        <v>0.5</v>
      </c>
      <c r="AW228">
        <v>6</v>
      </c>
      <c r="AX228" t="s">
        <v>912</v>
      </c>
      <c r="AY228">
        <v>2</v>
      </c>
      <c r="AZ228" t="s">
        <v>913</v>
      </c>
      <c r="BB228" t="s">
        <v>323</v>
      </c>
      <c r="BC228">
        <v>335</v>
      </c>
      <c r="BD228">
        <v>168</v>
      </c>
      <c r="BE228">
        <v>103</v>
      </c>
      <c r="BF228">
        <v>6.0000000000000001E-3</v>
      </c>
      <c r="BG228">
        <v>1.41</v>
      </c>
      <c r="BH228" t="s">
        <v>89</v>
      </c>
      <c r="BJ228" t="s">
        <v>90</v>
      </c>
      <c r="BK228" s="1">
        <v>44943</v>
      </c>
      <c r="BL228" t="s">
        <v>91</v>
      </c>
      <c r="BM228" t="s">
        <v>92</v>
      </c>
      <c r="BN228">
        <v>46548</v>
      </c>
      <c r="BO228" t="s">
        <v>727</v>
      </c>
      <c r="BP228">
        <v>1</v>
      </c>
      <c r="BQ228">
        <v>1</v>
      </c>
      <c r="BR228">
        <v>0.73</v>
      </c>
      <c r="BS228">
        <v>0.93</v>
      </c>
      <c r="BT228">
        <v>3</v>
      </c>
      <c r="BU228" t="e">
        <v>#N/A</v>
      </c>
      <c r="BV228" t="e">
        <v>#N/A</v>
      </c>
      <c r="BW228">
        <f>VLOOKUP($J228,M_引当回収!$C$5:$AF$55,30,FALSE)+0.08</f>
        <v>0.08</v>
      </c>
      <c r="BX228" s="21" t="e">
        <v>#N/A</v>
      </c>
      <c r="BY228" t="e">
        <v>#N/A</v>
      </c>
      <c r="BZ228" t="e">
        <v>#N/A</v>
      </c>
      <c r="CA228" s="8" t="e">
        <f t="shared" si="78"/>
        <v>#N/A</v>
      </c>
      <c r="CB228" t="e">
        <f t="shared" si="79"/>
        <v>#N/A</v>
      </c>
      <c r="CC228" t="e">
        <v>#N/A</v>
      </c>
      <c r="CD228" t="e">
        <v>#N/A</v>
      </c>
      <c r="CE228" t="e">
        <v>#N/A</v>
      </c>
      <c r="CF228" t="e">
        <v>#N/A</v>
      </c>
      <c r="CH228" t="e">
        <f t="shared" si="80"/>
        <v>#N/A</v>
      </c>
      <c r="CI228" t="e">
        <f t="shared" si="81"/>
        <v>#N/A</v>
      </c>
      <c r="CJ228" t="e">
        <f t="shared" si="82"/>
        <v>#N/A</v>
      </c>
      <c r="CK228" t="e">
        <f t="shared" si="83"/>
        <v>#N/A</v>
      </c>
      <c r="CL228" t="e">
        <f t="shared" si="84"/>
        <v>#N/A</v>
      </c>
      <c r="CM228" t="e">
        <f t="shared" si="85"/>
        <v>#N/A</v>
      </c>
      <c r="CN228" t="e">
        <f t="shared" si="86"/>
        <v>#N/A</v>
      </c>
      <c r="CO228" t="e">
        <f t="shared" si="87"/>
        <v>#N/A</v>
      </c>
      <c r="CP228" t="e">
        <f t="shared" si="88"/>
        <v>#N/A</v>
      </c>
      <c r="CQ228" t="e">
        <v>#N/A</v>
      </c>
      <c r="CR228" t="e">
        <f t="shared" si="89"/>
        <v>#N/A</v>
      </c>
      <c r="CS228" t="e">
        <f t="shared" si="90"/>
        <v>#N/A</v>
      </c>
      <c r="CT228" t="e">
        <f t="shared" si="91"/>
        <v>#N/A</v>
      </c>
      <c r="CU228" t="e">
        <f t="shared" si="92"/>
        <v>#N/A</v>
      </c>
      <c r="CV228">
        <f t="shared" si="93"/>
        <v>3</v>
      </c>
      <c r="CW228" t="e">
        <f t="shared" si="94"/>
        <v>#N/A</v>
      </c>
      <c r="CX228" t="e">
        <f t="shared" si="95"/>
        <v>#N/A</v>
      </c>
      <c r="CY228" t="e">
        <f t="shared" si="74"/>
        <v>#N/A</v>
      </c>
      <c r="CZ228" t="e">
        <f t="shared" si="75"/>
        <v>#N/A</v>
      </c>
      <c r="DA228" t="e">
        <f t="shared" si="76"/>
        <v>#N/A</v>
      </c>
      <c r="DB228" t="e">
        <f t="shared" si="77"/>
        <v>#N/A</v>
      </c>
      <c r="DC228">
        <f t="shared" si="96"/>
        <v>3</v>
      </c>
      <c r="DD228" t="e">
        <f t="shared" si="97"/>
        <v>#N/A</v>
      </c>
    </row>
    <row r="229" spans="1:108" hidden="1" x14ac:dyDescent="0.7">
      <c r="A229" t="s">
        <v>962</v>
      </c>
      <c r="B229" t="s">
        <v>963</v>
      </c>
      <c r="D229" t="s">
        <v>909</v>
      </c>
      <c r="E229" t="s">
        <v>72</v>
      </c>
      <c r="F229" t="s">
        <v>73</v>
      </c>
      <c r="G229" t="s">
        <v>74</v>
      </c>
      <c r="H229" t="s">
        <v>75</v>
      </c>
      <c r="I229">
        <v>6454</v>
      </c>
      <c r="J229" t="s">
        <v>898</v>
      </c>
      <c r="K229">
        <v>1</v>
      </c>
      <c r="M229" t="s">
        <v>78</v>
      </c>
      <c r="N229" t="s">
        <v>78</v>
      </c>
      <c r="O229" t="s">
        <v>79</v>
      </c>
      <c r="P229">
        <v>1</v>
      </c>
      <c r="Q229" t="s">
        <v>80</v>
      </c>
      <c r="R229" t="s">
        <v>72</v>
      </c>
      <c r="S229" t="s">
        <v>81</v>
      </c>
      <c r="T229" t="s">
        <v>82</v>
      </c>
      <c r="X229">
        <v>1</v>
      </c>
      <c r="Y229">
        <v>1</v>
      </c>
      <c r="Z229">
        <v>0.73</v>
      </c>
      <c r="AA229" s="8">
        <v>0.93</v>
      </c>
      <c r="AB229">
        <v>3</v>
      </c>
      <c r="AC229">
        <v>0.93</v>
      </c>
      <c r="AD229">
        <v>0.93</v>
      </c>
      <c r="AE229">
        <v>1.1000000000000001</v>
      </c>
      <c r="AF229">
        <v>0.5</v>
      </c>
      <c r="AG229">
        <v>205</v>
      </c>
      <c r="AH229" t="s">
        <v>898</v>
      </c>
      <c r="AI229">
        <v>4</v>
      </c>
      <c r="AL229">
        <v>370</v>
      </c>
      <c r="AM229" t="s">
        <v>911</v>
      </c>
      <c r="AN229">
        <v>12</v>
      </c>
      <c r="AO229" t="s">
        <v>113</v>
      </c>
      <c r="AP229">
        <v>100</v>
      </c>
      <c r="AT229">
        <v>0</v>
      </c>
      <c r="AU229">
        <v>0.5</v>
      </c>
      <c r="AW229">
        <v>6</v>
      </c>
      <c r="AX229" t="s">
        <v>912</v>
      </c>
      <c r="AY229">
        <v>2</v>
      </c>
      <c r="AZ229" t="s">
        <v>913</v>
      </c>
      <c r="BB229" t="s">
        <v>323</v>
      </c>
      <c r="BC229">
        <v>335</v>
      </c>
      <c r="BD229">
        <v>168</v>
      </c>
      <c r="BE229">
        <v>103</v>
      </c>
      <c r="BF229">
        <v>6.0000000000000001E-3</v>
      </c>
      <c r="BG229">
        <v>1.41</v>
      </c>
      <c r="BH229" t="s">
        <v>89</v>
      </c>
      <c r="BJ229" t="s">
        <v>90</v>
      </c>
      <c r="BK229" s="1">
        <v>44943</v>
      </c>
      <c r="BL229" t="s">
        <v>91</v>
      </c>
      <c r="BM229" t="s">
        <v>92</v>
      </c>
      <c r="BN229">
        <v>46548</v>
      </c>
      <c r="BO229" t="s">
        <v>727</v>
      </c>
      <c r="BP229">
        <v>1</v>
      </c>
      <c r="BQ229">
        <v>1</v>
      </c>
      <c r="BR229">
        <v>0.73</v>
      </c>
      <c r="BS229">
        <v>0.93</v>
      </c>
      <c r="BT229">
        <v>3</v>
      </c>
      <c r="BU229" t="e">
        <v>#N/A</v>
      </c>
      <c r="BV229" t="e">
        <v>#N/A</v>
      </c>
      <c r="BW229">
        <f>VLOOKUP($J229,M_引当回収!$C$5:$AF$55,30,FALSE)+0.08</f>
        <v>0.08</v>
      </c>
      <c r="BX229" s="21" t="e">
        <v>#N/A</v>
      </c>
      <c r="BY229" t="e">
        <v>#N/A</v>
      </c>
      <c r="BZ229" t="e">
        <v>#N/A</v>
      </c>
      <c r="CA229" s="8" t="e">
        <f t="shared" si="78"/>
        <v>#N/A</v>
      </c>
      <c r="CB229" t="e">
        <f t="shared" si="79"/>
        <v>#N/A</v>
      </c>
      <c r="CC229" t="e">
        <v>#N/A</v>
      </c>
      <c r="CD229" t="e">
        <v>#N/A</v>
      </c>
      <c r="CE229" t="e">
        <v>#N/A</v>
      </c>
      <c r="CF229" t="e">
        <v>#N/A</v>
      </c>
      <c r="CH229" t="e">
        <f t="shared" si="80"/>
        <v>#N/A</v>
      </c>
      <c r="CI229" t="e">
        <f t="shared" si="81"/>
        <v>#N/A</v>
      </c>
      <c r="CJ229" t="e">
        <f t="shared" si="82"/>
        <v>#N/A</v>
      </c>
      <c r="CK229" t="e">
        <f t="shared" si="83"/>
        <v>#N/A</v>
      </c>
      <c r="CL229" t="e">
        <f t="shared" si="84"/>
        <v>#N/A</v>
      </c>
      <c r="CM229" t="e">
        <f t="shared" si="85"/>
        <v>#N/A</v>
      </c>
      <c r="CN229" t="e">
        <f t="shared" si="86"/>
        <v>#N/A</v>
      </c>
      <c r="CO229" t="e">
        <f t="shared" si="87"/>
        <v>#N/A</v>
      </c>
      <c r="CP229" t="e">
        <f t="shared" si="88"/>
        <v>#N/A</v>
      </c>
      <c r="CQ229" t="e">
        <v>#N/A</v>
      </c>
      <c r="CR229" t="e">
        <f t="shared" si="89"/>
        <v>#N/A</v>
      </c>
      <c r="CS229" t="e">
        <f t="shared" si="90"/>
        <v>#N/A</v>
      </c>
      <c r="CT229" t="e">
        <f t="shared" si="91"/>
        <v>#N/A</v>
      </c>
      <c r="CU229" t="e">
        <f t="shared" si="92"/>
        <v>#N/A</v>
      </c>
      <c r="CV229">
        <f t="shared" si="93"/>
        <v>3</v>
      </c>
      <c r="CW229" t="e">
        <f t="shared" si="94"/>
        <v>#N/A</v>
      </c>
      <c r="CX229" t="e">
        <f t="shared" si="95"/>
        <v>#N/A</v>
      </c>
      <c r="CY229" t="e">
        <f t="shared" si="74"/>
        <v>#N/A</v>
      </c>
      <c r="CZ229" t="e">
        <f t="shared" si="75"/>
        <v>#N/A</v>
      </c>
      <c r="DA229" t="e">
        <f t="shared" si="76"/>
        <v>#N/A</v>
      </c>
      <c r="DB229" t="e">
        <f t="shared" si="77"/>
        <v>#N/A</v>
      </c>
      <c r="DC229">
        <f t="shared" si="96"/>
        <v>3</v>
      </c>
      <c r="DD229" t="e">
        <f t="shared" si="97"/>
        <v>#N/A</v>
      </c>
    </row>
    <row r="230" spans="1:108" hidden="1" x14ac:dyDescent="0.7">
      <c r="A230" t="s">
        <v>964</v>
      </c>
      <c r="B230" t="s">
        <v>965</v>
      </c>
      <c r="D230" t="s">
        <v>909</v>
      </c>
      <c r="E230" t="s">
        <v>72</v>
      </c>
      <c r="F230" t="s">
        <v>73</v>
      </c>
      <c r="G230" t="s">
        <v>74</v>
      </c>
      <c r="H230" t="s">
        <v>75</v>
      </c>
      <c r="I230">
        <v>6454</v>
      </c>
      <c r="J230" t="s">
        <v>898</v>
      </c>
      <c r="K230">
        <v>1</v>
      </c>
      <c r="M230" t="s">
        <v>78</v>
      </c>
      <c r="N230" t="s">
        <v>78</v>
      </c>
      <c r="O230" t="s">
        <v>79</v>
      </c>
      <c r="P230">
        <v>1</v>
      </c>
      <c r="Q230" t="s">
        <v>80</v>
      </c>
      <c r="R230" t="s">
        <v>72</v>
      </c>
      <c r="S230" t="s">
        <v>81</v>
      </c>
      <c r="T230" t="s">
        <v>82</v>
      </c>
      <c r="X230">
        <v>1</v>
      </c>
      <c r="Y230">
        <v>1</v>
      </c>
      <c r="Z230">
        <v>0.73</v>
      </c>
      <c r="AA230" s="8">
        <v>0.93</v>
      </c>
      <c r="AB230">
        <v>3</v>
      </c>
      <c r="AC230">
        <v>0.93</v>
      </c>
      <c r="AD230">
        <v>0.93</v>
      </c>
      <c r="AE230">
        <v>1.1000000000000001</v>
      </c>
      <c r="AF230">
        <v>0.5</v>
      </c>
      <c r="AG230">
        <v>205</v>
      </c>
      <c r="AH230" t="s">
        <v>898</v>
      </c>
      <c r="AI230">
        <v>5</v>
      </c>
      <c r="AL230">
        <v>370</v>
      </c>
      <c r="AM230" t="s">
        <v>911</v>
      </c>
      <c r="AN230">
        <v>12</v>
      </c>
      <c r="AO230" t="s">
        <v>113</v>
      </c>
      <c r="AP230">
        <v>100</v>
      </c>
      <c r="AT230">
        <v>0</v>
      </c>
      <c r="AU230">
        <v>0.5</v>
      </c>
      <c r="AW230">
        <v>6</v>
      </c>
      <c r="AX230" t="s">
        <v>912</v>
      </c>
      <c r="AY230">
        <v>2</v>
      </c>
      <c r="AZ230" t="s">
        <v>913</v>
      </c>
      <c r="BB230" t="s">
        <v>323</v>
      </c>
      <c r="BC230">
        <v>335</v>
      </c>
      <c r="BD230">
        <v>168</v>
      </c>
      <c r="BE230">
        <v>103</v>
      </c>
      <c r="BF230">
        <v>6.0000000000000001E-3</v>
      </c>
      <c r="BG230">
        <v>1.41</v>
      </c>
      <c r="BH230" t="s">
        <v>89</v>
      </c>
      <c r="BJ230" t="s">
        <v>90</v>
      </c>
      <c r="BK230" s="1">
        <v>44943</v>
      </c>
      <c r="BL230" t="s">
        <v>91</v>
      </c>
      <c r="BM230" t="s">
        <v>92</v>
      </c>
      <c r="BN230">
        <v>46548</v>
      </c>
      <c r="BO230" t="s">
        <v>727</v>
      </c>
      <c r="BP230">
        <v>1</v>
      </c>
      <c r="BQ230">
        <v>1</v>
      </c>
      <c r="BR230">
        <v>0.73</v>
      </c>
      <c r="BS230">
        <v>0.93</v>
      </c>
      <c r="BT230">
        <v>3</v>
      </c>
      <c r="BU230" t="e">
        <v>#N/A</v>
      </c>
      <c r="BV230" t="e">
        <v>#N/A</v>
      </c>
      <c r="BW230">
        <f>VLOOKUP($J230,M_引当回収!$C$5:$AF$55,30,FALSE)+0.08</f>
        <v>0.08</v>
      </c>
      <c r="BX230" s="21" t="e">
        <v>#N/A</v>
      </c>
      <c r="BY230" t="e">
        <v>#N/A</v>
      </c>
      <c r="BZ230" t="e">
        <v>#N/A</v>
      </c>
      <c r="CA230" s="8" t="e">
        <f t="shared" si="78"/>
        <v>#N/A</v>
      </c>
      <c r="CB230" t="e">
        <f t="shared" si="79"/>
        <v>#N/A</v>
      </c>
      <c r="CC230" t="e">
        <v>#N/A</v>
      </c>
      <c r="CD230" t="e">
        <v>#N/A</v>
      </c>
      <c r="CE230" t="e">
        <v>#N/A</v>
      </c>
      <c r="CF230" t="e">
        <v>#N/A</v>
      </c>
      <c r="CH230" t="e">
        <f t="shared" si="80"/>
        <v>#N/A</v>
      </c>
      <c r="CI230" t="e">
        <f t="shared" si="81"/>
        <v>#N/A</v>
      </c>
      <c r="CJ230" t="e">
        <f t="shared" si="82"/>
        <v>#N/A</v>
      </c>
      <c r="CK230" t="e">
        <f t="shared" si="83"/>
        <v>#N/A</v>
      </c>
      <c r="CL230" t="e">
        <f t="shared" si="84"/>
        <v>#N/A</v>
      </c>
      <c r="CM230" t="e">
        <f t="shared" si="85"/>
        <v>#N/A</v>
      </c>
      <c r="CN230" t="e">
        <f t="shared" si="86"/>
        <v>#N/A</v>
      </c>
      <c r="CO230" t="e">
        <f t="shared" si="87"/>
        <v>#N/A</v>
      </c>
      <c r="CP230" t="e">
        <f t="shared" si="88"/>
        <v>#N/A</v>
      </c>
      <c r="CQ230" t="e">
        <v>#N/A</v>
      </c>
      <c r="CR230" t="e">
        <f t="shared" si="89"/>
        <v>#N/A</v>
      </c>
      <c r="CS230" t="e">
        <f t="shared" si="90"/>
        <v>#N/A</v>
      </c>
      <c r="CT230" t="e">
        <f t="shared" si="91"/>
        <v>#N/A</v>
      </c>
      <c r="CU230" t="e">
        <f t="shared" si="92"/>
        <v>#N/A</v>
      </c>
      <c r="CV230">
        <f t="shared" si="93"/>
        <v>3</v>
      </c>
      <c r="CW230" t="e">
        <f t="shared" si="94"/>
        <v>#N/A</v>
      </c>
      <c r="CX230" t="e">
        <f t="shared" si="95"/>
        <v>#N/A</v>
      </c>
      <c r="CY230" t="e">
        <f t="shared" si="74"/>
        <v>#N/A</v>
      </c>
      <c r="CZ230" t="e">
        <f t="shared" si="75"/>
        <v>#N/A</v>
      </c>
      <c r="DA230" t="e">
        <f t="shared" si="76"/>
        <v>#N/A</v>
      </c>
      <c r="DB230" t="e">
        <f t="shared" si="77"/>
        <v>#N/A</v>
      </c>
      <c r="DC230">
        <f t="shared" si="96"/>
        <v>3</v>
      </c>
      <c r="DD230" t="e">
        <f t="shared" si="97"/>
        <v>#N/A</v>
      </c>
    </row>
    <row r="231" spans="1:108" hidden="1" x14ac:dyDescent="0.7">
      <c r="A231" t="s">
        <v>966</v>
      </c>
      <c r="B231" t="s">
        <v>967</v>
      </c>
      <c r="D231" t="s">
        <v>909</v>
      </c>
      <c r="E231" t="s">
        <v>72</v>
      </c>
      <c r="F231" t="s">
        <v>73</v>
      </c>
      <c r="G231" t="s">
        <v>74</v>
      </c>
      <c r="H231" t="s">
        <v>75</v>
      </c>
      <c r="I231">
        <v>6454</v>
      </c>
      <c r="J231" t="s">
        <v>898</v>
      </c>
      <c r="K231">
        <v>1</v>
      </c>
      <c r="M231" t="s">
        <v>78</v>
      </c>
      <c r="N231" t="s">
        <v>78</v>
      </c>
      <c r="O231" t="s">
        <v>79</v>
      </c>
      <c r="P231">
        <v>1</v>
      </c>
      <c r="Q231" t="s">
        <v>80</v>
      </c>
      <c r="R231" t="s">
        <v>72</v>
      </c>
      <c r="S231" t="s">
        <v>81</v>
      </c>
      <c r="T231" t="s">
        <v>82</v>
      </c>
      <c r="X231">
        <v>1</v>
      </c>
      <c r="Y231">
        <v>1</v>
      </c>
      <c r="Z231">
        <v>0.73</v>
      </c>
      <c r="AA231" s="8">
        <v>0.93</v>
      </c>
      <c r="AB231">
        <v>3</v>
      </c>
      <c r="AC231">
        <v>0.93</v>
      </c>
      <c r="AD231">
        <v>0.93</v>
      </c>
      <c r="AE231">
        <v>1.1000000000000001</v>
      </c>
      <c r="AF231">
        <v>0.5</v>
      </c>
      <c r="AG231">
        <v>205</v>
      </c>
      <c r="AH231" t="s">
        <v>898</v>
      </c>
      <c r="AI231">
        <v>6</v>
      </c>
      <c r="AL231">
        <v>370</v>
      </c>
      <c r="AM231" t="s">
        <v>911</v>
      </c>
      <c r="AN231">
        <v>12</v>
      </c>
      <c r="AO231" t="s">
        <v>113</v>
      </c>
      <c r="AP231">
        <v>100</v>
      </c>
      <c r="AT231">
        <v>0</v>
      </c>
      <c r="AU231">
        <v>0.5</v>
      </c>
      <c r="AW231">
        <v>6</v>
      </c>
      <c r="AX231" t="s">
        <v>912</v>
      </c>
      <c r="AY231">
        <v>2</v>
      </c>
      <c r="AZ231" t="s">
        <v>913</v>
      </c>
      <c r="BB231" t="s">
        <v>323</v>
      </c>
      <c r="BC231">
        <v>335</v>
      </c>
      <c r="BD231">
        <v>168</v>
      </c>
      <c r="BE231">
        <v>103</v>
      </c>
      <c r="BF231">
        <v>6.0000000000000001E-3</v>
      </c>
      <c r="BG231">
        <v>1.41</v>
      </c>
      <c r="BH231" t="s">
        <v>89</v>
      </c>
      <c r="BJ231" t="s">
        <v>90</v>
      </c>
      <c r="BK231" s="1">
        <v>44943</v>
      </c>
      <c r="BL231" t="s">
        <v>91</v>
      </c>
      <c r="BM231" t="s">
        <v>92</v>
      </c>
      <c r="BN231">
        <v>46548</v>
      </c>
      <c r="BO231" t="s">
        <v>727</v>
      </c>
      <c r="BP231">
        <v>1</v>
      </c>
      <c r="BQ231">
        <v>1</v>
      </c>
      <c r="BR231">
        <v>0.73</v>
      </c>
      <c r="BS231">
        <v>0.93</v>
      </c>
      <c r="BT231">
        <v>3</v>
      </c>
      <c r="BU231" t="e">
        <v>#N/A</v>
      </c>
      <c r="BV231" t="e">
        <v>#N/A</v>
      </c>
      <c r="BW231">
        <f>VLOOKUP($J231,M_引当回収!$C$5:$AF$55,30,FALSE)+0.08</f>
        <v>0.08</v>
      </c>
      <c r="BX231" s="21" t="e">
        <v>#N/A</v>
      </c>
      <c r="BY231" t="e">
        <v>#N/A</v>
      </c>
      <c r="BZ231" t="e">
        <v>#N/A</v>
      </c>
      <c r="CA231" s="8" t="e">
        <f t="shared" si="78"/>
        <v>#N/A</v>
      </c>
      <c r="CB231" t="e">
        <f t="shared" si="79"/>
        <v>#N/A</v>
      </c>
      <c r="CC231" t="e">
        <v>#N/A</v>
      </c>
      <c r="CD231" t="e">
        <v>#N/A</v>
      </c>
      <c r="CE231" t="e">
        <v>#N/A</v>
      </c>
      <c r="CF231" t="e">
        <v>#N/A</v>
      </c>
      <c r="CH231" t="e">
        <f t="shared" si="80"/>
        <v>#N/A</v>
      </c>
      <c r="CI231" t="e">
        <f t="shared" si="81"/>
        <v>#N/A</v>
      </c>
      <c r="CJ231" t="e">
        <f t="shared" si="82"/>
        <v>#N/A</v>
      </c>
      <c r="CK231" t="e">
        <f t="shared" si="83"/>
        <v>#N/A</v>
      </c>
      <c r="CL231" t="e">
        <f t="shared" si="84"/>
        <v>#N/A</v>
      </c>
      <c r="CM231" t="e">
        <f t="shared" si="85"/>
        <v>#N/A</v>
      </c>
      <c r="CN231" t="e">
        <f t="shared" si="86"/>
        <v>#N/A</v>
      </c>
      <c r="CO231" t="e">
        <f t="shared" si="87"/>
        <v>#N/A</v>
      </c>
      <c r="CP231" t="e">
        <f t="shared" si="88"/>
        <v>#N/A</v>
      </c>
      <c r="CQ231" t="e">
        <v>#N/A</v>
      </c>
      <c r="CR231" t="e">
        <f t="shared" si="89"/>
        <v>#N/A</v>
      </c>
      <c r="CS231" t="e">
        <f t="shared" si="90"/>
        <v>#N/A</v>
      </c>
      <c r="CT231" t="e">
        <f t="shared" si="91"/>
        <v>#N/A</v>
      </c>
      <c r="CU231" t="e">
        <f t="shared" si="92"/>
        <v>#N/A</v>
      </c>
      <c r="CV231">
        <f t="shared" si="93"/>
        <v>3</v>
      </c>
      <c r="CW231" t="e">
        <f t="shared" si="94"/>
        <v>#N/A</v>
      </c>
      <c r="CX231" t="e">
        <f t="shared" si="95"/>
        <v>#N/A</v>
      </c>
      <c r="CY231" t="e">
        <f t="shared" si="74"/>
        <v>#N/A</v>
      </c>
      <c r="CZ231" t="e">
        <f t="shared" si="75"/>
        <v>#N/A</v>
      </c>
      <c r="DA231" t="e">
        <f t="shared" si="76"/>
        <v>#N/A</v>
      </c>
      <c r="DB231" t="e">
        <f t="shared" si="77"/>
        <v>#N/A</v>
      </c>
      <c r="DC231">
        <f t="shared" si="96"/>
        <v>3</v>
      </c>
      <c r="DD231" t="e">
        <f t="shared" si="97"/>
        <v>#N/A</v>
      </c>
    </row>
    <row r="232" spans="1:108" hidden="1" x14ac:dyDescent="0.7">
      <c r="A232" t="s">
        <v>968</v>
      </c>
      <c r="B232" t="s">
        <v>969</v>
      </c>
      <c r="D232" t="s">
        <v>909</v>
      </c>
      <c r="E232" t="s">
        <v>72</v>
      </c>
      <c r="F232" t="s">
        <v>73</v>
      </c>
      <c r="G232" t="s">
        <v>74</v>
      </c>
      <c r="H232" t="s">
        <v>75</v>
      </c>
      <c r="I232">
        <v>6454</v>
      </c>
      <c r="J232" t="s">
        <v>898</v>
      </c>
      <c r="K232">
        <v>1</v>
      </c>
      <c r="M232" t="s">
        <v>78</v>
      </c>
      <c r="N232" t="s">
        <v>78</v>
      </c>
      <c r="O232" t="s">
        <v>79</v>
      </c>
      <c r="P232">
        <v>1</v>
      </c>
      <c r="Q232" t="s">
        <v>80</v>
      </c>
      <c r="R232" t="s">
        <v>72</v>
      </c>
      <c r="S232" t="s">
        <v>81</v>
      </c>
      <c r="T232" t="s">
        <v>82</v>
      </c>
      <c r="X232">
        <v>1</v>
      </c>
      <c r="Y232">
        <v>1</v>
      </c>
      <c r="Z232">
        <v>0.73</v>
      </c>
      <c r="AA232" s="8">
        <v>0.93</v>
      </c>
      <c r="AB232">
        <v>3</v>
      </c>
      <c r="AC232">
        <v>0.93</v>
      </c>
      <c r="AD232">
        <v>0.93</v>
      </c>
      <c r="AE232">
        <v>1.1000000000000001</v>
      </c>
      <c r="AF232">
        <v>0.5</v>
      </c>
      <c r="AG232">
        <v>205</v>
      </c>
      <c r="AH232" t="s">
        <v>898</v>
      </c>
      <c r="AI232">
        <v>7</v>
      </c>
      <c r="AL232">
        <v>370</v>
      </c>
      <c r="AM232" t="s">
        <v>911</v>
      </c>
      <c r="AN232">
        <v>12</v>
      </c>
      <c r="AO232" t="s">
        <v>113</v>
      </c>
      <c r="AP232">
        <v>100</v>
      </c>
      <c r="AT232">
        <v>0</v>
      </c>
      <c r="AU232">
        <v>0.5</v>
      </c>
      <c r="AW232">
        <v>6</v>
      </c>
      <c r="AX232" t="s">
        <v>912</v>
      </c>
      <c r="AY232">
        <v>2</v>
      </c>
      <c r="AZ232" t="s">
        <v>913</v>
      </c>
      <c r="BB232" t="s">
        <v>323</v>
      </c>
      <c r="BC232">
        <v>335</v>
      </c>
      <c r="BD232">
        <v>168</v>
      </c>
      <c r="BE232">
        <v>103</v>
      </c>
      <c r="BF232">
        <v>6.0000000000000001E-3</v>
      </c>
      <c r="BG232">
        <v>1.41</v>
      </c>
      <c r="BH232" t="s">
        <v>89</v>
      </c>
      <c r="BJ232" t="s">
        <v>90</v>
      </c>
      <c r="BK232" s="1">
        <v>44943</v>
      </c>
      <c r="BL232" t="s">
        <v>91</v>
      </c>
      <c r="BM232" t="s">
        <v>92</v>
      </c>
      <c r="BN232">
        <v>46548</v>
      </c>
      <c r="BO232" t="s">
        <v>727</v>
      </c>
      <c r="BP232">
        <v>1</v>
      </c>
      <c r="BQ232">
        <v>1</v>
      </c>
      <c r="BR232">
        <v>0.73</v>
      </c>
      <c r="BS232">
        <v>0.93</v>
      </c>
      <c r="BT232">
        <v>3</v>
      </c>
      <c r="BU232" t="e">
        <v>#N/A</v>
      </c>
      <c r="BV232" t="e">
        <v>#N/A</v>
      </c>
      <c r="BW232">
        <f>VLOOKUP($J232,M_引当回収!$C$5:$AF$55,30,FALSE)+0.08</f>
        <v>0.08</v>
      </c>
      <c r="BX232" s="21" t="e">
        <v>#N/A</v>
      </c>
      <c r="BY232" t="e">
        <v>#N/A</v>
      </c>
      <c r="BZ232" t="e">
        <v>#N/A</v>
      </c>
      <c r="CA232" s="8" t="e">
        <f t="shared" si="78"/>
        <v>#N/A</v>
      </c>
      <c r="CB232" t="e">
        <f t="shared" si="79"/>
        <v>#N/A</v>
      </c>
      <c r="CC232" t="e">
        <v>#N/A</v>
      </c>
      <c r="CD232" t="e">
        <v>#N/A</v>
      </c>
      <c r="CE232" t="e">
        <v>#N/A</v>
      </c>
      <c r="CF232" t="e">
        <v>#N/A</v>
      </c>
      <c r="CH232" t="e">
        <f t="shared" si="80"/>
        <v>#N/A</v>
      </c>
      <c r="CI232" t="e">
        <f t="shared" si="81"/>
        <v>#N/A</v>
      </c>
      <c r="CJ232" t="e">
        <f t="shared" si="82"/>
        <v>#N/A</v>
      </c>
      <c r="CK232" t="e">
        <f t="shared" si="83"/>
        <v>#N/A</v>
      </c>
      <c r="CL232" t="e">
        <f t="shared" si="84"/>
        <v>#N/A</v>
      </c>
      <c r="CM232" t="e">
        <f t="shared" si="85"/>
        <v>#N/A</v>
      </c>
      <c r="CN232" t="e">
        <f t="shared" si="86"/>
        <v>#N/A</v>
      </c>
      <c r="CO232" t="e">
        <f t="shared" si="87"/>
        <v>#N/A</v>
      </c>
      <c r="CP232" t="e">
        <f t="shared" si="88"/>
        <v>#N/A</v>
      </c>
      <c r="CQ232" t="e">
        <v>#N/A</v>
      </c>
      <c r="CR232" t="e">
        <f t="shared" si="89"/>
        <v>#N/A</v>
      </c>
      <c r="CS232" t="e">
        <f t="shared" si="90"/>
        <v>#N/A</v>
      </c>
      <c r="CT232" t="e">
        <f t="shared" si="91"/>
        <v>#N/A</v>
      </c>
      <c r="CU232" t="e">
        <f t="shared" si="92"/>
        <v>#N/A</v>
      </c>
      <c r="CV232">
        <f t="shared" si="93"/>
        <v>3</v>
      </c>
      <c r="CW232" t="e">
        <f t="shared" si="94"/>
        <v>#N/A</v>
      </c>
      <c r="CX232" t="e">
        <f t="shared" si="95"/>
        <v>#N/A</v>
      </c>
      <c r="CY232" t="e">
        <f t="shared" si="74"/>
        <v>#N/A</v>
      </c>
      <c r="CZ232" t="e">
        <f t="shared" si="75"/>
        <v>#N/A</v>
      </c>
      <c r="DA232" t="e">
        <f t="shared" si="76"/>
        <v>#N/A</v>
      </c>
      <c r="DB232" t="e">
        <f t="shared" si="77"/>
        <v>#N/A</v>
      </c>
      <c r="DC232">
        <f t="shared" si="96"/>
        <v>3</v>
      </c>
      <c r="DD232" t="e">
        <f t="shared" si="97"/>
        <v>#N/A</v>
      </c>
    </row>
    <row r="233" spans="1:108" hidden="1" x14ac:dyDescent="0.7">
      <c r="A233" t="s">
        <v>970</v>
      </c>
      <c r="B233" t="s">
        <v>971</v>
      </c>
      <c r="D233" t="s">
        <v>909</v>
      </c>
      <c r="E233" t="s">
        <v>72</v>
      </c>
      <c r="F233" t="s">
        <v>73</v>
      </c>
      <c r="G233" t="s">
        <v>74</v>
      </c>
      <c r="H233" t="s">
        <v>75</v>
      </c>
      <c r="I233">
        <v>6454</v>
      </c>
      <c r="J233" t="s">
        <v>898</v>
      </c>
      <c r="K233">
        <v>1</v>
      </c>
      <c r="M233" t="s">
        <v>78</v>
      </c>
      <c r="N233" t="s">
        <v>78</v>
      </c>
      <c r="O233" t="s">
        <v>79</v>
      </c>
      <c r="P233">
        <v>1</v>
      </c>
      <c r="Q233" t="s">
        <v>80</v>
      </c>
      <c r="R233" t="s">
        <v>72</v>
      </c>
      <c r="S233" t="s">
        <v>81</v>
      </c>
      <c r="T233" t="s">
        <v>82</v>
      </c>
      <c r="X233">
        <v>1</v>
      </c>
      <c r="Y233">
        <v>1</v>
      </c>
      <c r="Z233">
        <v>0.73</v>
      </c>
      <c r="AA233" s="8">
        <v>0.93</v>
      </c>
      <c r="AB233">
        <v>3</v>
      </c>
      <c r="AC233">
        <v>0.93</v>
      </c>
      <c r="AD233">
        <v>0.93</v>
      </c>
      <c r="AE233">
        <v>1.1000000000000001</v>
      </c>
      <c r="AF233">
        <v>0.5</v>
      </c>
      <c r="AG233">
        <v>205</v>
      </c>
      <c r="AH233" t="s">
        <v>898</v>
      </c>
      <c r="AI233">
        <v>8</v>
      </c>
      <c r="AL233">
        <v>370</v>
      </c>
      <c r="AM233" t="s">
        <v>911</v>
      </c>
      <c r="AN233">
        <v>12</v>
      </c>
      <c r="AO233" t="s">
        <v>113</v>
      </c>
      <c r="AP233">
        <v>100</v>
      </c>
      <c r="AT233">
        <v>0</v>
      </c>
      <c r="AU233">
        <v>0.5</v>
      </c>
      <c r="AW233">
        <v>6</v>
      </c>
      <c r="AX233" t="s">
        <v>912</v>
      </c>
      <c r="AY233">
        <v>2</v>
      </c>
      <c r="AZ233" t="s">
        <v>913</v>
      </c>
      <c r="BB233" t="s">
        <v>323</v>
      </c>
      <c r="BC233">
        <v>335</v>
      </c>
      <c r="BD233">
        <v>168</v>
      </c>
      <c r="BE233">
        <v>103</v>
      </c>
      <c r="BF233">
        <v>6.0000000000000001E-3</v>
      </c>
      <c r="BG233">
        <v>1.41</v>
      </c>
      <c r="BH233" t="s">
        <v>89</v>
      </c>
      <c r="BJ233" t="s">
        <v>90</v>
      </c>
      <c r="BK233" s="1">
        <v>44943</v>
      </c>
      <c r="BL233" t="s">
        <v>91</v>
      </c>
      <c r="BM233" t="s">
        <v>92</v>
      </c>
      <c r="BN233">
        <v>46548</v>
      </c>
      <c r="BO233" t="s">
        <v>727</v>
      </c>
      <c r="BP233">
        <v>1</v>
      </c>
      <c r="BQ233">
        <v>1</v>
      </c>
      <c r="BR233">
        <v>0.73</v>
      </c>
      <c r="BS233">
        <v>0.93</v>
      </c>
      <c r="BT233">
        <v>3</v>
      </c>
      <c r="BU233" t="e">
        <v>#N/A</v>
      </c>
      <c r="BV233" t="e">
        <v>#N/A</v>
      </c>
      <c r="BW233">
        <f>VLOOKUP($J233,M_引当回収!$C$5:$AF$55,30,FALSE)+0.08</f>
        <v>0.08</v>
      </c>
      <c r="BX233" s="21" t="e">
        <v>#N/A</v>
      </c>
      <c r="BY233" t="e">
        <v>#N/A</v>
      </c>
      <c r="BZ233" t="e">
        <v>#N/A</v>
      </c>
      <c r="CA233" s="8" t="e">
        <f t="shared" si="78"/>
        <v>#N/A</v>
      </c>
      <c r="CB233" t="e">
        <f t="shared" si="79"/>
        <v>#N/A</v>
      </c>
      <c r="CC233" t="e">
        <v>#N/A</v>
      </c>
      <c r="CD233" t="e">
        <v>#N/A</v>
      </c>
      <c r="CE233" t="e">
        <v>#N/A</v>
      </c>
      <c r="CF233" t="e">
        <v>#N/A</v>
      </c>
      <c r="CH233" t="e">
        <f t="shared" si="80"/>
        <v>#N/A</v>
      </c>
      <c r="CI233" t="e">
        <f t="shared" si="81"/>
        <v>#N/A</v>
      </c>
      <c r="CJ233" t="e">
        <f t="shared" si="82"/>
        <v>#N/A</v>
      </c>
      <c r="CK233" t="e">
        <f t="shared" si="83"/>
        <v>#N/A</v>
      </c>
      <c r="CL233" t="e">
        <f t="shared" si="84"/>
        <v>#N/A</v>
      </c>
      <c r="CM233" t="e">
        <f t="shared" si="85"/>
        <v>#N/A</v>
      </c>
      <c r="CN233" t="e">
        <f t="shared" si="86"/>
        <v>#N/A</v>
      </c>
      <c r="CO233" t="e">
        <f t="shared" si="87"/>
        <v>#N/A</v>
      </c>
      <c r="CP233" t="e">
        <f t="shared" si="88"/>
        <v>#N/A</v>
      </c>
      <c r="CQ233" t="e">
        <v>#N/A</v>
      </c>
      <c r="CR233" t="e">
        <f t="shared" si="89"/>
        <v>#N/A</v>
      </c>
      <c r="CS233" t="e">
        <f t="shared" si="90"/>
        <v>#N/A</v>
      </c>
      <c r="CT233" t="e">
        <f t="shared" si="91"/>
        <v>#N/A</v>
      </c>
      <c r="CU233" t="e">
        <f t="shared" si="92"/>
        <v>#N/A</v>
      </c>
      <c r="CV233">
        <f t="shared" si="93"/>
        <v>3</v>
      </c>
      <c r="CW233" t="e">
        <f t="shared" si="94"/>
        <v>#N/A</v>
      </c>
      <c r="CX233" t="e">
        <f t="shared" si="95"/>
        <v>#N/A</v>
      </c>
      <c r="CY233" t="e">
        <f t="shared" si="74"/>
        <v>#N/A</v>
      </c>
      <c r="CZ233" t="e">
        <f t="shared" si="75"/>
        <v>#N/A</v>
      </c>
      <c r="DA233" t="e">
        <f t="shared" si="76"/>
        <v>#N/A</v>
      </c>
      <c r="DB233" t="e">
        <f t="shared" si="77"/>
        <v>#N/A</v>
      </c>
      <c r="DC233">
        <f t="shared" si="96"/>
        <v>3</v>
      </c>
      <c r="DD233" t="e">
        <f t="shared" si="97"/>
        <v>#N/A</v>
      </c>
    </row>
    <row r="234" spans="1:108" hidden="1" x14ac:dyDescent="0.7">
      <c r="A234" t="s">
        <v>972</v>
      </c>
      <c r="B234" t="s">
        <v>973</v>
      </c>
      <c r="D234" t="s">
        <v>909</v>
      </c>
      <c r="E234" t="s">
        <v>72</v>
      </c>
      <c r="F234" t="s">
        <v>73</v>
      </c>
      <c r="G234" t="s">
        <v>74</v>
      </c>
      <c r="H234" t="s">
        <v>75</v>
      </c>
      <c r="I234">
        <v>6454</v>
      </c>
      <c r="J234" t="s">
        <v>898</v>
      </c>
      <c r="K234">
        <v>1</v>
      </c>
      <c r="M234" t="s">
        <v>78</v>
      </c>
      <c r="N234" t="s">
        <v>78</v>
      </c>
      <c r="O234" t="s">
        <v>79</v>
      </c>
      <c r="P234">
        <v>1</v>
      </c>
      <c r="Q234" t="s">
        <v>80</v>
      </c>
      <c r="R234" t="s">
        <v>72</v>
      </c>
      <c r="S234" t="s">
        <v>81</v>
      </c>
      <c r="T234" t="s">
        <v>82</v>
      </c>
      <c r="X234">
        <v>1</v>
      </c>
      <c r="Y234">
        <v>1</v>
      </c>
      <c r="Z234">
        <v>0.73</v>
      </c>
      <c r="AA234" s="8">
        <v>0.93</v>
      </c>
      <c r="AB234">
        <v>3</v>
      </c>
      <c r="AC234">
        <v>0.93</v>
      </c>
      <c r="AD234">
        <v>0.93</v>
      </c>
      <c r="AE234">
        <v>1.1000000000000001</v>
      </c>
      <c r="AF234">
        <v>0.5</v>
      </c>
      <c r="AG234">
        <v>205</v>
      </c>
      <c r="AH234" t="s">
        <v>898</v>
      </c>
      <c r="AI234">
        <v>9</v>
      </c>
      <c r="AL234">
        <v>370</v>
      </c>
      <c r="AM234" t="s">
        <v>911</v>
      </c>
      <c r="AN234">
        <v>12</v>
      </c>
      <c r="AO234" t="s">
        <v>113</v>
      </c>
      <c r="AP234">
        <v>100</v>
      </c>
      <c r="AT234">
        <v>0</v>
      </c>
      <c r="AU234">
        <v>0.5</v>
      </c>
      <c r="AW234">
        <v>6</v>
      </c>
      <c r="AX234" t="s">
        <v>912</v>
      </c>
      <c r="AY234">
        <v>2</v>
      </c>
      <c r="AZ234" t="s">
        <v>913</v>
      </c>
      <c r="BB234" t="s">
        <v>323</v>
      </c>
      <c r="BC234">
        <v>335</v>
      </c>
      <c r="BD234">
        <v>168</v>
      </c>
      <c r="BE234">
        <v>103</v>
      </c>
      <c r="BF234">
        <v>6.0000000000000001E-3</v>
      </c>
      <c r="BG234">
        <v>1.41</v>
      </c>
      <c r="BH234" t="s">
        <v>89</v>
      </c>
      <c r="BJ234" t="s">
        <v>90</v>
      </c>
      <c r="BK234" s="1">
        <v>44943</v>
      </c>
      <c r="BL234" t="s">
        <v>91</v>
      </c>
      <c r="BM234" t="s">
        <v>92</v>
      </c>
      <c r="BN234">
        <v>46548</v>
      </c>
      <c r="BO234" t="s">
        <v>727</v>
      </c>
      <c r="BP234">
        <v>1</v>
      </c>
      <c r="BQ234">
        <v>1</v>
      </c>
      <c r="BR234">
        <v>0.73</v>
      </c>
      <c r="BS234">
        <v>0.93</v>
      </c>
      <c r="BT234">
        <v>3</v>
      </c>
      <c r="BU234" t="e">
        <v>#N/A</v>
      </c>
      <c r="BV234" t="e">
        <v>#N/A</v>
      </c>
      <c r="BW234">
        <f>VLOOKUP($J234,M_引当回収!$C$5:$AF$55,30,FALSE)+0.08</f>
        <v>0.08</v>
      </c>
      <c r="BX234" s="21" t="e">
        <v>#N/A</v>
      </c>
      <c r="BY234" t="e">
        <v>#N/A</v>
      </c>
      <c r="BZ234" t="e">
        <v>#N/A</v>
      </c>
      <c r="CA234" s="8" t="e">
        <f t="shared" si="78"/>
        <v>#N/A</v>
      </c>
      <c r="CB234" t="e">
        <f t="shared" si="79"/>
        <v>#N/A</v>
      </c>
      <c r="CC234" t="e">
        <v>#N/A</v>
      </c>
      <c r="CD234" t="e">
        <v>#N/A</v>
      </c>
      <c r="CE234" t="e">
        <v>#N/A</v>
      </c>
      <c r="CF234" t="e">
        <v>#N/A</v>
      </c>
      <c r="CH234" t="e">
        <f t="shared" si="80"/>
        <v>#N/A</v>
      </c>
      <c r="CI234" t="e">
        <f t="shared" si="81"/>
        <v>#N/A</v>
      </c>
      <c r="CJ234" t="e">
        <f t="shared" si="82"/>
        <v>#N/A</v>
      </c>
      <c r="CK234" t="e">
        <f t="shared" si="83"/>
        <v>#N/A</v>
      </c>
      <c r="CL234" t="e">
        <f t="shared" si="84"/>
        <v>#N/A</v>
      </c>
      <c r="CM234" t="e">
        <f t="shared" si="85"/>
        <v>#N/A</v>
      </c>
      <c r="CN234" t="e">
        <f t="shared" si="86"/>
        <v>#N/A</v>
      </c>
      <c r="CO234" t="e">
        <f t="shared" si="87"/>
        <v>#N/A</v>
      </c>
      <c r="CP234" t="e">
        <f t="shared" si="88"/>
        <v>#N/A</v>
      </c>
      <c r="CQ234" t="e">
        <v>#N/A</v>
      </c>
      <c r="CR234" t="e">
        <f t="shared" si="89"/>
        <v>#N/A</v>
      </c>
      <c r="CS234" t="e">
        <f t="shared" si="90"/>
        <v>#N/A</v>
      </c>
      <c r="CT234" t="e">
        <f t="shared" si="91"/>
        <v>#N/A</v>
      </c>
      <c r="CU234" t="e">
        <f t="shared" si="92"/>
        <v>#N/A</v>
      </c>
      <c r="CV234">
        <f t="shared" si="93"/>
        <v>3</v>
      </c>
      <c r="CW234" t="e">
        <f t="shared" si="94"/>
        <v>#N/A</v>
      </c>
      <c r="CX234" t="e">
        <f t="shared" si="95"/>
        <v>#N/A</v>
      </c>
      <c r="CY234" t="e">
        <f t="shared" si="74"/>
        <v>#N/A</v>
      </c>
      <c r="CZ234" t="e">
        <f t="shared" si="75"/>
        <v>#N/A</v>
      </c>
      <c r="DA234" t="e">
        <f t="shared" si="76"/>
        <v>#N/A</v>
      </c>
      <c r="DB234" t="e">
        <f t="shared" si="77"/>
        <v>#N/A</v>
      </c>
      <c r="DC234">
        <f t="shared" si="96"/>
        <v>3</v>
      </c>
      <c r="DD234" t="e">
        <f t="shared" si="97"/>
        <v>#N/A</v>
      </c>
    </row>
    <row r="235" spans="1:108" hidden="1" x14ac:dyDescent="0.7">
      <c r="A235" t="s">
        <v>974</v>
      </c>
      <c r="B235" t="s">
        <v>975</v>
      </c>
      <c r="D235" t="s">
        <v>909</v>
      </c>
      <c r="E235" t="s">
        <v>72</v>
      </c>
      <c r="F235" t="s">
        <v>73</v>
      </c>
      <c r="G235" t="s">
        <v>74</v>
      </c>
      <c r="H235" t="s">
        <v>75</v>
      </c>
      <c r="I235">
        <v>6454</v>
      </c>
      <c r="J235" t="s">
        <v>898</v>
      </c>
      <c r="K235">
        <v>1</v>
      </c>
      <c r="M235" t="s">
        <v>78</v>
      </c>
      <c r="N235" t="s">
        <v>78</v>
      </c>
      <c r="O235" t="s">
        <v>79</v>
      </c>
      <c r="P235">
        <v>1</v>
      </c>
      <c r="Q235" t="s">
        <v>80</v>
      </c>
      <c r="R235" t="s">
        <v>72</v>
      </c>
      <c r="S235" t="s">
        <v>81</v>
      </c>
      <c r="T235" t="s">
        <v>82</v>
      </c>
      <c r="X235">
        <v>1</v>
      </c>
      <c r="Y235">
        <v>1</v>
      </c>
      <c r="Z235">
        <v>0.73</v>
      </c>
      <c r="AA235" s="8">
        <v>0.93</v>
      </c>
      <c r="AB235">
        <v>3</v>
      </c>
      <c r="AC235">
        <v>0.93</v>
      </c>
      <c r="AD235">
        <v>0.93</v>
      </c>
      <c r="AE235">
        <v>1.1000000000000001</v>
      </c>
      <c r="AF235">
        <v>0.5</v>
      </c>
      <c r="AG235">
        <v>205</v>
      </c>
      <c r="AH235" t="s">
        <v>898</v>
      </c>
      <c r="AI235">
        <v>10</v>
      </c>
      <c r="AL235">
        <v>370</v>
      </c>
      <c r="AM235" t="s">
        <v>911</v>
      </c>
      <c r="AN235">
        <v>12</v>
      </c>
      <c r="AO235" t="s">
        <v>113</v>
      </c>
      <c r="AP235">
        <v>100</v>
      </c>
      <c r="AT235">
        <v>0</v>
      </c>
      <c r="AU235">
        <v>0.5</v>
      </c>
      <c r="AW235">
        <v>6</v>
      </c>
      <c r="AX235" t="s">
        <v>912</v>
      </c>
      <c r="AY235">
        <v>2</v>
      </c>
      <c r="AZ235" t="s">
        <v>913</v>
      </c>
      <c r="BB235" t="s">
        <v>323</v>
      </c>
      <c r="BC235">
        <v>335</v>
      </c>
      <c r="BD235">
        <v>168</v>
      </c>
      <c r="BE235">
        <v>103</v>
      </c>
      <c r="BF235">
        <v>6.0000000000000001E-3</v>
      </c>
      <c r="BG235">
        <v>1.41</v>
      </c>
      <c r="BH235" t="s">
        <v>89</v>
      </c>
      <c r="BJ235" t="s">
        <v>90</v>
      </c>
      <c r="BK235" s="1">
        <v>44943</v>
      </c>
      <c r="BL235" t="s">
        <v>91</v>
      </c>
      <c r="BM235" t="s">
        <v>92</v>
      </c>
      <c r="BN235">
        <v>46548</v>
      </c>
      <c r="BO235" t="s">
        <v>727</v>
      </c>
      <c r="BP235">
        <v>1</v>
      </c>
      <c r="BQ235">
        <v>1</v>
      </c>
      <c r="BR235">
        <v>0.73</v>
      </c>
      <c r="BS235">
        <v>0.93</v>
      </c>
      <c r="BT235">
        <v>3</v>
      </c>
      <c r="BU235" t="e">
        <v>#N/A</v>
      </c>
      <c r="BV235" t="e">
        <v>#N/A</v>
      </c>
      <c r="BW235">
        <f>VLOOKUP($J235,M_引当回収!$C$5:$AF$55,30,FALSE)+0.08</f>
        <v>0.08</v>
      </c>
      <c r="BX235" s="21" t="e">
        <v>#N/A</v>
      </c>
      <c r="BY235" t="e">
        <v>#N/A</v>
      </c>
      <c r="BZ235" t="e">
        <v>#N/A</v>
      </c>
      <c r="CA235" s="8" t="e">
        <f t="shared" si="78"/>
        <v>#N/A</v>
      </c>
      <c r="CB235" t="e">
        <f t="shared" si="79"/>
        <v>#N/A</v>
      </c>
      <c r="CC235" t="e">
        <v>#N/A</v>
      </c>
      <c r="CD235" t="e">
        <v>#N/A</v>
      </c>
      <c r="CE235" t="e">
        <v>#N/A</v>
      </c>
      <c r="CF235" t="e">
        <v>#N/A</v>
      </c>
      <c r="CH235" t="e">
        <f t="shared" si="80"/>
        <v>#N/A</v>
      </c>
      <c r="CI235" t="e">
        <f t="shared" si="81"/>
        <v>#N/A</v>
      </c>
      <c r="CJ235" t="e">
        <f t="shared" si="82"/>
        <v>#N/A</v>
      </c>
      <c r="CK235" t="e">
        <f t="shared" si="83"/>
        <v>#N/A</v>
      </c>
      <c r="CL235" t="e">
        <f t="shared" si="84"/>
        <v>#N/A</v>
      </c>
      <c r="CM235" t="e">
        <f t="shared" si="85"/>
        <v>#N/A</v>
      </c>
      <c r="CN235" t="e">
        <f t="shared" si="86"/>
        <v>#N/A</v>
      </c>
      <c r="CO235" t="e">
        <f t="shared" si="87"/>
        <v>#N/A</v>
      </c>
      <c r="CP235" t="e">
        <f t="shared" si="88"/>
        <v>#N/A</v>
      </c>
      <c r="CQ235" t="e">
        <v>#N/A</v>
      </c>
      <c r="CR235" t="e">
        <f t="shared" si="89"/>
        <v>#N/A</v>
      </c>
      <c r="CS235" t="e">
        <f t="shared" si="90"/>
        <v>#N/A</v>
      </c>
      <c r="CT235" t="e">
        <f t="shared" si="91"/>
        <v>#N/A</v>
      </c>
      <c r="CU235" t="e">
        <f t="shared" si="92"/>
        <v>#N/A</v>
      </c>
      <c r="CV235">
        <f t="shared" si="93"/>
        <v>3</v>
      </c>
      <c r="CW235" t="e">
        <f t="shared" si="94"/>
        <v>#N/A</v>
      </c>
      <c r="CX235" t="e">
        <f t="shared" si="95"/>
        <v>#N/A</v>
      </c>
      <c r="CY235" t="e">
        <f t="shared" si="74"/>
        <v>#N/A</v>
      </c>
      <c r="CZ235" t="e">
        <f t="shared" si="75"/>
        <v>#N/A</v>
      </c>
      <c r="DA235" t="e">
        <f t="shared" si="76"/>
        <v>#N/A</v>
      </c>
      <c r="DB235" t="e">
        <f t="shared" si="77"/>
        <v>#N/A</v>
      </c>
      <c r="DC235">
        <f t="shared" si="96"/>
        <v>3</v>
      </c>
      <c r="DD235" t="e">
        <f t="shared" si="97"/>
        <v>#N/A</v>
      </c>
    </row>
    <row r="236" spans="1:108" hidden="1" x14ac:dyDescent="0.7">
      <c r="A236" t="s">
        <v>976</v>
      </c>
      <c r="B236" t="s">
        <v>977</v>
      </c>
      <c r="D236" t="s">
        <v>909</v>
      </c>
      <c r="E236" t="s">
        <v>72</v>
      </c>
      <c r="F236" t="s">
        <v>73</v>
      </c>
      <c r="G236" t="s">
        <v>74</v>
      </c>
      <c r="H236" t="s">
        <v>75</v>
      </c>
      <c r="I236">
        <v>6454</v>
      </c>
      <c r="J236" t="s">
        <v>898</v>
      </c>
      <c r="K236">
        <v>1</v>
      </c>
      <c r="M236" t="s">
        <v>78</v>
      </c>
      <c r="N236" t="s">
        <v>78</v>
      </c>
      <c r="O236" t="s">
        <v>79</v>
      </c>
      <c r="P236">
        <v>1</v>
      </c>
      <c r="Q236" t="s">
        <v>80</v>
      </c>
      <c r="R236" t="s">
        <v>72</v>
      </c>
      <c r="S236" t="s">
        <v>81</v>
      </c>
      <c r="T236" t="s">
        <v>82</v>
      </c>
      <c r="X236">
        <v>1</v>
      </c>
      <c r="Y236">
        <v>1</v>
      </c>
      <c r="Z236">
        <v>0.73</v>
      </c>
      <c r="AA236" s="8">
        <v>0.93</v>
      </c>
      <c r="AB236">
        <v>3</v>
      </c>
      <c r="AC236">
        <v>0.93</v>
      </c>
      <c r="AD236">
        <v>0.93</v>
      </c>
      <c r="AE236">
        <v>1.1000000000000001</v>
      </c>
      <c r="AF236">
        <v>0.5</v>
      </c>
      <c r="AG236">
        <v>205</v>
      </c>
      <c r="AH236" t="s">
        <v>898</v>
      </c>
      <c r="AI236">
        <v>11</v>
      </c>
      <c r="AL236">
        <v>370</v>
      </c>
      <c r="AM236" t="s">
        <v>911</v>
      </c>
      <c r="AN236">
        <v>12</v>
      </c>
      <c r="AO236" t="s">
        <v>113</v>
      </c>
      <c r="AP236">
        <v>100</v>
      </c>
      <c r="AT236">
        <v>0</v>
      </c>
      <c r="AU236">
        <v>0.5</v>
      </c>
      <c r="AW236">
        <v>6</v>
      </c>
      <c r="AX236" t="s">
        <v>912</v>
      </c>
      <c r="AY236">
        <v>2</v>
      </c>
      <c r="AZ236" t="s">
        <v>913</v>
      </c>
      <c r="BB236" t="s">
        <v>323</v>
      </c>
      <c r="BC236">
        <v>335</v>
      </c>
      <c r="BD236">
        <v>168</v>
      </c>
      <c r="BE236">
        <v>103</v>
      </c>
      <c r="BF236">
        <v>6.0000000000000001E-3</v>
      </c>
      <c r="BG236">
        <v>1.41</v>
      </c>
      <c r="BH236" t="s">
        <v>89</v>
      </c>
      <c r="BJ236" t="s">
        <v>90</v>
      </c>
      <c r="BK236" s="1">
        <v>44943</v>
      </c>
      <c r="BL236" t="s">
        <v>91</v>
      </c>
      <c r="BM236" t="s">
        <v>92</v>
      </c>
      <c r="BN236">
        <v>46548</v>
      </c>
      <c r="BO236" t="s">
        <v>727</v>
      </c>
      <c r="BP236">
        <v>1</v>
      </c>
      <c r="BQ236">
        <v>1</v>
      </c>
      <c r="BR236">
        <v>0.73</v>
      </c>
      <c r="BS236">
        <v>0.93</v>
      </c>
      <c r="BT236">
        <v>3</v>
      </c>
      <c r="BU236" t="e">
        <v>#N/A</v>
      </c>
      <c r="BV236" t="e">
        <v>#N/A</v>
      </c>
      <c r="BW236">
        <f>VLOOKUP($J236,M_引当回収!$C$5:$AF$55,30,FALSE)+0.08</f>
        <v>0.08</v>
      </c>
      <c r="BX236" s="21" t="e">
        <v>#N/A</v>
      </c>
      <c r="BY236" t="e">
        <v>#N/A</v>
      </c>
      <c r="BZ236" t="e">
        <v>#N/A</v>
      </c>
      <c r="CA236" s="8" t="e">
        <f t="shared" si="78"/>
        <v>#N/A</v>
      </c>
      <c r="CB236" t="e">
        <f t="shared" si="79"/>
        <v>#N/A</v>
      </c>
      <c r="CC236" t="e">
        <v>#N/A</v>
      </c>
      <c r="CD236" t="e">
        <v>#N/A</v>
      </c>
      <c r="CE236" t="e">
        <v>#N/A</v>
      </c>
      <c r="CF236" t="e">
        <v>#N/A</v>
      </c>
      <c r="CH236" t="e">
        <f t="shared" si="80"/>
        <v>#N/A</v>
      </c>
      <c r="CI236" t="e">
        <f t="shared" si="81"/>
        <v>#N/A</v>
      </c>
      <c r="CJ236" t="e">
        <f t="shared" si="82"/>
        <v>#N/A</v>
      </c>
      <c r="CK236" t="e">
        <f t="shared" si="83"/>
        <v>#N/A</v>
      </c>
      <c r="CL236" t="e">
        <f t="shared" si="84"/>
        <v>#N/A</v>
      </c>
      <c r="CM236" t="e">
        <f t="shared" si="85"/>
        <v>#N/A</v>
      </c>
      <c r="CN236" t="e">
        <f t="shared" si="86"/>
        <v>#N/A</v>
      </c>
      <c r="CO236" t="e">
        <f t="shared" si="87"/>
        <v>#N/A</v>
      </c>
      <c r="CP236" t="e">
        <f t="shared" si="88"/>
        <v>#N/A</v>
      </c>
      <c r="CQ236" t="e">
        <v>#N/A</v>
      </c>
      <c r="CR236" t="e">
        <f t="shared" si="89"/>
        <v>#N/A</v>
      </c>
      <c r="CS236" t="e">
        <f t="shared" si="90"/>
        <v>#N/A</v>
      </c>
      <c r="CT236" t="e">
        <f t="shared" si="91"/>
        <v>#N/A</v>
      </c>
      <c r="CU236" t="e">
        <f t="shared" si="92"/>
        <v>#N/A</v>
      </c>
      <c r="CV236">
        <f t="shared" si="93"/>
        <v>3</v>
      </c>
      <c r="CW236" t="e">
        <f t="shared" si="94"/>
        <v>#N/A</v>
      </c>
      <c r="CX236" t="e">
        <f t="shared" si="95"/>
        <v>#N/A</v>
      </c>
      <c r="CY236" t="e">
        <f t="shared" si="74"/>
        <v>#N/A</v>
      </c>
      <c r="CZ236" t="e">
        <f t="shared" si="75"/>
        <v>#N/A</v>
      </c>
      <c r="DA236" t="e">
        <f t="shared" si="76"/>
        <v>#N/A</v>
      </c>
      <c r="DB236" t="e">
        <f t="shared" si="77"/>
        <v>#N/A</v>
      </c>
      <c r="DC236">
        <f t="shared" si="96"/>
        <v>3</v>
      </c>
      <c r="DD236" t="e">
        <f t="shared" si="97"/>
        <v>#N/A</v>
      </c>
    </row>
    <row r="237" spans="1:108" hidden="1" x14ac:dyDescent="0.7">
      <c r="A237" t="s">
        <v>978</v>
      </c>
      <c r="B237" t="s">
        <v>979</v>
      </c>
      <c r="D237" t="s">
        <v>909</v>
      </c>
      <c r="E237" t="s">
        <v>72</v>
      </c>
      <c r="F237" t="s">
        <v>73</v>
      </c>
      <c r="G237" t="s">
        <v>74</v>
      </c>
      <c r="H237" t="s">
        <v>75</v>
      </c>
      <c r="I237">
        <v>6454</v>
      </c>
      <c r="J237" t="s">
        <v>898</v>
      </c>
      <c r="K237">
        <v>1</v>
      </c>
      <c r="M237" t="s">
        <v>78</v>
      </c>
      <c r="N237" t="s">
        <v>78</v>
      </c>
      <c r="O237" t="s">
        <v>79</v>
      </c>
      <c r="P237">
        <v>1</v>
      </c>
      <c r="Q237" t="s">
        <v>80</v>
      </c>
      <c r="R237" t="s">
        <v>72</v>
      </c>
      <c r="S237" t="s">
        <v>81</v>
      </c>
      <c r="T237" t="s">
        <v>82</v>
      </c>
      <c r="X237">
        <v>1</v>
      </c>
      <c r="Y237">
        <v>1</v>
      </c>
      <c r="Z237">
        <v>0.73</v>
      </c>
      <c r="AA237" s="8">
        <v>0.93</v>
      </c>
      <c r="AB237">
        <v>3</v>
      </c>
      <c r="AC237">
        <v>0.93</v>
      </c>
      <c r="AD237">
        <v>0.93</v>
      </c>
      <c r="AE237">
        <v>1.1000000000000001</v>
      </c>
      <c r="AF237">
        <v>0.5</v>
      </c>
      <c r="AG237">
        <v>205</v>
      </c>
      <c r="AH237" t="s">
        <v>898</v>
      </c>
      <c r="AI237">
        <v>12</v>
      </c>
      <c r="AL237">
        <v>370</v>
      </c>
      <c r="AM237" t="s">
        <v>911</v>
      </c>
      <c r="AN237">
        <v>12</v>
      </c>
      <c r="AO237" t="s">
        <v>113</v>
      </c>
      <c r="AP237">
        <v>100</v>
      </c>
      <c r="AT237">
        <v>0</v>
      </c>
      <c r="AU237">
        <v>0.5</v>
      </c>
      <c r="AW237">
        <v>6</v>
      </c>
      <c r="AX237" t="s">
        <v>912</v>
      </c>
      <c r="AY237">
        <v>2</v>
      </c>
      <c r="AZ237" t="s">
        <v>913</v>
      </c>
      <c r="BB237" t="s">
        <v>323</v>
      </c>
      <c r="BC237">
        <v>335</v>
      </c>
      <c r="BD237">
        <v>168</v>
      </c>
      <c r="BE237">
        <v>103</v>
      </c>
      <c r="BF237">
        <v>6.0000000000000001E-3</v>
      </c>
      <c r="BG237">
        <v>1.41</v>
      </c>
      <c r="BH237" t="s">
        <v>89</v>
      </c>
      <c r="BJ237" t="s">
        <v>90</v>
      </c>
      <c r="BK237" s="1">
        <v>44943</v>
      </c>
      <c r="BL237" t="s">
        <v>91</v>
      </c>
      <c r="BM237" t="s">
        <v>92</v>
      </c>
      <c r="BN237">
        <v>46548</v>
      </c>
      <c r="BO237" t="s">
        <v>727</v>
      </c>
      <c r="BP237">
        <v>1</v>
      </c>
      <c r="BQ237">
        <v>1</v>
      </c>
      <c r="BR237">
        <v>0.73</v>
      </c>
      <c r="BS237">
        <v>0.93</v>
      </c>
      <c r="BT237">
        <v>3</v>
      </c>
      <c r="BU237" t="e">
        <v>#N/A</v>
      </c>
      <c r="BV237" t="e">
        <v>#N/A</v>
      </c>
      <c r="BW237">
        <f>VLOOKUP($J237,M_引当回収!$C$5:$AF$55,30,FALSE)+0.08</f>
        <v>0.08</v>
      </c>
      <c r="BX237" s="21" t="e">
        <v>#N/A</v>
      </c>
      <c r="BY237" t="e">
        <v>#N/A</v>
      </c>
      <c r="BZ237" t="e">
        <v>#N/A</v>
      </c>
      <c r="CA237" s="8" t="e">
        <f t="shared" si="78"/>
        <v>#N/A</v>
      </c>
      <c r="CB237" t="e">
        <f t="shared" si="79"/>
        <v>#N/A</v>
      </c>
      <c r="CC237" t="e">
        <v>#N/A</v>
      </c>
      <c r="CD237" t="e">
        <v>#N/A</v>
      </c>
      <c r="CE237" t="e">
        <v>#N/A</v>
      </c>
      <c r="CF237" t="e">
        <v>#N/A</v>
      </c>
      <c r="CH237" t="e">
        <f t="shared" si="80"/>
        <v>#N/A</v>
      </c>
      <c r="CI237" t="e">
        <f t="shared" si="81"/>
        <v>#N/A</v>
      </c>
      <c r="CJ237" t="e">
        <f t="shared" si="82"/>
        <v>#N/A</v>
      </c>
      <c r="CK237" t="e">
        <f t="shared" si="83"/>
        <v>#N/A</v>
      </c>
      <c r="CL237" t="e">
        <f t="shared" si="84"/>
        <v>#N/A</v>
      </c>
      <c r="CM237" t="e">
        <f t="shared" si="85"/>
        <v>#N/A</v>
      </c>
      <c r="CN237" t="e">
        <f t="shared" si="86"/>
        <v>#N/A</v>
      </c>
      <c r="CO237" t="e">
        <f t="shared" si="87"/>
        <v>#N/A</v>
      </c>
      <c r="CP237" t="e">
        <f t="shared" si="88"/>
        <v>#N/A</v>
      </c>
      <c r="CQ237" t="e">
        <v>#N/A</v>
      </c>
      <c r="CR237" t="e">
        <f t="shared" si="89"/>
        <v>#N/A</v>
      </c>
      <c r="CS237" t="e">
        <f t="shared" si="90"/>
        <v>#N/A</v>
      </c>
      <c r="CT237" t="e">
        <f t="shared" si="91"/>
        <v>#N/A</v>
      </c>
      <c r="CU237" t="e">
        <f t="shared" si="92"/>
        <v>#N/A</v>
      </c>
      <c r="CV237">
        <f t="shared" si="93"/>
        <v>3</v>
      </c>
      <c r="CW237" t="e">
        <f t="shared" si="94"/>
        <v>#N/A</v>
      </c>
      <c r="CX237" t="e">
        <f t="shared" si="95"/>
        <v>#N/A</v>
      </c>
      <c r="CY237" t="e">
        <f t="shared" si="74"/>
        <v>#N/A</v>
      </c>
      <c r="CZ237" t="e">
        <f t="shared" si="75"/>
        <v>#N/A</v>
      </c>
      <c r="DA237" t="e">
        <f t="shared" si="76"/>
        <v>#N/A</v>
      </c>
      <c r="DB237" t="e">
        <f t="shared" si="77"/>
        <v>#N/A</v>
      </c>
      <c r="DC237">
        <f t="shared" si="96"/>
        <v>3</v>
      </c>
      <c r="DD237" t="e">
        <f t="shared" si="97"/>
        <v>#N/A</v>
      </c>
    </row>
    <row r="238" spans="1:108" hidden="1" x14ac:dyDescent="0.7">
      <c r="A238" t="s">
        <v>980</v>
      </c>
      <c r="B238" t="s">
        <v>981</v>
      </c>
      <c r="D238" t="s">
        <v>909</v>
      </c>
      <c r="E238" t="s">
        <v>72</v>
      </c>
      <c r="F238" t="s">
        <v>73</v>
      </c>
      <c r="G238" t="s">
        <v>74</v>
      </c>
      <c r="H238" t="s">
        <v>75</v>
      </c>
      <c r="I238">
        <v>6454</v>
      </c>
      <c r="J238" t="s">
        <v>898</v>
      </c>
      <c r="K238">
        <v>1</v>
      </c>
      <c r="M238" t="s">
        <v>78</v>
      </c>
      <c r="N238" t="s">
        <v>78</v>
      </c>
      <c r="O238" t="s">
        <v>79</v>
      </c>
      <c r="P238">
        <v>1</v>
      </c>
      <c r="Q238" t="s">
        <v>80</v>
      </c>
      <c r="R238" t="s">
        <v>72</v>
      </c>
      <c r="S238" t="s">
        <v>81</v>
      </c>
      <c r="T238" t="s">
        <v>82</v>
      </c>
      <c r="X238">
        <v>1</v>
      </c>
      <c r="Y238">
        <v>1</v>
      </c>
      <c r="Z238">
        <v>0.73</v>
      </c>
      <c r="AA238" s="8">
        <v>0.93</v>
      </c>
      <c r="AB238">
        <v>3</v>
      </c>
      <c r="AC238">
        <v>0.93</v>
      </c>
      <c r="AD238">
        <v>0.93</v>
      </c>
      <c r="AE238">
        <v>1.1000000000000001</v>
      </c>
      <c r="AF238">
        <v>0.5</v>
      </c>
      <c r="AG238">
        <v>205</v>
      </c>
      <c r="AH238" t="s">
        <v>898</v>
      </c>
      <c r="AI238">
        <v>13</v>
      </c>
      <c r="AL238">
        <v>370</v>
      </c>
      <c r="AM238" t="s">
        <v>911</v>
      </c>
      <c r="AN238">
        <v>12</v>
      </c>
      <c r="AO238" t="s">
        <v>113</v>
      </c>
      <c r="AP238">
        <v>100</v>
      </c>
      <c r="AT238">
        <v>0</v>
      </c>
      <c r="AU238">
        <v>0.5</v>
      </c>
      <c r="AW238">
        <v>6</v>
      </c>
      <c r="AX238" t="s">
        <v>912</v>
      </c>
      <c r="AY238">
        <v>2</v>
      </c>
      <c r="AZ238" t="s">
        <v>913</v>
      </c>
      <c r="BB238" t="s">
        <v>323</v>
      </c>
      <c r="BC238">
        <v>335</v>
      </c>
      <c r="BD238">
        <v>168</v>
      </c>
      <c r="BE238">
        <v>103</v>
      </c>
      <c r="BF238">
        <v>6.0000000000000001E-3</v>
      </c>
      <c r="BG238">
        <v>1.41</v>
      </c>
      <c r="BH238" t="s">
        <v>89</v>
      </c>
      <c r="BJ238" t="s">
        <v>90</v>
      </c>
      <c r="BK238" s="1">
        <v>44943</v>
      </c>
      <c r="BL238" t="s">
        <v>91</v>
      </c>
      <c r="BM238" t="s">
        <v>92</v>
      </c>
      <c r="BN238">
        <v>46548</v>
      </c>
      <c r="BO238" t="s">
        <v>727</v>
      </c>
      <c r="BP238">
        <v>1</v>
      </c>
      <c r="BQ238">
        <v>1</v>
      </c>
      <c r="BR238">
        <v>0.73</v>
      </c>
      <c r="BS238">
        <v>0.93</v>
      </c>
      <c r="BT238">
        <v>3</v>
      </c>
      <c r="BU238" t="e">
        <v>#N/A</v>
      </c>
      <c r="BV238" t="e">
        <v>#N/A</v>
      </c>
      <c r="BW238">
        <f>VLOOKUP($J238,M_引当回収!$C$5:$AF$55,30,FALSE)+0.08</f>
        <v>0.08</v>
      </c>
      <c r="BX238" s="21" t="e">
        <v>#N/A</v>
      </c>
      <c r="BY238" t="e">
        <v>#N/A</v>
      </c>
      <c r="BZ238" t="e">
        <v>#N/A</v>
      </c>
      <c r="CA238" s="8" t="e">
        <f t="shared" si="78"/>
        <v>#N/A</v>
      </c>
      <c r="CB238" t="e">
        <f t="shared" si="79"/>
        <v>#N/A</v>
      </c>
      <c r="CC238" t="e">
        <v>#N/A</v>
      </c>
      <c r="CD238" t="e">
        <v>#N/A</v>
      </c>
      <c r="CE238" t="e">
        <v>#N/A</v>
      </c>
      <c r="CF238" t="e">
        <v>#N/A</v>
      </c>
      <c r="CH238" t="e">
        <f t="shared" si="80"/>
        <v>#N/A</v>
      </c>
      <c r="CI238" t="e">
        <f t="shared" si="81"/>
        <v>#N/A</v>
      </c>
      <c r="CJ238" t="e">
        <f t="shared" si="82"/>
        <v>#N/A</v>
      </c>
      <c r="CK238" t="e">
        <f t="shared" si="83"/>
        <v>#N/A</v>
      </c>
      <c r="CL238" t="e">
        <f t="shared" si="84"/>
        <v>#N/A</v>
      </c>
      <c r="CM238" t="e">
        <f t="shared" si="85"/>
        <v>#N/A</v>
      </c>
      <c r="CN238" t="e">
        <f t="shared" si="86"/>
        <v>#N/A</v>
      </c>
      <c r="CO238" t="e">
        <f t="shared" si="87"/>
        <v>#N/A</v>
      </c>
      <c r="CP238" t="e">
        <f t="shared" si="88"/>
        <v>#N/A</v>
      </c>
      <c r="CQ238" t="e">
        <v>#N/A</v>
      </c>
      <c r="CR238" t="e">
        <f t="shared" si="89"/>
        <v>#N/A</v>
      </c>
      <c r="CS238" t="e">
        <f t="shared" si="90"/>
        <v>#N/A</v>
      </c>
      <c r="CT238" t="e">
        <f t="shared" si="91"/>
        <v>#N/A</v>
      </c>
      <c r="CU238" t="e">
        <f t="shared" si="92"/>
        <v>#N/A</v>
      </c>
      <c r="CV238">
        <f t="shared" si="93"/>
        <v>3</v>
      </c>
      <c r="CW238" t="e">
        <f t="shared" si="94"/>
        <v>#N/A</v>
      </c>
      <c r="CX238" t="e">
        <f t="shared" si="95"/>
        <v>#N/A</v>
      </c>
      <c r="CY238" t="e">
        <f t="shared" si="74"/>
        <v>#N/A</v>
      </c>
      <c r="CZ238" t="e">
        <f t="shared" si="75"/>
        <v>#N/A</v>
      </c>
      <c r="DA238" t="e">
        <f t="shared" si="76"/>
        <v>#N/A</v>
      </c>
      <c r="DB238" t="e">
        <f t="shared" si="77"/>
        <v>#N/A</v>
      </c>
      <c r="DC238">
        <f t="shared" si="96"/>
        <v>3</v>
      </c>
      <c r="DD238" t="e">
        <f t="shared" si="97"/>
        <v>#N/A</v>
      </c>
    </row>
    <row r="239" spans="1:108" hidden="1" x14ac:dyDescent="0.7">
      <c r="A239" t="s">
        <v>982</v>
      </c>
      <c r="B239" t="s">
        <v>983</v>
      </c>
      <c r="D239" t="s">
        <v>909</v>
      </c>
      <c r="E239" t="s">
        <v>72</v>
      </c>
      <c r="F239" t="s">
        <v>73</v>
      </c>
      <c r="G239" t="s">
        <v>74</v>
      </c>
      <c r="H239" t="s">
        <v>75</v>
      </c>
      <c r="I239">
        <v>6454</v>
      </c>
      <c r="J239" t="s">
        <v>898</v>
      </c>
      <c r="K239">
        <v>1</v>
      </c>
      <c r="M239" t="s">
        <v>78</v>
      </c>
      <c r="N239" t="s">
        <v>78</v>
      </c>
      <c r="O239" t="s">
        <v>79</v>
      </c>
      <c r="P239">
        <v>1</v>
      </c>
      <c r="Q239" t="s">
        <v>80</v>
      </c>
      <c r="R239" t="s">
        <v>72</v>
      </c>
      <c r="S239" t="s">
        <v>81</v>
      </c>
      <c r="T239" t="s">
        <v>82</v>
      </c>
      <c r="X239">
        <v>1</v>
      </c>
      <c r="Y239">
        <v>1</v>
      </c>
      <c r="Z239">
        <v>0.73</v>
      </c>
      <c r="AA239" s="8">
        <v>0.93</v>
      </c>
      <c r="AB239">
        <v>3</v>
      </c>
      <c r="AC239">
        <v>0.93</v>
      </c>
      <c r="AD239">
        <v>0.93</v>
      </c>
      <c r="AE239">
        <v>1.1000000000000001</v>
      </c>
      <c r="AF239">
        <v>0.5</v>
      </c>
      <c r="AG239">
        <v>205</v>
      </c>
      <c r="AH239" t="s">
        <v>898</v>
      </c>
      <c r="AI239">
        <v>14</v>
      </c>
      <c r="AL239">
        <v>370</v>
      </c>
      <c r="AM239" t="s">
        <v>911</v>
      </c>
      <c r="AN239">
        <v>12</v>
      </c>
      <c r="AO239" t="s">
        <v>113</v>
      </c>
      <c r="AP239">
        <v>100</v>
      </c>
      <c r="AT239">
        <v>0</v>
      </c>
      <c r="AU239">
        <v>0.5</v>
      </c>
      <c r="AW239">
        <v>6</v>
      </c>
      <c r="AX239" t="s">
        <v>912</v>
      </c>
      <c r="AY239">
        <v>2</v>
      </c>
      <c r="AZ239" t="s">
        <v>913</v>
      </c>
      <c r="BB239" t="s">
        <v>323</v>
      </c>
      <c r="BC239">
        <v>335</v>
      </c>
      <c r="BD239">
        <v>168</v>
      </c>
      <c r="BE239">
        <v>103</v>
      </c>
      <c r="BF239">
        <v>6.0000000000000001E-3</v>
      </c>
      <c r="BG239">
        <v>1.41</v>
      </c>
      <c r="BH239" t="s">
        <v>89</v>
      </c>
      <c r="BJ239" t="s">
        <v>90</v>
      </c>
      <c r="BK239" s="1">
        <v>44943</v>
      </c>
      <c r="BL239" t="s">
        <v>91</v>
      </c>
      <c r="BM239" t="s">
        <v>92</v>
      </c>
      <c r="BN239">
        <v>46548</v>
      </c>
      <c r="BO239" t="s">
        <v>727</v>
      </c>
      <c r="BP239">
        <v>1</v>
      </c>
      <c r="BQ239">
        <v>1</v>
      </c>
      <c r="BR239">
        <v>0.73</v>
      </c>
      <c r="BS239">
        <v>0.93</v>
      </c>
      <c r="BT239">
        <v>3</v>
      </c>
      <c r="BU239" t="e">
        <v>#N/A</v>
      </c>
      <c r="BV239" t="e">
        <v>#N/A</v>
      </c>
      <c r="BW239">
        <f>VLOOKUP($J239,M_引当回収!$C$5:$AF$55,30,FALSE)+0.08</f>
        <v>0.08</v>
      </c>
      <c r="BX239" s="21" t="e">
        <v>#N/A</v>
      </c>
      <c r="BY239" t="e">
        <v>#N/A</v>
      </c>
      <c r="BZ239" t="e">
        <v>#N/A</v>
      </c>
      <c r="CA239" s="8" t="e">
        <f t="shared" si="78"/>
        <v>#N/A</v>
      </c>
      <c r="CB239" t="e">
        <f t="shared" si="79"/>
        <v>#N/A</v>
      </c>
      <c r="CC239" t="e">
        <v>#N/A</v>
      </c>
      <c r="CD239" t="e">
        <v>#N/A</v>
      </c>
      <c r="CE239" t="e">
        <v>#N/A</v>
      </c>
      <c r="CF239" t="e">
        <v>#N/A</v>
      </c>
      <c r="CH239" t="e">
        <f t="shared" si="80"/>
        <v>#N/A</v>
      </c>
      <c r="CI239" t="e">
        <f t="shared" si="81"/>
        <v>#N/A</v>
      </c>
      <c r="CJ239" t="e">
        <f t="shared" si="82"/>
        <v>#N/A</v>
      </c>
      <c r="CK239" t="e">
        <f t="shared" si="83"/>
        <v>#N/A</v>
      </c>
      <c r="CL239" t="e">
        <f t="shared" si="84"/>
        <v>#N/A</v>
      </c>
      <c r="CM239" t="e">
        <f t="shared" si="85"/>
        <v>#N/A</v>
      </c>
      <c r="CN239" t="e">
        <f t="shared" si="86"/>
        <v>#N/A</v>
      </c>
      <c r="CO239" t="e">
        <f t="shared" si="87"/>
        <v>#N/A</v>
      </c>
      <c r="CP239" t="e">
        <f t="shared" si="88"/>
        <v>#N/A</v>
      </c>
      <c r="CQ239" t="e">
        <v>#N/A</v>
      </c>
      <c r="CR239" t="e">
        <f t="shared" si="89"/>
        <v>#N/A</v>
      </c>
      <c r="CS239" t="e">
        <f t="shared" si="90"/>
        <v>#N/A</v>
      </c>
      <c r="CT239" t="e">
        <f t="shared" si="91"/>
        <v>#N/A</v>
      </c>
      <c r="CU239" t="e">
        <f t="shared" si="92"/>
        <v>#N/A</v>
      </c>
      <c r="CV239">
        <f t="shared" si="93"/>
        <v>3</v>
      </c>
      <c r="CW239" t="e">
        <f t="shared" si="94"/>
        <v>#N/A</v>
      </c>
      <c r="CX239" t="e">
        <f t="shared" si="95"/>
        <v>#N/A</v>
      </c>
      <c r="CY239" t="e">
        <f t="shared" si="74"/>
        <v>#N/A</v>
      </c>
      <c r="CZ239" t="e">
        <f t="shared" si="75"/>
        <v>#N/A</v>
      </c>
      <c r="DA239" t="e">
        <f t="shared" si="76"/>
        <v>#N/A</v>
      </c>
      <c r="DB239" t="e">
        <f t="shared" si="77"/>
        <v>#N/A</v>
      </c>
      <c r="DC239">
        <f t="shared" si="96"/>
        <v>3</v>
      </c>
      <c r="DD239" t="e">
        <f t="shared" si="97"/>
        <v>#N/A</v>
      </c>
    </row>
    <row r="240" spans="1:108" hidden="1" x14ac:dyDescent="0.7">
      <c r="A240" t="s">
        <v>984</v>
      </c>
      <c r="B240" t="s">
        <v>985</v>
      </c>
      <c r="D240" t="s">
        <v>909</v>
      </c>
      <c r="E240" t="s">
        <v>72</v>
      </c>
      <c r="F240" t="s">
        <v>73</v>
      </c>
      <c r="G240" t="s">
        <v>74</v>
      </c>
      <c r="H240" t="s">
        <v>75</v>
      </c>
      <c r="I240">
        <v>6454</v>
      </c>
      <c r="J240" t="s">
        <v>898</v>
      </c>
      <c r="K240">
        <v>1</v>
      </c>
      <c r="M240" t="s">
        <v>78</v>
      </c>
      <c r="N240" t="s">
        <v>78</v>
      </c>
      <c r="O240" t="s">
        <v>79</v>
      </c>
      <c r="P240">
        <v>1</v>
      </c>
      <c r="Q240" t="s">
        <v>80</v>
      </c>
      <c r="R240" t="s">
        <v>72</v>
      </c>
      <c r="S240" t="s">
        <v>81</v>
      </c>
      <c r="T240" t="s">
        <v>82</v>
      </c>
      <c r="X240">
        <v>1</v>
      </c>
      <c r="Y240">
        <v>1</v>
      </c>
      <c r="Z240">
        <v>0.73</v>
      </c>
      <c r="AA240" s="8">
        <v>0.93</v>
      </c>
      <c r="AB240">
        <v>3</v>
      </c>
      <c r="AC240">
        <v>0.93</v>
      </c>
      <c r="AD240">
        <v>0.93</v>
      </c>
      <c r="AE240">
        <v>1.1000000000000001</v>
      </c>
      <c r="AF240">
        <v>0.5</v>
      </c>
      <c r="AG240">
        <v>205</v>
      </c>
      <c r="AH240" t="s">
        <v>898</v>
      </c>
      <c r="AI240">
        <v>15</v>
      </c>
      <c r="AL240">
        <v>370</v>
      </c>
      <c r="AM240" t="s">
        <v>911</v>
      </c>
      <c r="AN240">
        <v>12</v>
      </c>
      <c r="AO240" t="s">
        <v>113</v>
      </c>
      <c r="AP240">
        <v>100</v>
      </c>
      <c r="AT240">
        <v>0</v>
      </c>
      <c r="AU240">
        <v>0.5</v>
      </c>
      <c r="AW240">
        <v>6</v>
      </c>
      <c r="AX240" t="s">
        <v>912</v>
      </c>
      <c r="AY240">
        <v>2</v>
      </c>
      <c r="AZ240" t="s">
        <v>913</v>
      </c>
      <c r="BB240" t="s">
        <v>323</v>
      </c>
      <c r="BC240">
        <v>335</v>
      </c>
      <c r="BD240">
        <v>168</v>
      </c>
      <c r="BE240">
        <v>103</v>
      </c>
      <c r="BF240">
        <v>6.0000000000000001E-3</v>
      </c>
      <c r="BG240">
        <v>1.41</v>
      </c>
      <c r="BH240" t="s">
        <v>89</v>
      </c>
      <c r="BJ240" t="s">
        <v>90</v>
      </c>
      <c r="BK240" s="1">
        <v>44943</v>
      </c>
      <c r="BL240" t="s">
        <v>91</v>
      </c>
      <c r="BM240" t="s">
        <v>92</v>
      </c>
      <c r="BN240">
        <v>46548</v>
      </c>
      <c r="BO240" t="s">
        <v>727</v>
      </c>
      <c r="BP240">
        <v>1</v>
      </c>
      <c r="BQ240">
        <v>1</v>
      </c>
      <c r="BR240">
        <v>0.73</v>
      </c>
      <c r="BS240">
        <v>0.93</v>
      </c>
      <c r="BT240">
        <v>3</v>
      </c>
      <c r="BU240" t="e">
        <v>#N/A</v>
      </c>
      <c r="BV240" t="e">
        <v>#N/A</v>
      </c>
      <c r="BW240">
        <f>VLOOKUP($J240,M_引当回収!$C$5:$AF$55,30,FALSE)+0.08</f>
        <v>0.08</v>
      </c>
      <c r="BX240" s="21" t="e">
        <v>#N/A</v>
      </c>
      <c r="BY240" t="e">
        <v>#N/A</v>
      </c>
      <c r="BZ240" t="e">
        <v>#N/A</v>
      </c>
      <c r="CA240" s="8" t="e">
        <f t="shared" si="78"/>
        <v>#N/A</v>
      </c>
      <c r="CB240" t="e">
        <f t="shared" si="79"/>
        <v>#N/A</v>
      </c>
      <c r="CC240" t="e">
        <v>#N/A</v>
      </c>
      <c r="CD240" t="e">
        <v>#N/A</v>
      </c>
      <c r="CE240" t="e">
        <v>#N/A</v>
      </c>
      <c r="CF240" t="e">
        <v>#N/A</v>
      </c>
      <c r="CH240" t="e">
        <f t="shared" si="80"/>
        <v>#N/A</v>
      </c>
      <c r="CI240" t="e">
        <f t="shared" si="81"/>
        <v>#N/A</v>
      </c>
      <c r="CJ240" t="e">
        <f t="shared" si="82"/>
        <v>#N/A</v>
      </c>
      <c r="CK240" t="e">
        <f t="shared" si="83"/>
        <v>#N/A</v>
      </c>
      <c r="CL240" t="e">
        <f t="shared" si="84"/>
        <v>#N/A</v>
      </c>
      <c r="CM240" t="e">
        <f t="shared" si="85"/>
        <v>#N/A</v>
      </c>
      <c r="CN240" t="e">
        <f t="shared" si="86"/>
        <v>#N/A</v>
      </c>
      <c r="CO240" t="e">
        <f t="shared" si="87"/>
        <v>#N/A</v>
      </c>
      <c r="CP240" t="e">
        <f t="shared" si="88"/>
        <v>#N/A</v>
      </c>
      <c r="CQ240" t="e">
        <v>#N/A</v>
      </c>
      <c r="CR240" t="e">
        <f t="shared" si="89"/>
        <v>#N/A</v>
      </c>
      <c r="CS240" t="e">
        <f t="shared" si="90"/>
        <v>#N/A</v>
      </c>
      <c r="CT240" t="e">
        <f t="shared" si="91"/>
        <v>#N/A</v>
      </c>
      <c r="CU240" t="e">
        <f t="shared" si="92"/>
        <v>#N/A</v>
      </c>
      <c r="CV240">
        <f t="shared" si="93"/>
        <v>3</v>
      </c>
      <c r="CW240" t="e">
        <f t="shared" si="94"/>
        <v>#N/A</v>
      </c>
      <c r="CX240" t="e">
        <f t="shared" si="95"/>
        <v>#N/A</v>
      </c>
      <c r="CY240" t="e">
        <f t="shared" si="74"/>
        <v>#N/A</v>
      </c>
      <c r="CZ240" t="e">
        <f t="shared" si="75"/>
        <v>#N/A</v>
      </c>
      <c r="DA240" t="e">
        <f t="shared" si="76"/>
        <v>#N/A</v>
      </c>
      <c r="DB240" t="e">
        <f t="shared" si="77"/>
        <v>#N/A</v>
      </c>
      <c r="DC240">
        <f t="shared" si="96"/>
        <v>3</v>
      </c>
      <c r="DD240" t="e">
        <f t="shared" si="97"/>
        <v>#N/A</v>
      </c>
    </row>
    <row r="241" spans="1:108" hidden="1" x14ac:dyDescent="0.7">
      <c r="A241" t="s">
        <v>986</v>
      </c>
      <c r="B241" t="s">
        <v>987</v>
      </c>
      <c r="D241" t="s">
        <v>909</v>
      </c>
      <c r="E241" t="s">
        <v>72</v>
      </c>
      <c r="F241" t="s">
        <v>73</v>
      </c>
      <c r="G241" t="s">
        <v>74</v>
      </c>
      <c r="H241" t="s">
        <v>75</v>
      </c>
      <c r="I241">
        <v>6454</v>
      </c>
      <c r="J241" t="s">
        <v>898</v>
      </c>
      <c r="K241">
        <v>1</v>
      </c>
      <c r="M241" t="s">
        <v>78</v>
      </c>
      <c r="N241" t="s">
        <v>78</v>
      </c>
      <c r="O241" t="s">
        <v>79</v>
      </c>
      <c r="P241">
        <v>1</v>
      </c>
      <c r="Q241" t="s">
        <v>80</v>
      </c>
      <c r="R241" t="s">
        <v>72</v>
      </c>
      <c r="S241" t="s">
        <v>81</v>
      </c>
      <c r="T241" t="s">
        <v>82</v>
      </c>
      <c r="X241">
        <v>1</v>
      </c>
      <c r="Y241">
        <v>1</v>
      </c>
      <c r="Z241">
        <v>0.73</v>
      </c>
      <c r="AA241" s="8">
        <v>0.93</v>
      </c>
      <c r="AB241">
        <v>3</v>
      </c>
      <c r="AC241">
        <v>0.93</v>
      </c>
      <c r="AD241">
        <v>0.93</v>
      </c>
      <c r="AE241">
        <v>1.1000000000000001</v>
      </c>
      <c r="AF241">
        <v>0.5</v>
      </c>
      <c r="AG241">
        <v>205</v>
      </c>
      <c r="AH241" t="s">
        <v>898</v>
      </c>
      <c r="AI241">
        <v>16</v>
      </c>
      <c r="AL241">
        <v>370</v>
      </c>
      <c r="AM241" t="s">
        <v>911</v>
      </c>
      <c r="AN241">
        <v>12</v>
      </c>
      <c r="AO241" t="s">
        <v>113</v>
      </c>
      <c r="AP241">
        <v>100</v>
      </c>
      <c r="AT241">
        <v>0</v>
      </c>
      <c r="AU241">
        <v>0.5</v>
      </c>
      <c r="AW241">
        <v>6</v>
      </c>
      <c r="AX241" t="s">
        <v>912</v>
      </c>
      <c r="AY241">
        <v>2</v>
      </c>
      <c r="AZ241" t="s">
        <v>913</v>
      </c>
      <c r="BB241" t="s">
        <v>323</v>
      </c>
      <c r="BC241">
        <v>335</v>
      </c>
      <c r="BD241">
        <v>168</v>
      </c>
      <c r="BE241">
        <v>103</v>
      </c>
      <c r="BF241">
        <v>6.0000000000000001E-3</v>
      </c>
      <c r="BG241">
        <v>1.41</v>
      </c>
      <c r="BH241" t="s">
        <v>89</v>
      </c>
      <c r="BJ241" t="s">
        <v>90</v>
      </c>
      <c r="BK241" s="1">
        <v>44943</v>
      </c>
      <c r="BL241" t="s">
        <v>91</v>
      </c>
      <c r="BM241" t="s">
        <v>92</v>
      </c>
      <c r="BN241">
        <v>46548</v>
      </c>
      <c r="BO241" t="s">
        <v>727</v>
      </c>
      <c r="BP241">
        <v>1</v>
      </c>
      <c r="BQ241">
        <v>1</v>
      </c>
      <c r="BR241">
        <v>0.73</v>
      </c>
      <c r="BS241">
        <v>0.93</v>
      </c>
      <c r="BT241">
        <v>3</v>
      </c>
      <c r="BU241" t="e">
        <v>#N/A</v>
      </c>
      <c r="BV241" t="e">
        <v>#N/A</v>
      </c>
      <c r="BW241">
        <f>VLOOKUP($J241,M_引当回収!$C$5:$AF$55,30,FALSE)+0.08</f>
        <v>0.08</v>
      </c>
      <c r="BX241" s="21" t="e">
        <v>#N/A</v>
      </c>
      <c r="BY241" t="e">
        <v>#N/A</v>
      </c>
      <c r="BZ241" t="e">
        <v>#N/A</v>
      </c>
      <c r="CA241" s="8" t="e">
        <f t="shared" si="78"/>
        <v>#N/A</v>
      </c>
      <c r="CB241" t="e">
        <f t="shared" si="79"/>
        <v>#N/A</v>
      </c>
      <c r="CC241" t="e">
        <v>#N/A</v>
      </c>
      <c r="CD241" t="e">
        <v>#N/A</v>
      </c>
      <c r="CE241" t="e">
        <v>#N/A</v>
      </c>
      <c r="CF241" t="e">
        <v>#N/A</v>
      </c>
      <c r="CH241" t="e">
        <f t="shared" si="80"/>
        <v>#N/A</v>
      </c>
      <c r="CI241" t="e">
        <f t="shared" si="81"/>
        <v>#N/A</v>
      </c>
      <c r="CJ241" t="e">
        <f t="shared" si="82"/>
        <v>#N/A</v>
      </c>
      <c r="CK241" t="e">
        <f t="shared" si="83"/>
        <v>#N/A</v>
      </c>
      <c r="CL241" t="e">
        <f t="shared" si="84"/>
        <v>#N/A</v>
      </c>
      <c r="CM241" t="e">
        <f t="shared" si="85"/>
        <v>#N/A</v>
      </c>
      <c r="CN241" t="e">
        <f t="shared" si="86"/>
        <v>#N/A</v>
      </c>
      <c r="CO241" t="e">
        <f t="shared" si="87"/>
        <v>#N/A</v>
      </c>
      <c r="CP241" t="e">
        <f t="shared" si="88"/>
        <v>#N/A</v>
      </c>
      <c r="CQ241" t="e">
        <v>#N/A</v>
      </c>
      <c r="CR241" t="e">
        <f t="shared" si="89"/>
        <v>#N/A</v>
      </c>
      <c r="CS241" t="e">
        <f t="shared" si="90"/>
        <v>#N/A</v>
      </c>
      <c r="CT241" t="e">
        <f t="shared" si="91"/>
        <v>#N/A</v>
      </c>
      <c r="CU241" t="e">
        <f t="shared" si="92"/>
        <v>#N/A</v>
      </c>
      <c r="CV241">
        <f t="shared" si="93"/>
        <v>3</v>
      </c>
      <c r="CW241" t="e">
        <f t="shared" si="94"/>
        <v>#N/A</v>
      </c>
      <c r="CX241" t="e">
        <f t="shared" si="95"/>
        <v>#N/A</v>
      </c>
      <c r="CY241" t="e">
        <f t="shared" si="74"/>
        <v>#N/A</v>
      </c>
      <c r="CZ241" t="e">
        <f t="shared" si="75"/>
        <v>#N/A</v>
      </c>
      <c r="DA241" t="e">
        <f t="shared" si="76"/>
        <v>#N/A</v>
      </c>
      <c r="DB241" t="e">
        <f t="shared" si="77"/>
        <v>#N/A</v>
      </c>
      <c r="DC241">
        <f t="shared" si="96"/>
        <v>3</v>
      </c>
      <c r="DD241" t="e">
        <f t="shared" si="97"/>
        <v>#N/A</v>
      </c>
    </row>
    <row r="242" spans="1:108" hidden="1" x14ac:dyDescent="0.7">
      <c r="A242" t="s">
        <v>988</v>
      </c>
      <c r="B242" t="s">
        <v>989</v>
      </c>
      <c r="D242" t="s">
        <v>909</v>
      </c>
      <c r="E242" t="s">
        <v>72</v>
      </c>
      <c r="F242" t="s">
        <v>73</v>
      </c>
      <c r="G242" t="s">
        <v>74</v>
      </c>
      <c r="H242" t="s">
        <v>75</v>
      </c>
      <c r="I242">
        <v>6454</v>
      </c>
      <c r="J242" t="s">
        <v>898</v>
      </c>
      <c r="K242">
        <v>1</v>
      </c>
      <c r="M242" t="s">
        <v>78</v>
      </c>
      <c r="N242" t="s">
        <v>78</v>
      </c>
      <c r="O242" t="s">
        <v>79</v>
      </c>
      <c r="P242">
        <v>1</v>
      </c>
      <c r="Q242" t="s">
        <v>80</v>
      </c>
      <c r="R242" t="s">
        <v>72</v>
      </c>
      <c r="S242" t="s">
        <v>81</v>
      </c>
      <c r="T242" t="s">
        <v>82</v>
      </c>
      <c r="X242">
        <v>1</v>
      </c>
      <c r="Y242">
        <v>1</v>
      </c>
      <c r="Z242">
        <v>0.73</v>
      </c>
      <c r="AA242" s="8">
        <v>0.93</v>
      </c>
      <c r="AB242">
        <v>3</v>
      </c>
      <c r="AC242">
        <v>0.93</v>
      </c>
      <c r="AD242">
        <v>0.93</v>
      </c>
      <c r="AE242">
        <v>1.1000000000000001</v>
      </c>
      <c r="AF242">
        <v>0.5</v>
      </c>
      <c r="AG242">
        <v>205</v>
      </c>
      <c r="AH242" t="s">
        <v>898</v>
      </c>
      <c r="AI242">
        <v>17</v>
      </c>
      <c r="AL242">
        <v>370</v>
      </c>
      <c r="AM242" t="s">
        <v>911</v>
      </c>
      <c r="AN242">
        <v>12</v>
      </c>
      <c r="AO242" t="s">
        <v>113</v>
      </c>
      <c r="AP242">
        <v>100</v>
      </c>
      <c r="AT242">
        <v>0</v>
      </c>
      <c r="AU242">
        <v>0.5</v>
      </c>
      <c r="AW242">
        <v>6</v>
      </c>
      <c r="AX242" t="s">
        <v>912</v>
      </c>
      <c r="AY242">
        <v>2</v>
      </c>
      <c r="AZ242" t="s">
        <v>913</v>
      </c>
      <c r="BB242" t="s">
        <v>323</v>
      </c>
      <c r="BC242">
        <v>335</v>
      </c>
      <c r="BD242">
        <v>168</v>
      </c>
      <c r="BE242">
        <v>103</v>
      </c>
      <c r="BF242">
        <v>6.0000000000000001E-3</v>
      </c>
      <c r="BG242">
        <v>1.41</v>
      </c>
      <c r="BH242" t="s">
        <v>89</v>
      </c>
      <c r="BJ242" t="s">
        <v>90</v>
      </c>
      <c r="BK242" s="1">
        <v>44943</v>
      </c>
      <c r="BL242" t="s">
        <v>91</v>
      </c>
      <c r="BM242" t="s">
        <v>92</v>
      </c>
      <c r="BN242">
        <v>46548</v>
      </c>
      <c r="BO242" t="s">
        <v>727</v>
      </c>
      <c r="BP242">
        <v>1</v>
      </c>
      <c r="BQ242">
        <v>1</v>
      </c>
      <c r="BR242">
        <v>0.73</v>
      </c>
      <c r="BS242">
        <v>0.93</v>
      </c>
      <c r="BT242">
        <v>3</v>
      </c>
      <c r="BU242" t="e">
        <v>#N/A</v>
      </c>
      <c r="BV242" t="e">
        <v>#N/A</v>
      </c>
      <c r="BW242">
        <f>VLOOKUP($J242,M_引当回収!$C$5:$AF$55,30,FALSE)+0.08</f>
        <v>0.08</v>
      </c>
      <c r="BX242" s="21" t="e">
        <v>#N/A</v>
      </c>
      <c r="BY242" t="e">
        <v>#N/A</v>
      </c>
      <c r="BZ242" t="e">
        <v>#N/A</v>
      </c>
      <c r="CA242" s="8" t="e">
        <f t="shared" si="78"/>
        <v>#N/A</v>
      </c>
      <c r="CB242" t="e">
        <f t="shared" si="79"/>
        <v>#N/A</v>
      </c>
      <c r="CC242" t="e">
        <v>#N/A</v>
      </c>
      <c r="CD242" t="e">
        <v>#N/A</v>
      </c>
      <c r="CE242" t="e">
        <v>#N/A</v>
      </c>
      <c r="CF242" t="e">
        <v>#N/A</v>
      </c>
      <c r="CH242" t="e">
        <f t="shared" si="80"/>
        <v>#N/A</v>
      </c>
      <c r="CI242" t="e">
        <f t="shared" si="81"/>
        <v>#N/A</v>
      </c>
      <c r="CJ242" t="e">
        <f t="shared" si="82"/>
        <v>#N/A</v>
      </c>
      <c r="CK242" t="e">
        <f t="shared" si="83"/>
        <v>#N/A</v>
      </c>
      <c r="CL242" t="e">
        <f t="shared" si="84"/>
        <v>#N/A</v>
      </c>
      <c r="CM242" t="e">
        <f t="shared" si="85"/>
        <v>#N/A</v>
      </c>
      <c r="CN242" t="e">
        <f t="shared" si="86"/>
        <v>#N/A</v>
      </c>
      <c r="CO242" t="e">
        <f t="shared" si="87"/>
        <v>#N/A</v>
      </c>
      <c r="CP242" t="e">
        <f t="shared" si="88"/>
        <v>#N/A</v>
      </c>
      <c r="CQ242" t="e">
        <v>#N/A</v>
      </c>
      <c r="CR242" t="e">
        <f t="shared" si="89"/>
        <v>#N/A</v>
      </c>
      <c r="CS242" t="e">
        <f t="shared" si="90"/>
        <v>#N/A</v>
      </c>
      <c r="CT242" t="e">
        <f t="shared" si="91"/>
        <v>#N/A</v>
      </c>
      <c r="CU242" t="e">
        <f t="shared" si="92"/>
        <v>#N/A</v>
      </c>
      <c r="CV242">
        <f t="shared" si="93"/>
        <v>3</v>
      </c>
      <c r="CW242" t="e">
        <f t="shared" si="94"/>
        <v>#N/A</v>
      </c>
      <c r="CX242" t="e">
        <f t="shared" si="95"/>
        <v>#N/A</v>
      </c>
      <c r="CY242" t="e">
        <f t="shared" si="74"/>
        <v>#N/A</v>
      </c>
      <c r="CZ242" t="e">
        <f t="shared" si="75"/>
        <v>#N/A</v>
      </c>
      <c r="DA242" t="e">
        <f t="shared" si="76"/>
        <v>#N/A</v>
      </c>
      <c r="DB242" t="e">
        <f t="shared" si="77"/>
        <v>#N/A</v>
      </c>
      <c r="DC242">
        <f t="shared" si="96"/>
        <v>3</v>
      </c>
      <c r="DD242" t="e">
        <f t="shared" si="97"/>
        <v>#N/A</v>
      </c>
    </row>
    <row r="243" spans="1:108" hidden="1" x14ac:dyDescent="0.7">
      <c r="A243" t="s">
        <v>990</v>
      </c>
      <c r="B243" t="s">
        <v>991</v>
      </c>
      <c r="D243" t="s">
        <v>909</v>
      </c>
      <c r="E243" t="s">
        <v>72</v>
      </c>
      <c r="F243" t="s">
        <v>73</v>
      </c>
      <c r="G243" t="s">
        <v>74</v>
      </c>
      <c r="H243" t="s">
        <v>75</v>
      </c>
      <c r="I243">
        <v>6454</v>
      </c>
      <c r="J243" t="s">
        <v>898</v>
      </c>
      <c r="K243">
        <v>1</v>
      </c>
      <c r="M243" t="s">
        <v>78</v>
      </c>
      <c r="N243" t="s">
        <v>78</v>
      </c>
      <c r="O243" t="s">
        <v>79</v>
      </c>
      <c r="P243">
        <v>1</v>
      </c>
      <c r="Q243" t="s">
        <v>80</v>
      </c>
      <c r="R243" t="s">
        <v>72</v>
      </c>
      <c r="S243" t="s">
        <v>81</v>
      </c>
      <c r="T243" t="s">
        <v>82</v>
      </c>
      <c r="X243">
        <v>1</v>
      </c>
      <c r="Y243">
        <v>1</v>
      </c>
      <c r="Z243">
        <v>0.73</v>
      </c>
      <c r="AA243" s="8">
        <v>0.93</v>
      </c>
      <c r="AB243">
        <v>3</v>
      </c>
      <c r="AC243">
        <v>0.93</v>
      </c>
      <c r="AD243">
        <v>0.93</v>
      </c>
      <c r="AE243">
        <v>1.1000000000000001</v>
      </c>
      <c r="AF243">
        <v>0.5</v>
      </c>
      <c r="AG243">
        <v>205</v>
      </c>
      <c r="AH243" t="s">
        <v>898</v>
      </c>
      <c r="AI243">
        <v>18</v>
      </c>
      <c r="AL243">
        <v>370</v>
      </c>
      <c r="AM243" t="s">
        <v>911</v>
      </c>
      <c r="AN243">
        <v>12</v>
      </c>
      <c r="AO243" t="s">
        <v>113</v>
      </c>
      <c r="AP243">
        <v>100</v>
      </c>
      <c r="AT243">
        <v>0</v>
      </c>
      <c r="AU243">
        <v>0.5</v>
      </c>
      <c r="AW243">
        <v>6</v>
      </c>
      <c r="AX243" t="s">
        <v>912</v>
      </c>
      <c r="AY243">
        <v>2</v>
      </c>
      <c r="AZ243" t="s">
        <v>913</v>
      </c>
      <c r="BB243" t="s">
        <v>323</v>
      </c>
      <c r="BC243">
        <v>335</v>
      </c>
      <c r="BD243">
        <v>168</v>
      </c>
      <c r="BE243">
        <v>103</v>
      </c>
      <c r="BF243">
        <v>6.0000000000000001E-3</v>
      </c>
      <c r="BG243">
        <v>1.41</v>
      </c>
      <c r="BH243" t="s">
        <v>89</v>
      </c>
      <c r="BJ243" t="s">
        <v>90</v>
      </c>
      <c r="BK243" s="1">
        <v>44943</v>
      </c>
      <c r="BL243" t="s">
        <v>91</v>
      </c>
      <c r="BM243" t="s">
        <v>92</v>
      </c>
      <c r="BN243">
        <v>46548</v>
      </c>
      <c r="BO243" t="s">
        <v>727</v>
      </c>
      <c r="BP243">
        <v>1</v>
      </c>
      <c r="BQ243">
        <v>1</v>
      </c>
      <c r="BR243">
        <v>0.73</v>
      </c>
      <c r="BS243">
        <v>0.93</v>
      </c>
      <c r="BT243">
        <v>3</v>
      </c>
      <c r="BU243" t="e">
        <v>#N/A</v>
      </c>
      <c r="BV243" t="e">
        <v>#N/A</v>
      </c>
      <c r="BW243">
        <f>VLOOKUP($J243,M_引当回収!$C$5:$AF$55,30,FALSE)+0.08</f>
        <v>0.08</v>
      </c>
      <c r="BX243" s="21" t="e">
        <v>#N/A</v>
      </c>
      <c r="BY243" t="e">
        <v>#N/A</v>
      </c>
      <c r="BZ243" t="e">
        <v>#N/A</v>
      </c>
      <c r="CA243" s="8" t="e">
        <f t="shared" si="78"/>
        <v>#N/A</v>
      </c>
      <c r="CB243" t="e">
        <f t="shared" si="79"/>
        <v>#N/A</v>
      </c>
      <c r="CC243" t="e">
        <v>#N/A</v>
      </c>
      <c r="CD243" t="e">
        <v>#N/A</v>
      </c>
      <c r="CE243" t="e">
        <v>#N/A</v>
      </c>
      <c r="CF243" t="e">
        <v>#N/A</v>
      </c>
      <c r="CH243" t="e">
        <f t="shared" si="80"/>
        <v>#N/A</v>
      </c>
      <c r="CI243" t="e">
        <f t="shared" si="81"/>
        <v>#N/A</v>
      </c>
      <c r="CJ243" t="e">
        <f t="shared" si="82"/>
        <v>#N/A</v>
      </c>
      <c r="CK243" t="e">
        <f t="shared" si="83"/>
        <v>#N/A</v>
      </c>
      <c r="CL243" t="e">
        <f t="shared" si="84"/>
        <v>#N/A</v>
      </c>
      <c r="CM243" t="e">
        <f t="shared" si="85"/>
        <v>#N/A</v>
      </c>
      <c r="CN243" t="e">
        <f t="shared" si="86"/>
        <v>#N/A</v>
      </c>
      <c r="CO243" t="e">
        <f t="shared" si="87"/>
        <v>#N/A</v>
      </c>
      <c r="CP243" t="e">
        <f t="shared" si="88"/>
        <v>#N/A</v>
      </c>
      <c r="CQ243" t="e">
        <v>#N/A</v>
      </c>
      <c r="CR243" t="e">
        <f t="shared" si="89"/>
        <v>#N/A</v>
      </c>
      <c r="CS243" t="e">
        <f t="shared" si="90"/>
        <v>#N/A</v>
      </c>
      <c r="CT243" t="e">
        <f t="shared" si="91"/>
        <v>#N/A</v>
      </c>
      <c r="CU243" t="e">
        <f t="shared" si="92"/>
        <v>#N/A</v>
      </c>
      <c r="CV243">
        <f t="shared" si="93"/>
        <v>3</v>
      </c>
      <c r="CW243" t="e">
        <f t="shared" si="94"/>
        <v>#N/A</v>
      </c>
      <c r="CX243" t="e">
        <f t="shared" si="95"/>
        <v>#N/A</v>
      </c>
      <c r="CY243" t="e">
        <f t="shared" si="74"/>
        <v>#N/A</v>
      </c>
      <c r="CZ243" t="e">
        <f t="shared" si="75"/>
        <v>#N/A</v>
      </c>
      <c r="DA243" t="e">
        <f t="shared" si="76"/>
        <v>#N/A</v>
      </c>
      <c r="DB243" t="e">
        <f t="shared" si="77"/>
        <v>#N/A</v>
      </c>
      <c r="DC243">
        <f t="shared" si="96"/>
        <v>3</v>
      </c>
      <c r="DD243" t="e">
        <f t="shared" si="97"/>
        <v>#N/A</v>
      </c>
    </row>
    <row r="244" spans="1:108" hidden="1" x14ac:dyDescent="0.7">
      <c r="A244" t="s">
        <v>992</v>
      </c>
      <c r="B244" t="s">
        <v>993</v>
      </c>
      <c r="D244" t="s">
        <v>909</v>
      </c>
      <c r="E244" t="s">
        <v>72</v>
      </c>
      <c r="F244" t="s">
        <v>73</v>
      </c>
      <c r="G244" t="s">
        <v>74</v>
      </c>
      <c r="H244" t="s">
        <v>75</v>
      </c>
      <c r="I244">
        <v>6454</v>
      </c>
      <c r="J244" t="s">
        <v>898</v>
      </c>
      <c r="K244">
        <v>1</v>
      </c>
      <c r="M244" t="s">
        <v>78</v>
      </c>
      <c r="N244" t="s">
        <v>78</v>
      </c>
      <c r="O244" t="s">
        <v>79</v>
      </c>
      <c r="P244">
        <v>1</v>
      </c>
      <c r="Q244" t="s">
        <v>80</v>
      </c>
      <c r="R244" t="s">
        <v>72</v>
      </c>
      <c r="S244" t="s">
        <v>81</v>
      </c>
      <c r="T244" t="s">
        <v>82</v>
      </c>
      <c r="X244">
        <v>1</v>
      </c>
      <c r="Y244">
        <v>1</v>
      </c>
      <c r="Z244">
        <v>0.73</v>
      </c>
      <c r="AA244" s="8">
        <v>0.93</v>
      </c>
      <c r="AB244">
        <v>3</v>
      </c>
      <c r="AC244">
        <v>0.93</v>
      </c>
      <c r="AD244">
        <v>0.93</v>
      </c>
      <c r="AE244">
        <v>1.1000000000000001</v>
      </c>
      <c r="AF244">
        <v>0.5</v>
      </c>
      <c r="AG244">
        <v>205</v>
      </c>
      <c r="AH244" t="s">
        <v>898</v>
      </c>
      <c r="AI244">
        <v>19</v>
      </c>
      <c r="AL244">
        <v>370</v>
      </c>
      <c r="AM244" t="s">
        <v>911</v>
      </c>
      <c r="AN244">
        <v>12</v>
      </c>
      <c r="AO244" t="s">
        <v>113</v>
      </c>
      <c r="AP244">
        <v>100</v>
      </c>
      <c r="AT244">
        <v>0</v>
      </c>
      <c r="AU244">
        <v>0.5</v>
      </c>
      <c r="AW244">
        <v>6</v>
      </c>
      <c r="AX244" t="s">
        <v>912</v>
      </c>
      <c r="AY244">
        <v>2</v>
      </c>
      <c r="AZ244" t="s">
        <v>913</v>
      </c>
      <c r="BB244" t="s">
        <v>323</v>
      </c>
      <c r="BC244">
        <v>335</v>
      </c>
      <c r="BD244">
        <v>168</v>
      </c>
      <c r="BE244">
        <v>103</v>
      </c>
      <c r="BF244">
        <v>6.0000000000000001E-3</v>
      </c>
      <c r="BG244">
        <v>1.41</v>
      </c>
      <c r="BH244" t="s">
        <v>89</v>
      </c>
      <c r="BJ244" t="s">
        <v>90</v>
      </c>
      <c r="BK244" s="1">
        <v>44943</v>
      </c>
      <c r="BL244" t="s">
        <v>91</v>
      </c>
      <c r="BM244" t="s">
        <v>92</v>
      </c>
      <c r="BN244">
        <v>46548</v>
      </c>
      <c r="BO244" t="s">
        <v>727</v>
      </c>
      <c r="BP244">
        <v>1</v>
      </c>
      <c r="BQ244">
        <v>1</v>
      </c>
      <c r="BR244">
        <v>0.73</v>
      </c>
      <c r="BS244">
        <v>0.93</v>
      </c>
      <c r="BT244">
        <v>3</v>
      </c>
      <c r="BU244" t="e">
        <v>#N/A</v>
      </c>
      <c r="BV244" t="e">
        <v>#N/A</v>
      </c>
      <c r="BW244">
        <f>VLOOKUP($J244,M_引当回収!$C$5:$AF$55,30,FALSE)+0.08</f>
        <v>0.08</v>
      </c>
      <c r="BX244" s="21" t="e">
        <v>#N/A</v>
      </c>
      <c r="BY244" t="e">
        <v>#N/A</v>
      </c>
      <c r="BZ244" t="e">
        <v>#N/A</v>
      </c>
      <c r="CA244" s="8" t="e">
        <f t="shared" si="78"/>
        <v>#N/A</v>
      </c>
      <c r="CB244" t="e">
        <f t="shared" si="79"/>
        <v>#N/A</v>
      </c>
      <c r="CC244" t="e">
        <v>#N/A</v>
      </c>
      <c r="CD244" t="e">
        <v>#N/A</v>
      </c>
      <c r="CE244" t="e">
        <v>#N/A</v>
      </c>
      <c r="CF244" t="e">
        <v>#N/A</v>
      </c>
      <c r="CH244" t="e">
        <f t="shared" si="80"/>
        <v>#N/A</v>
      </c>
      <c r="CI244" t="e">
        <f t="shared" si="81"/>
        <v>#N/A</v>
      </c>
      <c r="CJ244" t="e">
        <f t="shared" si="82"/>
        <v>#N/A</v>
      </c>
      <c r="CK244" t="e">
        <f t="shared" si="83"/>
        <v>#N/A</v>
      </c>
      <c r="CL244" t="e">
        <f t="shared" si="84"/>
        <v>#N/A</v>
      </c>
      <c r="CM244" t="e">
        <f t="shared" si="85"/>
        <v>#N/A</v>
      </c>
      <c r="CN244" t="e">
        <f t="shared" si="86"/>
        <v>#N/A</v>
      </c>
      <c r="CO244" t="e">
        <f t="shared" si="87"/>
        <v>#N/A</v>
      </c>
      <c r="CP244" t="e">
        <f t="shared" si="88"/>
        <v>#N/A</v>
      </c>
      <c r="CQ244" t="e">
        <v>#N/A</v>
      </c>
      <c r="CR244" t="e">
        <f t="shared" si="89"/>
        <v>#N/A</v>
      </c>
      <c r="CS244" t="e">
        <f t="shared" si="90"/>
        <v>#N/A</v>
      </c>
      <c r="CT244" t="e">
        <f t="shared" si="91"/>
        <v>#N/A</v>
      </c>
      <c r="CU244" t="e">
        <f t="shared" si="92"/>
        <v>#N/A</v>
      </c>
      <c r="CV244">
        <f t="shared" si="93"/>
        <v>3</v>
      </c>
      <c r="CW244" t="e">
        <f t="shared" si="94"/>
        <v>#N/A</v>
      </c>
      <c r="CX244" t="e">
        <f t="shared" si="95"/>
        <v>#N/A</v>
      </c>
      <c r="CY244" t="e">
        <f t="shared" si="74"/>
        <v>#N/A</v>
      </c>
      <c r="CZ244" t="e">
        <f t="shared" si="75"/>
        <v>#N/A</v>
      </c>
      <c r="DA244" t="e">
        <f t="shared" si="76"/>
        <v>#N/A</v>
      </c>
      <c r="DB244" t="e">
        <f t="shared" si="77"/>
        <v>#N/A</v>
      </c>
      <c r="DC244">
        <f t="shared" si="96"/>
        <v>3</v>
      </c>
      <c r="DD244" t="e">
        <f t="shared" si="97"/>
        <v>#N/A</v>
      </c>
    </row>
    <row r="245" spans="1:108" hidden="1" x14ac:dyDescent="0.7">
      <c r="A245" t="s">
        <v>994</v>
      </c>
      <c r="B245" t="s">
        <v>995</v>
      </c>
      <c r="D245" t="s">
        <v>909</v>
      </c>
      <c r="E245" t="s">
        <v>72</v>
      </c>
      <c r="F245" t="s">
        <v>73</v>
      </c>
      <c r="G245" t="s">
        <v>74</v>
      </c>
      <c r="H245" t="s">
        <v>75</v>
      </c>
      <c r="I245">
        <v>6454</v>
      </c>
      <c r="J245" t="s">
        <v>898</v>
      </c>
      <c r="K245">
        <v>1</v>
      </c>
      <c r="M245" t="s">
        <v>78</v>
      </c>
      <c r="N245" t="s">
        <v>78</v>
      </c>
      <c r="O245" t="s">
        <v>79</v>
      </c>
      <c r="P245">
        <v>1</v>
      </c>
      <c r="Q245" t="s">
        <v>80</v>
      </c>
      <c r="R245" t="s">
        <v>72</v>
      </c>
      <c r="S245" t="s">
        <v>81</v>
      </c>
      <c r="T245" t="s">
        <v>82</v>
      </c>
      <c r="X245">
        <v>1</v>
      </c>
      <c r="Y245">
        <v>1</v>
      </c>
      <c r="Z245">
        <v>0.73</v>
      </c>
      <c r="AA245" s="8">
        <v>0.93</v>
      </c>
      <c r="AB245">
        <v>3</v>
      </c>
      <c r="AC245">
        <v>0.93</v>
      </c>
      <c r="AD245">
        <v>0.93</v>
      </c>
      <c r="AE245">
        <v>1.1000000000000001</v>
      </c>
      <c r="AF245">
        <v>0.5</v>
      </c>
      <c r="AG245">
        <v>205</v>
      </c>
      <c r="AH245" t="s">
        <v>898</v>
      </c>
      <c r="AI245">
        <v>20</v>
      </c>
      <c r="AL245">
        <v>370</v>
      </c>
      <c r="AM245" t="s">
        <v>911</v>
      </c>
      <c r="AN245">
        <v>12</v>
      </c>
      <c r="AO245" t="s">
        <v>113</v>
      </c>
      <c r="AP245">
        <v>100</v>
      </c>
      <c r="AT245">
        <v>0</v>
      </c>
      <c r="AU245">
        <v>0.5</v>
      </c>
      <c r="AW245">
        <v>6</v>
      </c>
      <c r="AX245" t="s">
        <v>912</v>
      </c>
      <c r="AY245">
        <v>2</v>
      </c>
      <c r="AZ245" t="s">
        <v>913</v>
      </c>
      <c r="BB245" t="s">
        <v>323</v>
      </c>
      <c r="BC245">
        <v>335</v>
      </c>
      <c r="BD245">
        <v>168</v>
      </c>
      <c r="BE245">
        <v>103</v>
      </c>
      <c r="BF245">
        <v>6.0000000000000001E-3</v>
      </c>
      <c r="BG245">
        <v>1.41</v>
      </c>
      <c r="BH245" t="s">
        <v>89</v>
      </c>
      <c r="BJ245" t="s">
        <v>90</v>
      </c>
      <c r="BK245" s="1">
        <v>44943</v>
      </c>
      <c r="BL245" t="s">
        <v>91</v>
      </c>
      <c r="BM245" t="s">
        <v>92</v>
      </c>
      <c r="BN245">
        <v>46548</v>
      </c>
      <c r="BO245" t="s">
        <v>727</v>
      </c>
      <c r="BP245">
        <v>1</v>
      </c>
      <c r="BQ245">
        <v>1</v>
      </c>
      <c r="BR245">
        <v>0.73</v>
      </c>
      <c r="BS245">
        <v>0.93</v>
      </c>
      <c r="BT245">
        <v>3</v>
      </c>
      <c r="BU245" t="e">
        <v>#N/A</v>
      </c>
      <c r="BV245" t="e">
        <v>#N/A</v>
      </c>
      <c r="BW245">
        <f>VLOOKUP($J245,M_引当回収!$C$5:$AF$55,30,FALSE)+0.08</f>
        <v>0.08</v>
      </c>
      <c r="BX245" s="21" t="e">
        <v>#N/A</v>
      </c>
      <c r="BY245" t="e">
        <v>#N/A</v>
      </c>
      <c r="BZ245" t="e">
        <v>#N/A</v>
      </c>
      <c r="CA245" s="8" t="e">
        <f t="shared" si="78"/>
        <v>#N/A</v>
      </c>
      <c r="CB245" t="e">
        <f t="shared" si="79"/>
        <v>#N/A</v>
      </c>
      <c r="CC245" t="e">
        <v>#N/A</v>
      </c>
      <c r="CD245" t="e">
        <v>#N/A</v>
      </c>
      <c r="CE245" t="e">
        <v>#N/A</v>
      </c>
      <c r="CF245" t="e">
        <v>#N/A</v>
      </c>
      <c r="CH245" t="e">
        <f t="shared" si="80"/>
        <v>#N/A</v>
      </c>
      <c r="CI245" t="e">
        <f t="shared" si="81"/>
        <v>#N/A</v>
      </c>
      <c r="CJ245" t="e">
        <f t="shared" si="82"/>
        <v>#N/A</v>
      </c>
      <c r="CK245" t="e">
        <f t="shared" si="83"/>
        <v>#N/A</v>
      </c>
      <c r="CL245" t="e">
        <f t="shared" si="84"/>
        <v>#N/A</v>
      </c>
      <c r="CM245" t="e">
        <f t="shared" si="85"/>
        <v>#N/A</v>
      </c>
      <c r="CN245" t="e">
        <f t="shared" si="86"/>
        <v>#N/A</v>
      </c>
      <c r="CO245" t="e">
        <f t="shared" si="87"/>
        <v>#N/A</v>
      </c>
      <c r="CP245" t="e">
        <f t="shared" si="88"/>
        <v>#N/A</v>
      </c>
      <c r="CQ245" t="e">
        <v>#N/A</v>
      </c>
      <c r="CR245" t="e">
        <f t="shared" si="89"/>
        <v>#N/A</v>
      </c>
      <c r="CS245" t="e">
        <f t="shared" si="90"/>
        <v>#N/A</v>
      </c>
      <c r="CT245" t="e">
        <f t="shared" si="91"/>
        <v>#N/A</v>
      </c>
      <c r="CU245" t="e">
        <f t="shared" si="92"/>
        <v>#N/A</v>
      </c>
      <c r="CV245">
        <f t="shared" si="93"/>
        <v>3</v>
      </c>
      <c r="CW245" t="e">
        <f t="shared" si="94"/>
        <v>#N/A</v>
      </c>
      <c r="CX245" t="e">
        <f t="shared" si="95"/>
        <v>#N/A</v>
      </c>
      <c r="CY245" t="e">
        <f t="shared" si="74"/>
        <v>#N/A</v>
      </c>
      <c r="CZ245" t="e">
        <f t="shared" si="75"/>
        <v>#N/A</v>
      </c>
      <c r="DA245" t="e">
        <f t="shared" si="76"/>
        <v>#N/A</v>
      </c>
      <c r="DB245" t="e">
        <f t="shared" si="77"/>
        <v>#N/A</v>
      </c>
      <c r="DC245">
        <f t="shared" si="96"/>
        <v>3</v>
      </c>
      <c r="DD245" t="e">
        <f t="shared" si="97"/>
        <v>#N/A</v>
      </c>
    </row>
    <row r="246" spans="1:108" hidden="1" x14ac:dyDescent="0.7">
      <c r="A246" t="s">
        <v>996</v>
      </c>
      <c r="B246" t="s">
        <v>997</v>
      </c>
      <c r="D246" t="s">
        <v>909</v>
      </c>
      <c r="E246" t="s">
        <v>72</v>
      </c>
      <c r="F246" t="s">
        <v>73</v>
      </c>
      <c r="G246" t="s">
        <v>74</v>
      </c>
      <c r="H246" t="s">
        <v>75</v>
      </c>
      <c r="I246">
        <v>6454</v>
      </c>
      <c r="J246" t="s">
        <v>898</v>
      </c>
      <c r="K246">
        <v>1</v>
      </c>
      <c r="M246" t="s">
        <v>78</v>
      </c>
      <c r="N246" t="s">
        <v>78</v>
      </c>
      <c r="O246" t="s">
        <v>79</v>
      </c>
      <c r="P246">
        <v>1</v>
      </c>
      <c r="Q246" t="s">
        <v>80</v>
      </c>
      <c r="R246" t="s">
        <v>72</v>
      </c>
      <c r="S246" t="s">
        <v>81</v>
      </c>
      <c r="T246" t="s">
        <v>82</v>
      </c>
      <c r="X246">
        <v>1</v>
      </c>
      <c r="Y246">
        <v>1</v>
      </c>
      <c r="Z246">
        <v>0.73</v>
      </c>
      <c r="AA246" s="8">
        <v>0.93</v>
      </c>
      <c r="AB246">
        <v>3</v>
      </c>
      <c r="AC246">
        <v>0.93</v>
      </c>
      <c r="AD246">
        <v>0.93</v>
      </c>
      <c r="AE246">
        <v>1.1000000000000001</v>
      </c>
      <c r="AF246">
        <v>0.5</v>
      </c>
      <c r="AG246">
        <v>205</v>
      </c>
      <c r="AH246" t="s">
        <v>898</v>
      </c>
      <c r="AI246">
        <v>21</v>
      </c>
      <c r="AL246">
        <v>370</v>
      </c>
      <c r="AM246" t="s">
        <v>911</v>
      </c>
      <c r="AN246">
        <v>12</v>
      </c>
      <c r="AO246" t="s">
        <v>113</v>
      </c>
      <c r="AP246">
        <v>100</v>
      </c>
      <c r="AT246">
        <v>0</v>
      </c>
      <c r="AU246">
        <v>0.5</v>
      </c>
      <c r="AW246">
        <v>6</v>
      </c>
      <c r="AX246" t="s">
        <v>912</v>
      </c>
      <c r="AY246">
        <v>2</v>
      </c>
      <c r="AZ246" t="s">
        <v>913</v>
      </c>
      <c r="BB246" t="s">
        <v>323</v>
      </c>
      <c r="BC246">
        <v>335</v>
      </c>
      <c r="BD246">
        <v>168</v>
      </c>
      <c r="BE246">
        <v>103</v>
      </c>
      <c r="BF246">
        <v>6.0000000000000001E-3</v>
      </c>
      <c r="BG246">
        <v>1.41</v>
      </c>
      <c r="BH246" t="s">
        <v>89</v>
      </c>
      <c r="BJ246" t="s">
        <v>90</v>
      </c>
      <c r="BK246" s="1">
        <v>44943</v>
      </c>
      <c r="BL246" t="s">
        <v>91</v>
      </c>
      <c r="BM246" t="s">
        <v>92</v>
      </c>
      <c r="BN246">
        <v>46548</v>
      </c>
      <c r="BO246" t="s">
        <v>727</v>
      </c>
      <c r="BP246">
        <v>1</v>
      </c>
      <c r="BQ246">
        <v>1</v>
      </c>
      <c r="BR246">
        <v>0.73</v>
      </c>
      <c r="BS246">
        <v>0.93</v>
      </c>
      <c r="BT246">
        <v>3</v>
      </c>
      <c r="BU246" t="e">
        <v>#N/A</v>
      </c>
      <c r="BV246" t="e">
        <v>#N/A</v>
      </c>
      <c r="BW246">
        <f>VLOOKUP($J246,M_引当回収!$C$5:$AF$55,30,FALSE)+0.08</f>
        <v>0.08</v>
      </c>
      <c r="BX246" s="21" t="e">
        <v>#N/A</v>
      </c>
      <c r="BY246" t="e">
        <v>#N/A</v>
      </c>
      <c r="BZ246" t="e">
        <v>#N/A</v>
      </c>
      <c r="CA246" s="8" t="e">
        <f t="shared" si="78"/>
        <v>#N/A</v>
      </c>
      <c r="CB246" t="e">
        <f t="shared" si="79"/>
        <v>#N/A</v>
      </c>
      <c r="CC246" t="e">
        <v>#N/A</v>
      </c>
      <c r="CD246" t="e">
        <v>#N/A</v>
      </c>
      <c r="CE246" t="e">
        <v>#N/A</v>
      </c>
      <c r="CF246" t="e">
        <v>#N/A</v>
      </c>
      <c r="CH246" t="e">
        <f t="shared" si="80"/>
        <v>#N/A</v>
      </c>
      <c r="CI246" t="e">
        <f t="shared" si="81"/>
        <v>#N/A</v>
      </c>
      <c r="CJ246" t="e">
        <f t="shared" si="82"/>
        <v>#N/A</v>
      </c>
      <c r="CK246" t="e">
        <f t="shared" si="83"/>
        <v>#N/A</v>
      </c>
      <c r="CL246" t="e">
        <f t="shared" si="84"/>
        <v>#N/A</v>
      </c>
      <c r="CM246" t="e">
        <f t="shared" si="85"/>
        <v>#N/A</v>
      </c>
      <c r="CN246" t="e">
        <f t="shared" si="86"/>
        <v>#N/A</v>
      </c>
      <c r="CO246" t="e">
        <f t="shared" si="87"/>
        <v>#N/A</v>
      </c>
      <c r="CP246" t="e">
        <f t="shared" si="88"/>
        <v>#N/A</v>
      </c>
      <c r="CQ246" t="e">
        <v>#N/A</v>
      </c>
      <c r="CR246" t="e">
        <f t="shared" si="89"/>
        <v>#N/A</v>
      </c>
      <c r="CS246" t="e">
        <f t="shared" si="90"/>
        <v>#N/A</v>
      </c>
      <c r="CT246" t="e">
        <f t="shared" si="91"/>
        <v>#N/A</v>
      </c>
      <c r="CU246" t="e">
        <f t="shared" si="92"/>
        <v>#N/A</v>
      </c>
      <c r="CV246">
        <f t="shared" si="93"/>
        <v>3</v>
      </c>
      <c r="CW246" t="e">
        <f t="shared" si="94"/>
        <v>#N/A</v>
      </c>
      <c r="CX246" t="e">
        <f t="shared" si="95"/>
        <v>#N/A</v>
      </c>
      <c r="CY246" t="e">
        <f t="shared" si="74"/>
        <v>#N/A</v>
      </c>
      <c r="CZ246" t="e">
        <f t="shared" si="75"/>
        <v>#N/A</v>
      </c>
      <c r="DA246" t="e">
        <f t="shared" si="76"/>
        <v>#N/A</v>
      </c>
      <c r="DB246" t="e">
        <f t="shared" si="77"/>
        <v>#N/A</v>
      </c>
      <c r="DC246">
        <f t="shared" si="96"/>
        <v>3</v>
      </c>
      <c r="DD246" t="e">
        <f t="shared" si="97"/>
        <v>#N/A</v>
      </c>
    </row>
    <row r="247" spans="1:108" hidden="1" x14ac:dyDescent="0.7">
      <c r="A247" t="s">
        <v>998</v>
      </c>
      <c r="B247" t="s">
        <v>999</v>
      </c>
      <c r="D247" t="s">
        <v>909</v>
      </c>
      <c r="E247" t="s">
        <v>72</v>
      </c>
      <c r="F247" t="s">
        <v>73</v>
      </c>
      <c r="G247" t="s">
        <v>74</v>
      </c>
      <c r="H247" t="s">
        <v>75</v>
      </c>
      <c r="I247">
        <v>6454</v>
      </c>
      <c r="J247" t="s">
        <v>898</v>
      </c>
      <c r="K247">
        <v>1</v>
      </c>
      <c r="M247" t="s">
        <v>78</v>
      </c>
      <c r="N247" t="s">
        <v>78</v>
      </c>
      <c r="O247" t="s">
        <v>79</v>
      </c>
      <c r="P247">
        <v>1</v>
      </c>
      <c r="Q247" t="s">
        <v>80</v>
      </c>
      <c r="R247" t="s">
        <v>72</v>
      </c>
      <c r="S247" t="s">
        <v>81</v>
      </c>
      <c r="T247" t="s">
        <v>82</v>
      </c>
      <c r="X247">
        <v>1</v>
      </c>
      <c r="Y247">
        <v>1</v>
      </c>
      <c r="Z247">
        <v>0.73</v>
      </c>
      <c r="AA247" s="8">
        <v>0.93</v>
      </c>
      <c r="AB247">
        <v>3</v>
      </c>
      <c r="AC247">
        <v>0.93</v>
      </c>
      <c r="AD247">
        <v>0.93</v>
      </c>
      <c r="AE247">
        <v>1.1000000000000001</v>
      </c>
      <c r="AF247">
        <v>0.5</v>
      </c>
      <c r="AG247">
        <v>205</v>
      </c>
      <c r="AH247" t="s">
        <v>898</v>
      </c>
      <c r="AI247">
        <v>22</v>
      </c>
      <c r="AL247">
        <v>370</v>
      </c>
      <c r="AM247" t="s">
        <v>911</v>
      </c>
      <c r="AN247">
        <v>12</v>
      </c>
      <c r="AO247" t="s">
        <v>113</v>
      </c>
      <c r="AP247">
        <v>100</v>
      </c>
      <c r="AT247">
        <v>0</v>
      </c>
      <c r="AU247">
        <v>0.5</v>
      </c>
      <c r="AW247">
        <v>6</v>
      </c>
      <c r="AX247" t="s">
        <v>912</v>
      </c>
      <c r="AY247">
        <v>2</v>
      </c>
      <c r="AZ247" t="s">
        <v>913</v>
      </c>
      <c r="BB247" t="s">
        <v>323</v>
      </c>
      <c r="BC247">
        <v>335</v>
      </c>
      <c r="BD247">
        <v>168</v>
      </c>
      <c r="BE247">
        <v>103</v>
      </c>
      <c r="BF247">
        <v>6.0000000000000001E-3</v>
      </c>
      <c r="BG247">
        <v>1.41</v>
      </c>
      <c r="BH247" t="s">
        <v>89</v>
      </c>
      <c r="BJ247" t="s">
        <v>90</v>
      </c>
      <c r="BK247" s="1">
        <v>44943</v>
      </c>
      <c r="BL247" t="s">
        <v>91</v>
      </c>
      <c r="BM247" t="s">
        <v>92</v>
      </c>
      <c r="BN247">
        <v>46548</v>
      </c>
      <c r="BO247" t="s">
        <v>727</v>
      </c>
      <c r="BP247">
        <v>1</v>
      </c>
      <c r="BQ247">
        <v>1</v>
      </c>
      <c r="BR247">
        <v>0.73</v>
      </c>
      <c r="BS247">
        <v>0.93</v>
      </c>
      <c r="BT247">
        <v>3</v>
      </c>
      <c r="BU247" t="e">
        <v>#N/A</v>
      </c>
      <c r="BV247" t="e">
        <v>#N/A</v>
      </c>
      <c r="BW247">
        <f>VLOOKUP($J247,M_引当回収!$C$5:$AF$55,30,FALSE)+0.08</f>
        <v>0.08</v>
      </c>
      <c r="BX247" s="21" t="e">
        <v>#N/A</v>
      </c>
      <c r="BY247" t="e">
        <v>#N/A</v>
      </c>
      <c r="BZ247" t="e">
        <v>#N/A</v>
      </c>
      <c r="CA247" s="8" t="e">
        <f t="shared" si="78"/>
        <v>#N/A</v>
      </c>
      <c r="CB247" t="e">
        <f t="shared" si="79"/>
        <v>#N/A</v>
      </c>
      <c r="CC247" t="e">
        <v>#N/A</v>
      </c>
      <c r="CD247" t="e">
        <v>#N/A</v>
      </c>
      <c r="CE247" t="e">
        <v>#N/A</v>
      </c>
      <c r="CF247" t="e">
        <v>#N/A</v>
      </c>
      <c r="CH247" t="e">
        <f t="shared" si="80"/>
        <v>#N/A</v>
      </c>
      <c r="CI247" t="e">
        <f t="shared" si="81"/>
        <v>#N/A</v>
      </c>
      <c r="CJ247" t="e">
        <f t="shared" si="82"/>
        <v>#N/A</v>
      </c>
      <c r="CK247" t="e">
        <f t="shared" si="83"/>
        <v>#N/A</v>
      </c>
      <c r="CL247" t="e">
        <f t="shared" si="84"/>
        <v>#N/A</v>
      </c>
      <c r="CM247" t="e">
        <f t="shared" si="85"/>
        <v>#N/A</v>
      </c>
      <c r="CN247" t="e">
        <f t="shared" si="86"/>
        <v>#N/A</v>
      </c>
      <c r="CO247" t="e">
        <f t="shared" si="87"/>
        <v>#N/A</v>
      </c>
      <c r="CP247" t="e">
        <f t="shared" si="88"/>
        <v>#N/A</v>
      </c>
      <c r="CQ247" t="e">
        <v>#N/A</v>
      </c>
      <c r="CR247" t="e">
        <f t="shared" si="89"/>
        <v>#N/A</v>
      </c>
      <c r="CS247" t="e">
        <f t="shared" si="90"/>
        <v>#N/A</v>
      </c>
      <c r="CT247" t="e">
        <f t="shared" si="91"/>
        <v>#N/A</v>
      </c>
      <c r="CU247" t="e">
        <f t="shared" si="92"/>
        <v>#N/A</v>
      </c>
      <c r="CV247">
        <f t="shared" si="93"/>
        <v>3</v>
      </c>
      <c r="CW247" t="e">
        <f t="shared" si="94"/>
        <v>#N/A</v>
      </c>
      <c r="CX247" t="e">
        <f t="shared" si="95"/>
        <v>#N/A</v>
      </c>
      <c r="CY247" t="e">
        <f t="shared" si="74"/>
        <v>#N/A</v>
      </c>
      <c r="CZ247" t="e">
        <f t="shared" si="75"/>
        <v>#N/A</v>
      </c>
      <c r="DA247" t="e">
        <f t="shared" si="76"/>
        <v>#N/A</v>
      </c>
      <c r="DB247" t="e">
        <f t="shared" si="77"/>
        <v>#N/A</v>
      </c>
      <c r="DC247">
        <f t="shared" si="96"/>
        <v>3</v>
      </c>
      <c r="DD247" t="e">
        <f t="shared" si="97"/>
        <v>#N/A</v>
      </c>
    </row>
    <row r="248" spans="1:108" hidden="1" x14ac:dyDescent="0.7">
      <c r="A248" t="s">
        <v>1000</v>
      </c>
      <c r="B248" t="s">
        <v>1001</v>
      </c>
      <c r="D248" t="s">
        <v>909</v>
      </c>
      <c r="E248" t="s">
        <v>72</v>
      </c>
      <c r="F248" t="s">
        <v>73</v>
      </c>
      <c r="G248" t="s">
        <v>74</v>
      </c>
      <c r="H248" t="s">
        <v>75</v>
      </c>
      <c r="I248">
        <v>6454</v>
      </c>
      <c r="J248" t="s">
        <v>898</v>
      </c>
      <c r="K248">
        <v>1</v>
      </c>
      <c r="M248" t="s">
        <v>78</v>
      </c>
      <c r="N248" t="s">
        <v>78</v>
      </c>
      <c r="O248" t="s">
        <v>79</v>
      </c>
      <c r="P248">
        <v>1</v>
      </c>
      <c r="Q248" t="s">
        <v>80</v>
      </c>
      <c r="R248" t="s">
        <v>72</v>
      </c>
      <c r="S248" t="s">
        <v>81</v>
      </c>
      <c r="T248" t="s">
        <v>82</v>
      </c>
      <c r="X248">
        <v>1</v>
      </c>
      <c r="Y248">
        <v>1</v>
      </c>
      <c r="Z248">
        <v>0.73</v>
      </c>
      <c r="AA248" s="8">
        <v>0.93</v>
      </c>
      <c r="AB248">
        <v>3</v>
      </c>
      <c r="AC248">
        <v>0.93</v>
      </c>
      <c r="AD248">
        <v>0.93</v>
      </c>
      <c r="AE248">
        <v>1.1000000000000001</v>
      </c>
      <c r="AF248">
        <v>0.5</v>
      </c>
      <c r="AG248">
        <v>205</v>
      </c>
      <c r="AH248" t="s">
        <v>898</v>
      </c>
      <c r="AI248">
        <v>23</v>
      </c>
      <c r="AL248">
        <v>370</v>
      </c>
      <c r="AM248" t="s">
        <v>911</v>
      </c>
      <c r="AN248">
        <v>12</v>
      </c>
      <c r="AO248" t="s">
        <v>113</v>
      </c>
      <c r="AP248">
        <v>100</v>
      </c>
      <c r="AT248">
        <v>0</v>
      </c>
      <c r="AU248">
        <v>0.5</v>
      </c>
      <c r="AW248">
        <v>6</v>
      </c>
      <c r="AX248" t="s">
        <v>912</v>
      </c>
      <c r="AY248">
        <v>2</v>
      </c>
      <c r="AZ248" t="s">
        <v>913</v>
      </c>
      <c r="BB248" t="s">
        <v>323</v>
      </c>
      <c r="BC248">
        <v>335</v>
      </c>
      <c r="BD248">
        <v>168</v>
      </c>
      <c r="BE248">
        <v>103</v>
      </c>
      <c r="BF248">
        <v>6.0000000000000001E-3</v>
      </c>
      <c r="BG248">
        <v>1.41</v>
      </c>
      <c r="BH248" t="s">
        <v>89</v>
      </c>
      <c r="BJ248" t="s">
        <v>90</v>
      </c>
      <c r="BK248" s="1">
        <v>44943</v>
      </c>
      <c r="BL248" t="s">
        <v>91</v>
      </c>
      <c r="BM248" t="s">
        <v>92</v>
      </c>
      <c r="BN248">
        <v>46548</v>
      </c>
      <c r="BO248" t="s">
        <v>727</v>
      </c>
      <c r="BP248">
        <v>1</v>
      </c>
      <c r="BQ248">
        <v>1</v>
      </c>
      <c r="BR248">
        <v>0.73</v>
      </c>
      <c r="BS248">
        <v>0.93</v>
      </c>
      <c r="BT248">
        <v>3</v>
      </c>
      <c r="BU248" t="e">
        <v>#N/A</v>
      </c>
      <c r="BV248" t="e">
        <v>#N/A</v>
      </c>
      <c r="BW248">
        <f>VLOOKUP($J248,M_引当回収!$C$5:$AF$55,30,FALSE)+0.08</f>
        <v>0.08</v>
      </c>
      <c r="BX248" s="21" t="e">
        <v>#N/A</v>
      </c>
      <c r="BY248" t="e">
        <v>#N/A</v>
      </c>
      <c r="BZ248" t="e">
        <v>#N/A</v>
      </c>
      <c r="CA248" s="8" t="e">
        <f t="shared" si="78"/>
        <v>#N/A</v>
      </c>
      <c r="CB248" t="e">
        <f t="shared" si="79"/>
        <v>#N/A</v>
      </c>
      <c r="CC248" t="e">
        <v>#N/A</v>
      </c>
      <c r="CD248" t="e">
        <v>#N/A</v>
      </c>
      <c r="CE248" t="e">
        <v>#N/A</v>
      </c>
      <c r="CF248" t="e">
        <v>#N/A</v>
      </c>
      <c r="CH248" t="e">
        <f t="shared" si="80"/>
        <v>#N/A</v>
      </c>
      <c r="CI248" t="e">
        <f t="shared" si="81"/>
        <v>#N/A</v>
      </c>
      <c r="CJ248" t="e">
        <f t="shared" si="82"/>
        <v>#N/A</v>
      </c>
      <c r="CK248" t="e">
        <f t="shared" si="83"/>
        <v>#N/A</v>
      </c>
      <c r="CL248" t="e">
        <f t="shared" si="84"/>
        <v>#N/A</v>
      </c>
      <c r="CM248" t="e">
        <f t="shared" si="85"/>
        <v>#N/A</v>
      </c>
      <c r="CN248" t="e">
        <f t="shared" si="86"/>
        <v>#N/A</v>
      </c>
      <c r="CO248" t="e">
        <f t="shared" si="87"/>
        <v>#N/A</v>
      </c>
      <c r="CP248" t="e">
        <f t="shared" si="88"/>
        <v>#N/A</v>
      </c>
      <c r="CQ248" t="e">
        <v>#N/A</v>
      </c>
      <c r="CR248" t="e">
        <f t="shared" si="89"/>
        <v>#N/A</v>
      </c>
      <c r="CS248" t="e">
        <f t="shared" si="90"/>
        <v>#N/A</v>
      </c>
      <c r="CT248" t="e">
        <f t="shared" si="91"/>
        <v>#N/A</v>
      </c>
      <c r="CU248" t="e">
        <f t="shared" si="92"/>
        <v>#N/A</v>
      </c>
      <c r="CV248">
        <f t="shared" si="93"/>
        <v>3</v>
      </c>
      <c r="CW248" t="e">
        <f t="shared" si="94"/>
        <v>#N/A</v>
      </c>
      <c r="CX248" t="e">
        <f t="shared" si="95"/>
        <v>#N/A</v>
      </c>
      <c r="CY248" t="e">
        <f t="shared" si="74"/>
        <v>#N/A</v>
      </c>
      <c r="CZ248" t="e">
        <f t="shared" si="75"/>
        <v>#N/A</v>
      </c>
      <c r="DA248" t="e">
        <f t="shared" si="76"/>
        <v>#N/A</v>
      </c>
      <c r="DB248" t="e">
        <f t="shared" si="77"/>
        <v>#N/A</v>
      </c>
      <c r="DC248">
        <f t="shared" si="96"/>
        <v>3</v>
      </c>
      <c r="DD248" t="e">
        <f t="shared" si="97"/>
        <v>#N/A</v>
      </c>
    </row>
    <row r="249" spans="1:108" hidden="1" x14ac:dyDescent="0.7">
      <c r="A249" t="s">
        <v>1002</v>
      </c>
      <c r="B249" t="s">
        <v>1003</v>
      </c>
      <c r="D249" t="s">
        <v>909</v>
      </c>
      <c r="E249" t="s">
        <v>72</v>
      </c>
      <c r="F249" t="s">
        <v>73</v>
      </c>
      <c r="G249" t="s">
        <v>74</v>
      </c>
      <c r="H249" t="s">
        <v>75</v>
      </c>
      <c r="I249">
        <v>6454</v>
      </c>
      <c r="J249" t="s">
        <v>898</v>
      </c>
      <c r="K249">
        <v>1</v>
      </c>
      <c r="M249" t="s">
        <v>78</v>
      </c>
      <c r="N249" t="s">
        <v>78</v>
      </c>
      <c r="O249" t="s">
        <v>79</v>
      </c>
      <c r="P249">
        <v>1</v>
      </c>
      <c r="Q249" t="s">
        <v>80</v>
      </c>
      <c r="R249" t="s">
        <v>72</v>
      </c>
      <c r="S249" t="s">
        <v>81</v>
      </c>
      <c r="T249" t="s">
        <v>82</v>
      </c>
      <c r="X249">
        <v>1</v>
      </c>
      <c r="Y249">
        <v>1</v>
      </c>
      <c r="Z249">
        <v>0.73</v>
      </c>
      <c r="AA249" s="8">
        <v>0.93</v>
      </c>
      <c r="AB249">
        <v>3</v>
      </c>
      <c r="AC249">
        <v>0.93</v>
      </c>
      <c r="AD249">
        <v>0.93</v>
      </c>
      <c r="AE249">
        <v>1.1000000000000001</v>
      </c>
      <c r="AF249">
        <v>0.5</v>
      </c>
      <c r="AG249">
        <v>205</v>
      </c>
      <c r="AH249" t="s">
        <v>898</v>
      </c>
      <c r="AI249">
        <v>24</v>
      </c>
      <c r="AL249">
        <v>370</v>
      </c>
      <c r="AM249" t="s">
        <v>911</v>
      </c>
      <c r="AN249">
        <v>12</v>
      </c>
      <c r="AO249" t="s">
        <v>113</v>
      </c>
      <c r="AP249">
        <v>100</v>
      </c>
      <c r="AT249">
        <v>0</v>
      </c>
      <c r="AU249">
        <v>0.5</v>
      </c>
      <c r="AW249">
        <v>6</v>
      </c>
      <c r="AX249" t="s">
        <v>912</v>
      </c>
      <c r="AY249">
        <v>2</v>
      </c>
      <c r="AZ249" t="s">
        <v>913</v>
      </c>
      <c r="BB249" t="s">
        <v>323</v>
      </c>
      <c r="BC249">
        <v>335</v>
      </c>
      <c r="BD249">
        <v>168</v>
      </c>
      <c r="BE249">
        <v>103</v>
      </c>
      <c r="BF249">
        <v>6.0000000000000001E-3</v>
      </c>
      <c r="BG249">
        <v>1.41</v>
      </c>
      <c r="BH249" t="s">
        <v>89</v>
      </c>
      <c r="BJ249" t="s">
        <v>90</v>
      </c>
      <c r="BK249" s="1">
        <v>44943</v>
      </c>
      <c r="BL249" t="s">
        <v>91</v>
      </c>
      <c r="BM249" t="s">
        <v>92</v>
      </c>
      <c r="BN249">
        <v>46548</v>
      </c>
      <c r="BO249" t="s">
        <v>727</v>
      </c>
      <c r="BP249">
        <v>1</v>
      </c>
      <c r="BQ249">
        <v>1</v>
      </c>
      <c r="BR249">
        <v>0.73</v>
      </c>
      <c r="BS249">
        <v>0.93</v>
      </c>
      <c r="BT249">
        <v>3</v>
      </c>
      <c r="BU249" t="e">
        <v>#N/A</v>
      </c>
      <c r="BV249" t="e">
        <v>#N/A</v>
      </c>
      <c r="BW249">
        <f>VLOOKUP($J249,M_引当回収!$C$5:$AF$55,30,FALSE)+0.08</f>
        <v>0.08</v>
      </c>
      <c r="BX249" s="21" t="e">
        <v>#N/A</v>
      </c>
      <c r="BY249" t="e">
        <v>#N/A</v>
      </c>
      <c r="BZ249" t="e">
        <v>#N/A</v>
      </c>
      <c r="CA249" s="8" t="e">
        <f t="shared" si="78"/>
        <v>#N/A</v>
      </c>
      <c r="CB249" t="e">
        <f t="shared" si="79"/>
        <v>#N/A</v>
      </c>
      <c r="CC249" t="e">
        <v>#N/A</v>
      </c>
      <c r="CD249" t="e">
        <v>#N/A</v>
      </c>
      <c r="CE249" t="e">
        <v>#N/A</v>
      </c>
      <c r="CF249" t="e">
        <v>#N/A</v>
      </c>
      <c r="CH249" t="e">
        <f t="shared" si="80"/>
        <v>#N/A</v>
      </c>
      <c r="CI249" t="e">
        <f t="shared" si="81"/>
        <v>#N/A</v>
      </c>
      <c r="CJ249" t="e">
        <f t="shared" si="82"/>
        <v>#N/A</v>
      </c>
      <c r="CK249" t="e">
        <f t="shared" si="83"/>
        <v>#N/A</v>
      </c>
      <c r="CL249" t="e">
        <f t="shared" si="84"/>
        <v>#N/A</v>
      </c>
      <c r="CM249" t="e">
        <f t="shared" si="85"/>
        <v>#N/A</v>
      </c>
      <c r="CN249" t="e">
        <f t="shared" si="86"/>
        <v>#N/A</v>
      </c>
      <c r="CO249" t="e">
        <f t="shared" si="87"/>
        <v>#N/A</v>
      </c>
      <c r="CP249" t="e">
        <f t="shared" si="88"/>
        <v>#N/A</v>
      </c>
      <c r="CQ249" t="e">
        <v>#N/A</v>
      </c>
      <c r="CR249" t="e">
        <f t="shared" si="89"/>
        <v>#N/A</v>
      </c>
      <c r="CS249" t="e">
        <f t="shared" si="90"/>
        <v>#N/A</v>
      </c>
      <c r="CT249" t="e">
        <f t="shared" si="91"/>
        <v>#N/A</v>
      </c>
      <c r="CU249" t="e">
        <f t="shared" si="92"/>
        <v>#N/A</v>
      </c>
      <c r="CV249">
        <f t="shared" si="93"/>
        <v>3</v>
      </c>
      <c r="CW249" t="e">
        <f t="shared" si="94"/>
        <v>#N/A</v>
      </c>
      <c r="CX249" t="e">
        <f t="shared" si="95"/>
        <v>#N/A</v>
      </c>
      <c r="CY249" t="e">
        <f t="shared" si="74"/>
        <v>#N/A</v>
      </c>
      <c r="CZ249" t="e">
        <f t="shared" si="75"/>
        <v>#N/A</v>
      </c>
      <c r="DA249" t="e">
        <f t="shared" si="76"/>
        <v>#N/A</v>
      </c>
      <c r="DB249" t="e">
        <f t="shared" si="77"/>
        <v>#N/A</v>
      </c>
      <c r="DC249">
        <f t="shared" si="96"/>
        <v>3</v>
      </c>
      <c r="DD249" t="e">
        <f t="shared" si="97"/>
        <v>#N/A</v>
      </c>
    </row>
    <row r="250" spans="1:108" hidden="1" x14ac:dyDescent="0.7">
      <c r="A250" t="s">
        <v>1004</v>
      </c>
      <c r="B250" t="s">
        <v>1005</v>
      </c>
      <c r="D250" t="s">
        <v>909</v>
      </c>
      <c r="E250" t="s">
        <v>72</v>
      </c>
      <c r="F250" t="s">
        <v>73</v>
      </c>
      <c r="G250" t="s">
        <v>74</v>
      </c>
      <c r="H250" t="s">
        <v>75</v>
      </c>
      <c r="I250">
        <v>6454</v>
      </c>
      <c r="J250" t="s">
        <v>898</v>
      </c>
      <c r="K250">
        <v>1</v>
      </c>
      <c r="M250" t="s">
        <v>78</v>
      </c>
      <c r="N250" t="s">
        <v>78</v>
      </c>
      <c r="O250" t="s">
        <v>79</v>
      </c>
      <c r="P250">
        <v>1</v>
      </c>
      <c r="Q250" t="s">
        <v>80</v>
      </c>
      <c r="R250" t="s">
        <v>72</v>
      </c>
      <c r="S250" t="s">
        <v>81</v>
      </c>
      <c r="T250" t="s">
        <v>82</v>
      </c>
      <c r="X250">
        <v>1</v>
      </c>
      <c r="Y250">
        <v>1</v>
      </c>
      <c r="Z250">
        <v>0.73</v>
      </c>
      <c r="AA250" s="8">
        <v>0.93</v>
      </c>
      <c r="AB250">
        <v>3</v>
      </c>
      <c r="AC250">
        <v>0.93</v>
      </c>
      <c r="AD250">
        <v>0.93</v>
      </c>
      <c r="AE250">
        <v>1.1000000000000001</v>
      </c>
      <c r="AF250">
        <v>0.5</v>
      </c>
      <c r="AG250">
        <v>205</v>
      </c>
      <c r="AH250" t="s">
        <v>898</v>
      </c>
      <c r="AI250">
        <v>25</v>
      </c>
      <c r="AL250">
        <v>370</v>
      </c>
      <c r="AM250" t="s">
        <v>911</v>
      </c>
      <c r="AN250">
        <v>12</v>
      </c>
      <c r="AO250" t="s">
        <v>113</v>
      </c>
      <c r="AP250">
        <v>100</v>
      </c>
      <c r="AT250">
        <v>0</v>
      </c>
      <c r="AU250">
        <v>0.5</v>
      </c>
      <c r="AW250">
        <v>6</v>
      </c>
      <c r="AX250" t="s">
        <v>912</v>
      </c>
      <c r="AY250">
        <v>2</v>
      </c>
      <c r="AZ250" t="s">
        <v>913</v>
      </c>
      <c r="BB250" t="s">
        <v>323</v>
      </c>
      <c r="BC250">
        <v>335</v>
      </c>
      <c r="BD250">
        <v>168</v>
      </c>
      <c r="BE250">
        <v>103</v>
      </c>
      <c r="BF250">
        <v>6.0000000000000001E-3</v>
      </c>
      <c r="BG250">
        <v>1.41</v>
      </c>
      <c r="BH250" t="s">
        <v>89</v>
      </c>
      <c r="BJ250" t="s">
        <v>90</v>
      </c>
      <c r="BK250" s="1">
        <v>44943</v>
      </c>
      <c r="BL250" t="s">
        <v>91</v>
      </c>
      <c r="BM250" t="s">
        <v>92</v>
      </c>
      <c r="BN250">
        <v>46548</v>
      </c>
      <c r="BO250" t="s">
        <v>727</v>
      </c>
      <c r="BP250">
        <v>1</v>
      </c>
      <c r="BQ250">
        <v>1</v>
      </c>
      <c r="BR250">
        <v>0.73</v>
      </c>
      <c r="BS250">
        <v>0.93</v>
      </c>
      <c r="BT250">
        <v>3</v>
      </c>
      <c r="BU250" t="e">
        <v>#N/A</v>
      </c>
      <c r="BV250" t="e">
        <v>#N/A</v>
      </c>
      <c r="BW250">
        <f>VLOOKUP($J250,M_引当回収!$C$5:$AF$55,30,FALSE)+0.08</f>
        <v>0.08</v>
      </c>
      <c r="BX250" s="21" t="e">
        <v>#N/A</v>
      </c>
      <c r="BY250" t="e">
        <v>#N/A</v>
      </c>
      <c r="BZ250" t="e">
        <v>#N/A</v>
      </c>
      <c r="CA250" s="8" t="e">
        <f t="shared" si="78"/>
        <v>#N/A</v>
      </c>
      <c r="CB250" t="e">
        <f t="shared" si="79"/>
        <v>#N/A</v>
      </c>
      <c r="CC250" t="e">
        <v>#N/A</v>
      </c>
      <c r="CD250" t="e">
        <v>#N/A</v>
      </c>
      <c r="CE250" t="e">
        <v>#N/A</v>
      </c>
      <c r="CF250" t="e">
        <v>#N/A</v>
      </c>
      <c r="CH250" t="e">
        <f t="shared" si="80"/>
        <v>#N/A</v>
      </c>
      <c r="CI250" t="e">
        <f t="shared" si="81"/>
        <v>#N/A</v>
      </c>
      <c r="CJ250" t="e">
        <f t="shared" si="82"/>
        <v>#N/A</v>
      </c>
      <c r="CK250" t="e">
        <f t="shared" si="83"/>
        <v>#N/A</v>
      </c>
      <c r="CL250" t="e">
        <f t="shared" si="84"/>
        <v>#N/A</v>
      </c>
      <c r="CM250" t="e">
        <f t="shared" si="85"/>
        <v>#N/A</v>
      </c>
      <c r="CN250" t="e">
        <f t="shared" si="86"/>
        <v>#N/A</v>
      </c>
      <c r="CO250" t="e">
        <f t="shared" si="87"/>
        <v>#N/A</v>
      </c>
      <c r="CP250" t="e">
        <f t="shared" si="88"/>
        <v>#N/A</v>
      </c>
      <c r="CQ250" t="e">
        <v>#N/A</v>
      </c>
      <c r="CR250" t="e">
        <f t="shared" si="89"/>
        <v>#N/A</v>
      </c>
      <c r="CS250" t="e">
        <f t="shared" si="90"/>
        <v>#N/A</v>
      </c>
      <c r="CT250" t="e">
        <f t="shared" si="91"/>
        <v>#N/A</v>
      </c>
      <c r="CU250" t="e">
        <f t="shared" si="92"/>
        <v>#N/A</v>
      </c>
      <c r="CV250">
        <f t="shared" si="93"/>
        <v>3</v>
      </c>
      <c r="CW250" t="e">
        <f t="shared" si="94"/>
        <v>#N/A</v>
      </c>
      <c r="CX250" t="e">
        <f t="shared" si="95"/>
        <v>#N/A</v>
      </c>
      <c r="CY250" t="e">
        <f t="shared" si="74"/>
        <v>#N/A</v>
      </c>
      <c r="CZ250" t="e">
        <f t="shared" si="75"/>
        <v>#N/A</v>
      </c>
      <c r="DA250" t="e">
        <f t="shared" si="76"/>
        <v>#N/A</v>
      </c>
      <c r="DB250" t="e">
        <f t="shared" si="77"/>
        <v>#N/A</v>
      </c>
      <c r="DC250">
        <f t="shared" si="96"/>
        <v>3</v>
      </c>
      <c r="DD250" t="e">
        <f t="shared" si="97"/>
        <v>#N/A</v>
      </c>
    </row>
    <row r="251" spans="1:108" hidden="1" x14ac:dyDescent="0.7">
      <c r="A251" t="s">
        <v>1006</v>
      </c>
      <c r="B251" t="s">
        <v>1007</v>
      </c>
      <c r="D251" t="s">
        <v>909</v>
      </c>
      <c r="E251" t="s">
        <v>72</v>
      </c>
      <c r="F251" t="s">
        <v>73</v>
      </c>
      <c r="G251" t="s">
        <v>74</v>
      </c>
      <c r="H251" t="s">
        <v>75</v>
      </c>
      <c r="I251">
        <v>6454</v>
      </c>
      <c r="J251" t="s">
        <v>898</v>
      </c>
      <c r="K251">
        <v>1</v>
      </c>
      <c r="M251" t="s">
        <v>78</v>
      </c>
      <c r="N251" t="s">
        <v>78</v>
      </c>
      <c r="O251" t="s">
        <v>79</v>
      </c>
      <c r="P251">
        <v>1</v>
      </c>
      <c r="Q251" t="s">
        <v>80</v>
      </c>
      <c r="R251" t="s">
        <v>72</v>
      </c>
      <c r="S251" t="s">
        <v>81</v>
      </c>
      <c r="T251" t="s">
        <v>82</v>
      </c>
      <c r="X251">
        <v>1</v>
      </c>
      <c r="Y251">
        <v>1</v>
      </c>
      <c r="Z251">
        <v>0.73</v>
      </c>
      <c r="AA251" s="8">
        <v>0.93</v>
      </c>
      <c r="AB251">
        <v>3</v>
      </c>
      <c r="AC251">
        <v>0.93</v>
      </c>
      <c r="AD251">
        <v>0.93</v>
      </c>
      <c r="AE251">
        <v>1.1000000000000001</v>
      </c>
      <c r="AF251">
        <v>0.5</v>
      </c>
      <c r="AG251">
        <v>205</v>
      </c>
      <c r="AH251" t="s">
        <v>898</v>
      </c>
      <c r="AI251">
        <v>26</v>
      </c>
      <c r="AL251">
        <v>370</v>
      </c>
      <c r="AM251" t="s">
        <v>911</v>
      </c>
      <c r="AN251">
        <v>12</v>
      </c>
      <c r="AO251" t="s">
        <v>113</v>
      </c>
      <c r="AP251">
        <v>100</v>
      </c>
      <c r="AT251">
        <v>0</v>
      </c>
      <c r="AU251">
        <v>0.5</v>
      </c>
      <c r="AW251">
        <v>6</v>
      </c>
      <c r="AX251" t="s">
        <v>912</v>
      </c>
      <c r="AY251">
        <v>2</v>
      </c>
      <c r="AZ251" t="s">
        <v>913</v>
      </c>
      <c r="BB251" t="s">
        <v>323</v>
      </c>
      <c r="BC251">
        <v>335</v>
      </c>
      <c r="BD251">
        <v>168</v>
      </c>
      <c r="BE251">
        <v>103</v>
      </c>
      <c r="BF251">
        <v>6.0000000000000001E-3</v>
      </c>
      <c r="BG251">
        <v>1.41</v>
      </c>
      <c r="BH251" t="s">
        <v>89</v>
      </c>
      <c r="BJ251" t="s">
        <v>90</v>
      </c>
      <c r="BK251" s="1">
        <v>44943</v>
      </c>
      <c r="BL251" t="s">
        <v>91</v>
      </c>
      <c r="BM251" t="s">
        <v>92</v>
      </c>
      <c r="BN251">
        <v>46548</v>
      </c>
      <c r="BO251" t="s">
        <v>727</v>
      </c>
      <c r="BP251">
        <v>1</v>
      </c>
      <c r="BQ251">
        <v>1</v>
      </c>
      <c r="BR251">
        <v>0.73</v>
      </c>
      <c r="BS251">
        <v>0.93</v>
      </c>
      <c r="BT251">
        <v>3</v>
      </c>
      <c r="BU251" t="e">
        <v>#N/A</v>
      </c>
      <c r="BV251" t="e">
        <v>#N/A</v>
      </c>
      <c r="BW251">
        <f>VLOOKUP($J251,M_引当回収!$C$5:$AF$55,30,FALSE)+0.08</f>
        <v>0.08</v>
      </c>
      <c r="BX251" s="21" t="e">
        <v>#N/A</v>
      </c>
      <c r="BY251" t="e">
        <v>#N/A</v>
      </c>
      <c r="BZ251" t="e">
        <v>#N/A</v>
      </c>
      <c r="CA251" s="8" t="e">
        <f t="shared" si="78"/>
        <v>#N/A</v>
      </c>
      <c r="CB251" t="e">
        <f t="shared" si="79"/>
        <v>#N/A</v>
      </c>
      <c r="CC251" t="e">
        <v>#N/A</v>
      </c>
      <c r="CD251" t="e">
        <v>#N/A</v>
      </c>
      <c r="CE251" t="e">
        <v>#N/A</v>
      </c>
      <c r="CF251" t="e">
        <v>#N/A</v>
      </c>
      <c r="CH251" t="e">
        <f t="shared" si="80"/>
        <v>#N/A</v>
      </c>
      <c r="CI251" t="e">
        <f t="shared" si="81"/>
        <v>#N/A</v>
      </c>
      <c r="CJ251" t="e">
        <f t="shared" si="82"/>
        <v>#N/A</v>
      </c>
      <c r="CK251" t="e">
        <f t="shared" si="83"/>
        <v>#N/A</v>
      </c>
      <c r="CL251" t="e">
        <f t="shared" si="84"/>
        <v>#N/A</v>
      </c>
      <c r="CM251" t="e">
        <f t="shared" si="85"/>
        <v>#N/A</v>
      </c>
      <c r="CN251" t="e">
        <f t="shared" si="86"/>
        <v>#N/A</v>
      </c>
      <c r="CO251" t="e">
        <f t="shared" si="87"/>
        <v>#N/A</v>
      </c>
      <c r="CP251" t="e">
        <f t="shared" si="88"/>
        <v>#N/A</v>
      </c>
      <c r="CQ251" t="e">
        <v>#N/A</v>
      </c>
      <c r="CR251" t="e">
        <f t="shared" si="89"/>
        <v>#N/A</v>
      </c>
      <c r="CS251" t="e">
        <f t="shared" si="90"/>
        <v>#N/A</v>
      </c>
      <c r="CT251" t="e">
        <f t="shared" si="91"/>
        <v>#N/A</v>
      </c>
      <c r="CU251" t="e">
        <f t="shared" si="92"/>
        <v>#N/A</v>
      </c>
      <c r="CV251">
        <f t="shared" si="93"/>
        <v>3</v>
      </c>
      <c r="CW251" t="e">
        <f t="shared" si="94"/>
        <v>#N/A</v>
      </c>
      <c r="CX251" t="e">
        <f t="shared" si="95"/>
        <v>#N/A</v>
      </c>
      <c r="CY251" t="e">
        <f t="shared" si="74"/>
        <v>#N/A</v>
      </c>
      <c r="CZ251" t="e">
        <f t="shared" si="75"/>
        <v>#N/A</v>
      </c>
      <c r="DA251" t="e">
        <f t="shared" si="76"/>
        <v>#N/A</v>
      </c>
      <c r="DB251" t="e">
        <f t="shared" si="77"/>
        <v>#N/A</v>
      </c>
      <c r="DC251">
        <f t="shared" si="96"/>
        <v>3</v>
      </c>
      <c r="DD251" t="e">
        <f t="shared" si="97"/>
        <v>#N/A</v>
      </c>
    </row>
    <row r="252" spans="1:108" hidden="1" x14ac:dyDescent="0.7">
      <c r="A252" t="s">
        <v>1008</v>
      </c>
      <c r="B252" t="s">
        <v>1009</v>
      </c>
      <c r="D252" t="s">
        <v>909</v>
      </c>
      <c r="E252" t="s">
        <v>72</v>
      </c>
      <c r="F252" t="s">
        <v>73</v>
      </c>
      <c r="G252" t="s">
        <v>74</v>
      </c>
      <c r="H252" t="s">
        <v>75</v>
      </c>
      <c r="I252">
        <v>6454</v>
      </c>
      <c r="J252" t="s">
        <v>898</v>
      </c>
      <c r="K252">
        <v>1</v>
      </c>
      <c r="M252" t="s">
        <v>78</v>
      </c>
      <c r="N252" t="s">
        <v>78</v>
      </c>
      <c r="O252" t="s">
        <v>79</v>
      </c>
      <c r="P252">
        <v>1</v>
      </c>
      <c r="Q252" t="s">
        <v>80</v>
      </c>
      <c r="R252" t="s">
        <v>72</v>
      </c>
      <c r="S252" t="s">
        <v>81</v>
      </c>
      <c r="T252" t="s">
        <v>82</v>
      </c>
      <c r="X252">
        <v>1</v>
      </c>
      <c r="Y252">
        <v>1</v>
      </c>
      <c r="Z252">
        <v>0.73</v>
      </c>
      <c r="AA252" s="8">
        <v>0.93</v>
      </c>
      <c r="AB252">
        <v>3</v>
      </c>
      <c r="AC252">
        <v>0.93</v>
      </c>
      <c r="AD252">
        <v>0.93</v>
      </c>
      <c r="AE252">
        <v>1.1000000000000001</v>
      </c>
      <c r="AF252">
        <v>0.5</v>
      </c>
      <c r="AG252">
        <v>205</v>
      </c>
      <c r="AH252" t="s">
        <v>898</v>
      </c>
      <c r="AI252">
        <v>27</v>
      </c>
      <c r="AL252">
        <v>370</v>
      </c>
      <c r="AM252" t="s">
        <v>911</v>
      </c>
      <c r="AN252">
        <v>12</v>
      </c>
      <c r="AO252" t="s">
        <v>113</v>
      </c>
      <c r="AP252">
        <v>100</v>
      </c>
      <c r="AT252">
        <v>0</v>
      </c>
      <c r="AU252">
        <v>0.5</v>
      </c>
      <c r="AW252">
        <v>6</v>
      </c>
      <c r="AX252" t="s">
        <v>912</v>
      </c>
      <c r="AY252">
        <v>2</v>
      </c>
      <c r="AZ252" t="s">
        <v>913</v>
      </c>
      <c r="BB252" t="s">
        <v>323</v>
      </c>
      <c r="BC252">
        <v>335</v>
      </c>
      <c r="BD252">
        <v>168</v>
      </c>
      <c r="BE252">
        <v>103</v>
      </c>
      <c r="BF252">
        <v>6.0000000000000001E-3</v>
      </c>
      <c r="BG252">
        <v>1.41</v>
      </c>
      <c r="BH252" t="s">
        <v>89</v>
      </c>
      <c r="BJ252" t="s">
        <v>90</v>
      </c>
      <c r="BK252" s="1">
        <v>44943</v>
      </c>
      <c r="BL252" t="s">
        <v>91</v>
      </c>
      <c r="BM252" t="s">
        <v>92</v>
      </c>
      <c r="BN252">
        <v>46548</v>
      </c>
      <c r="BO252" t="s">
        <v>727</v>
      </c>
      <c r="BP252">
        <v>1</v>
      </c>
      <c r="BQ252">
        <v>1</v>
      </c>
      <c r="BR252">
        <v>0.73</v>
      </c>
      <c r="BS252">
        <v>0.93</v>
      </c>
      <c r="BT252">
        <v>3</v>
      </c>
      <c r="BU252" t="e">
        <v>#N/A</v>
      </c>
      <c r="BV252" t="e">
        <v>#N/A</v>
      </c>
      <c r="BW252">
        <f>VLOOKUP($J252,M_引当回収!$C$5:$AF$55,30,FALSE)+0.08</f>
        <v>0.08</v>
      </c>
      <c r="BX252" s="21" t="e">
        <v>#N/A</v>
      </c>
      <c r="BY252" t="e">
        <v>#N/A</v>
      </c>
      <c r="BZ252" t="e">
        <v>#N/A</v>
      </c>
      <c r="CA252" s="8" t="e">
        <f t="shared" si="78"/>
        <v>#N/A</v>
      </c>
      <c r="CB252" t="e">
        <f t="shared" si="79"/>
        <v>#N/A</v>
      </c>
      <c r="CC252" t="e">
        <v>#N/A</v>
      </c>
      <c r="CD252" t="e">
        <v>#N/A</v>
      </c>
      <c r="CE252" t="e">
        <v>#N/A</v>
      </c>
      <c r="CF252" t="e">
        <v>#N/A</v>
      </c>
      <c r="CH252" t="e">
        <f t="shared" si="80"/>
        <v>#N/A</v>
      </c>
      <c r="CI252" t="e">
        <f t="shared" si="81"/>
        <v>#N/A</v>
      </c>
      <c r="CJ252" t="e">
        <f t="shared" si="82"/>
        <v>#N/A</v>
      </c>
      <c r="CK252" t="e">
        <f t="shared" si="83"/>
        <v>#N/A</v>
      </c>
      <c r="CL252" t="e">
        <f t="shared" si="84"/>
        <v>#N/A</v>
      </c>
      <c r="CM252" t="e">
        <f t="shared" si="85"/>
        <v>#N/A</v>
      </c>
      <c r="CN252" t="e">
        <f t="shared" si="86"/>
        <v>#N/A</v>
      </c>
      <c r="CO252" t="e">
        <f t="shared" si="87"/>
        <v>#N/A</v>
      </c>
      <c r="CP252" t="e">
        <f t="shared" si="88"/>
        <v>#N/A</v>
      </c>
      <c r="CQ252" t="e">
        <v>#N/A</v>
      </c>
      <c r="CR252" t="e">
        <f t="shared" si="89"/>
        <v>#N/A</v>
      </c>
      <c r="CS252" t="e">
        <f t="shared" si="90"/>
        <v>#N/A</v>
      </c>
      <c r="CT252" t="e">
        <f t="shared" si="91"/>
        <v>#N/A</v>
      </c>
      <c r="CU252" t="e">
        <f t="shared" si="92"/>
        <v>#N/A</v>
      </c>
      <c r="CV252">
        <f t="shared" si="93"/>
        <v>3</v>
      </c>
      <c r="CW252" t="e">
        <f t="shared" si="94"/>
        <v>#N/A</v>
      </c>
      <c r="CX252" t="e">
        <f t="shared" si="95"/>
        <v>#N/A</v>
      </c>
      <c r="CY252" t="e">
        <f t="shared" si="74"/>
        <v>#N/A</v>
      </c>
      <c r="CZ252" t="e">
        <f t="shared" si="75"/>
        <v>#N/A</v>
      </c>
      <c r="DA252" t="e">
        <f t="shared" si="76"/>
        <v>#N/A</v>
      </c>
      <c r="DB252" t="e">
        <f t="shared" si="77"/>
        <v>#N/A</v>
      </c>
      <c r="DC252">
        <f t="shared" si="96"/>
        <v>3</v>
      </c>
      <c r="DD252" t="e">
        <f t="shared" si="97"/>
        <v>#N/A</v>
      </c>
    </row>
    <row r="253" spans="1:108" hidden="1" x14ac:dyDescent="0.7">
      <c r="A253" t="s">
        <v>1010</v>
      </c>
      <c r="B253" t="s">
        <v>1011</v>
      </c>
      <c r="D253" t="s">
        <v>909</v>
      </c>
      <c r="E253" t="s">
        <v>72</v>
      </c>
      <c r="F253" t="s">
        <v>73</v>
      </c>
      <c r="G253" t="s">
        <v>74</v>
      </c>
      <c r="H253" t="s">
        <v>75</v>
      </c>
      <c r="I253">
        <v>6454</v>
      </c>
      <c r="J253" t="s">
        <v>898</v>
      </c>
      <c r="K253">
        <v>1</v>
      </c>
      <c r="M253" t="s">
        <v>78</v>
      </c>
      <c r="N253" t="s">
        <v>78</v>
      </c>
      <c r="O253" t="s">
        <v>79</v>
      </c>
      <c r="P253">
        <v>1</v>
      </c>
      <c r="Q253" t="s">
        <v>80</v>
      </c>
      <c r="R253" t="s">
        <v>72</v>
      </c>
      <c r="S253" t="s">
        <v>81</v>
      </c>
      <c r="T253" t="s">
        <v>82</v>
      </c>
      <c r="X253">
        <v>1</v>
      </c>
      <c r="Y253">
        <v>1</v>
      </c>
      <c r="Z253">
        <v>0.73</v>
      </c>
      <c r="AA253" s="8">
        <v>0.93</v>
      </c>
      <c r="AB253">
        <v>3</v>
      </c>
      <c r="AC253">
        <v>0.93</v>
      </c>
      <c r="AD253">
        <v>0.93</v>
      </c>
      <c r="AE253">
        <v>1.1000000000000001</v>
      </c>
      <c r="AF253">
        <v>0.5</v>
      </c>
      <c r="AG253">
        <v>205</v>
      </c>
      <c r="AH253" t="s">
        <v>898</v>
      </c>
      <c r="AI253">
        <v>28</v>
      </c>
      <c r="AL253">
        <v>370</v>
      </c>
      <c r="AM253" t="s">
        <v>911</v>
      </c>
      <c r="AN253">
        <v>12</v>
      </c>
      <c r="AO253" t="s">
        <v>113</v>
      </c>
      <c r="AP253">
        <v>100</v>
      </c>
      <c r="AT253">
        <v>0</v>
      </c>
      <c r="AU253">
        <v>0.5</v>
      </c>
      <c r="AW253">
        <v>6</v>
      </c>
      <c r="AX253" t="s">
        <v>912</v>
      </c>
      <c r="AY253">
        <v>2</v>
      </c>
      <c r="AZ253" t="s">
        <v>913</v>
      </c>
      <c r="BB253" t="s">
        <v>323</v>
      </c>
      <c r="BC253">
        <v>335</v>
      </c>
      <c r="BD253">
        <v>168</v>
      </c>
      <c r="BE253">
        <v>103</v>
      </c>
      <c r="BF253">
        <v>6.0000000000000001E-3</v>
      </c>
      <c r="BG253">
        <v>1.41</v>
      </c>
      <c r="BH253" t="s">
        <v>89</v>
      </c>
      <c r="BJ253" t="s">
        <v>90</v>
      </c>
      <c r="BK253" s="1">
        <v>44943</v>
      </c>
      <c r="BL253" t="s">
        <v>91</v>
      </c>
      <c r="BM253" t="s">
        <v>92</v>
      </c>
      <c r="BN253">
        <v>46548</v>
      </c>
      <c r="BO253" t="s">
        <v>727</v>
      </c>
      <c r="BP253">
        <v>1</v>
      </c>
      <c r="BQ253">
        <v>1</v>
      </c>
      <c r="BR253">
        <v>0.73</v>
      </c>
      <c r="BS253">
        <v>0.93</v>
      </c>
      <c r="BT253">
        <v>3</v>
      </c>
      <c r="BU253" t="e">
        <v>#N/A</v>
      </c>
      <c r="BV253" t="e">
        <v>#N/A</v>
      </c>
      <c r="BW253">
        <f>VLOOKUP($J253,M_引当回収!$C$5:$AF$55,30,FALSE)+0.08</f>
        <v>0.08</v>
      </c>
      <c r="BX253" s="21" t="e">
        <v>#N/A</v>
      </c>
      <c r="BY253" t="e">
        <v>#N/A</v>
      </c>
      <c r="BZ253" t="e">
        <v>#N/A</v>
      </c>
      <c r="CA253" s="8" t="e">
        <f t="shared" si="78"/>
        <v>#N/A</v>
      </c>
      <c r="CB253" t="e">
        <f t="shared" si="79"/>
        <v>#N/A</v>
      </c>
      <c r="CC253" t="e">
        <v>#N/A</v>
      </c>
      <c r="CD253" t="e">
        <v>#N/A</v>
      </c>
      <c r="CE253" t="e">
        <v>#N/A</v>
      </c>
      <c r="CF253" t="e">
        <v>#N/A</v>
      </c>
      <c r="CH253" t="e">
        <f t="shared" si="80"/>
        <v>#N/A</v>
      </c>
      <c r="CI253" t="e">
        <f t="shared" si="81"/>
        <v>#N/A</v>
      </c>
      <c r="CJ253" t="e">
        <f t="shared" si="82"/>
        <v>#N/A</v>
      </c>
      <c r="CK253" t="e">
        <f t="shared" si="83"/>
        <v>#N/A</v>
      </c>
      <c r="CL253" t="e">
        <f t="shared" si="84"/>
        <v>#N/A</v>
      </c>
      <c r="CM253" t="e">
        <f t="shared" si="85"/>
        <v>#N/A</v>
      </c>
      <c r="CN253" t="e">
        <f t="shared" si="86"/>
        <v>#N/A</v>
      </c>
      <c r="CO253" t="e">
        <f t="shared" si="87"/>
        <v>#N/A</v>
      </c>
      <c r="CP253" t="e">
        <f t="shared" si="88"/>
        <v>#N/A</v>
      </c>
      <c r="CQ253" t="e">
        <v>#N/A</v>
      </c>
      <c r="CR253" t="e">
        <f t="shared" si="89"/>
        <v>#N/A</v>
      </c>
      <c r="CS253" t="e">
        <f t="shared" si="90"/>
        <v>#N/A</v>
      </c>
      <c r="CT253" t="e">
        <f t="shared" si="91"/>
        <v>#N/A</v>
      </c>
      <c r="CU253" t="e">
        <f t="shared" si="92"/>
        <v>#N/A</v>
      </c>
      <c r="CV253">
        <f t="shared" si="93"/>
        <v>3</v>
      </c>
      <c r="CW253" t="e">
        <f t="shared" si="94"/>
        <v>#N/A</v>
      </c>
      <c r="CX253" t="e">
        <f t="shared" si="95"/>
        <v>#N/A</v>
      </c>
      <c r="CY253" t="e">
        <f t="shared" si="74"/>
        <v>#N/A</v>
      </c>
      <c r="CZ253" t="e">
        <f t="shared" si="75"/>
        <v>#N/A</v>
      </c>
      <c r="DA253" t="e">
        <f t="shared" si="76"/>
        <v>#N/A</v>
      </c>
      <c r="DB253" t="e">
        <f t="shared" si="77"/>
        <v>#N/A</v>
      </c>
      <c r="DC253">
        <f t="shared" si="96"/>
        <v>3</v>
      </c>
      <c r="DD253" t="e">
        <f t="shared" si="97"/>
        <v>#N/A</v>
      </c>
    </row>
    <row r="254" spans="1:108" hidden="1" x14ac:dyDescent="0.7">
      <c r="A254" t="s">
        <v>1012</v>
      </c>
      <c r="B254" t="s">
        <v>1013</v>
      </c>
      <c r="D254" t="s">
        <v>909</v>
      </c>
      <c r="E254" t="s">
        <v>72</v>
      </c>
      <c r="F254" t="s">
        <v>73</v>
      </c>
      <c r="G254" t="s">
        <v>74</v>
      </c>
      <c r="H254" t="s">
        <v>75</v>
      </c>
      <c r="I254">
        <v>6454</v>
      </c>
      <c r="J254" t="s">
        <v>898</v>
      </c>
      <c r="K254">
        <v>1</v>
      </c>
      <c r="M254" t="s">
        <v>78</v>
      </c>
      <c r="N254" t="s">
        <v>78</v>
      </c>
      <c r="O254" t="s">
        <v>79</v>
      </c>
      <c r="P254">
        <v>1</v>
      </c>
      <c r="Q254" t="s">
        <v>80</v>
      </c>
      <c r="R254" t="s">
        <v>72</v>
      </c>
      <c r="S254" t="s">
        <v>81</v>
      </c>
      <c r="T254" t="s">
        <v>82</v>
      </c>
      <c r="X254">
        <v>1</v>
      </c>
      <c r="Y254">
        <v>1</v>
      </c>
      <c r="Z254">
        <v>0.73</v>
      </c>
      <c r="AA254" s="8">
        <v>0.93</v>
      </c>
      <c r="AB254">
        <v>3</v>
      </c>
      <c r="AC254">
        <v>0.93</v>
      </c>
      <c r="AD254">
        <v>0.93</v>
      </c>
      <c r="AE254">
        <v>1.1000000000000001</v>
      </c>
      <c r="AF254">
        <v>0.5</v>
      </c>
      <c r="AG254">
        <v>205</v>
      </c>
      <c r="AH254" t="s">
        <v>898</v>
      </c>
      <c r="AI254">
        <v>29</v>
      </c>
      <c r="AL254">
        <v>370</v>
      </c>
      <c r="AM254" t="s">
        <v>911</v>
      </c>
      <c r="AN254">
        <v>12</v>
      </c>
      <c r="AO254" t="s">
        <v>113</v>
      </c>
      <c r="AP254">
        <v>100</v>
      </c>
      <c r="AT254">
        <v>0</v>
      </c>
      <c r="AU254">
        <v>0.5</v>
      </c>
      <c r="AW254">
        <v>6</v>
      </c>
      <c r="AX254" t="s">
        <v>912</v>
      </c>
      <c r="AY254">
        <v>2</v>
      </c>
      <c r="AZ254" t="s">
        <v>913</v>
      </c>
      <c r="BB254" t="s">
        <v>323</v>
      </c>
      <c r="BC254">
        <v>335</v>
      </c>
      <c r="BD254">
        <v>168</v>
      </c>
      <c r="BE254">
        <v>103</v>
      </c>
      <c r="BF254">
        <v>6.0000000000000001E-3</v>
      </c>
      <c r="BG254">
        <v>1.41</v>
      </c>
      <c r="BH254" t="s">
        <v>89</v>
      </c>
      <c r="BJ254" t="s">
        <v>90</v>
      </c>
      <c r="BK254" s="1">
        <v>44943</v>
      </c>
      <c r="BL254" t="s">
        <v>91</v>
      </c>
      <c r="BM254" t="s">
        <v>92</v>
      </c>
      <c r="BN254">
        <v>46548</v>
      </c>
      <c r="BO254" t="s">
        <v>727</v>
      </c>
      <c r="BP254">
        <v>1</v>
      </c>
      <c r="BQ254">
        <v>1</v>
      </c>
      <c r="BR254">
        <v>0.73</v>
      </c>
      <c r="BS254">
        <v>0.93</v>
      </c>
      <c r="BT254">
        <v>3</v>
      </c>
      <c r="BU254" t="e">
        <v>#N/A</v>
      </c>
      <c r="BV254" t="e">
        <v>#N/A</v>
      </c>
      <c r="BW254">
        <f>VLOOKUP($J254,M_引当回収!$C$5:$AF$55,30,FALSE)+0.08</f>
        <v>0.08</v>
      </c>
      <c r="BX254" s="21" t="e">
        <v>#N/A</v>
      </c>
      <c r="BY254" t="e">
        <v>#N/A</v>
      </c>
      <c r="BZ254" t="e">
        <v>#N/A</v>
      </c>
      <c r="CA254" s="8" t="e">
        <f t="shared" si="78"/>
        <v>#N/A</v>
      </c>
      <c r="CB254" t="e">
        <f t="shared" si="79"/>
        <v>#N/A</v>
      </c>
      <c r="CC254" t="e">
        <v>#N/A</v>
      </c>
      <c r="CD254" t="e">
        <v>#N/A</v>
      </c>
      <c r="CE254" t="e">
        <v>#N/A</v>
      </c>
      <c r="CF254" t="e">
        <v>#N/A</v>
      </c>
      <c r="CH254" t="e">
        <f t="shared" si="80"/>
        <v>#N/A</v>
      </c>
      <c r="CI254" t="e">
        <f t="shared" si="81"/>
        <v>#N/A</v>
      </c>
      <c r="CJ254" t="e">
        <f t="shared" si="82"/>
        <v>#N/A</v>
      </c>
      <c r="CK254" t="e">
        <f t="shared" si="83"/>
        <v>#N/A</v>
      </c>
      <c r="CL254" t="e">
        <f t="shared" si="84"/>
        <v>#N/A</v>
      </c>
      <c r="CM254" t="e">
        <f t="shared" si="85"/>
        <v>#N/A</v>
      </c>
      <c r="CN254" t="e">
        <f t="shared" si="86"/>
        <v>#N/A</v>
      </c>
      <c r="CO254" t="e">
        <f t="shared" si="87"/>
        <v>#N/A</v>
      </c>
      <c r="CP254" t="e">
        <f t="shared" si="88"/>
        <v>#N/A</v>
      </c>
      <c r="CQ254" t="e">
        <v>#N/A</v>
      </c>
      <c r="CR254" t="e">
        <f t="shared" si="89"/>
        <v>#N/A</v>
      </c>
      <c r="CS254" t="e">
        <f t="shared" si="90"/>
        <v>#N/A</v>
      </c>
      <c r="CT254" t="e">
        <f t="shared" si="91"/>
        <v>#N/A</v>
      </c>
      <c r="CU254" t="e">
        <f t="shared" si="92"/>
        <v>#N/A</v>
      </c>
      <c r="CV254">
        <f t="shared" si="93"/>
        <v>3</v>
      </c>
      <c r="CW254" t="e">
        <f t="shared" si="94"/>
        <v>#N/A</v>
      </c>
      <c r="CX254" t="e">
        <f t="shared" si="95"/>
        <v>#N/A</v>
      </c>
      <c r="CY254" t="e">
        <f t="shared" si="74"/>
        <v>#N/A</v>
      </c>
      <c r="CZ254" t="e">
        <f t="shared" si="75"/>
        <v>#N/A</v>
      </c>
      <c r="DA254" t="e">
        <f t="shared" si="76"/>
        <v>#N/A</v>
      </c>
      <c r="DB254" t="e">
        <f t="shared" si="77"/>
        <v>#N/A</v>
      </c>
      <c r="DC254">
        <f t="shared" si="96"/>
        <v>3</v>
      </c>
      <c r="DD254" t="e">
        <f t="shared" si="97"/>
        <v>#N/A</v>
      </c>
    </row>
    <row r="255" spans="1:108" hidden="1" x14ac:dyDescent="0.7">
      <c r="A255" t="s">
        <v>1014</v>
      </c>
      <c r="B255" t="s">
        <v>1015</v>
      </c>
      <c r="D255" t="s">
        <v>909</v>
      </c>
      <c r="E255" t="s">
        <v>72</v>
      </c>
      <c r="F255" t="s">
        <v>73</v>
      </c>
      <c r="G255" t="s">
        <v>74</v>
      </c>
      <c r="H255" t="s">
        <v>75</v>
      </c>
      <c r="I255">
        <v>6454</v>
      </c>
      <c r="J255" t="s">
        <v>898</v>
      </c>
      <c r="K255">
        <v>1</v>
      </c>
      <c r="M255" t="s">
        <v>78</v>
      </c>
      <c r="N255" t="s">
        <v>78</v>
      </c>
      <c r="O255" t="s">
        <v>79</v>
      </c>
      <c r="P255">
        <v>1</v>
      </c>
      <c r="Q255" t="s">
        <v>80</v>
      </c>
      <c r="R255" t="s">
        <v>72</v>
      </c>
      <c r="S255" t="s">
        <v>81</v>
      </c>
      <c r="T255" t="s">
        <v>82</v>
      </c>
      <c r="X255">
        <v>1</v>
      </c>
      <c r="Y255">
        <v>1</v>
      </c>
      <c r="Z255">
        <v>0.73</v>
      </c>
      <c r="AA255" s="8">
        <v>0.93</v>
      </c>
      <c r="AB255">
        <v>3</v>
      </c>
      <c r="AC255">
        <v>0.93</v>
      </c>
      <c r="AD255">
        <v>0.93</v>
      </c>
      <c r="AE255">
        <v>1.1000000000000001</v>
      </c>
      <c r="AF255">
        <v>0.5</v>
      </c>
      <c r="AG255">
        <v>205</v>
      </c>
      <c r="AH255" t="s">
        <v>898</v>
      </c>
      <c r="AI255">
        <v>30</v>
      </c>
      <c r="AL255">
        <v>370</v>
      </c>
      <c r="AM255" t="s">
        <v>911</v>
      </c>
      <c r="AN255">
        <v>12</v>
      </c>
      <c r="AO255" t="s">
        <v>113</v>
      </c>
      <c r="AP255">
        <v>100</v>
      </c>
      <c r="AT255">
        <v>0</v>
      </c>
      <c r="AU255">
        <v>0.5</v>
      </c>
      <c r="AW255">
        <v>6</v>
      </c>
      <c r="AX255" t="s">
        <v>912</v>
      </c>
      <c r="AY255">
        <v>2</v>
      </c>
      <c r="AZ255" t="s">
        <v>913</v>
      </c>
      <c r="BB255" t="s">
        <v>323</v>
      </c>
      <c r="BC255">
        <v>335</v>
      </c>
      <c r="BD255">
        <v>168</v>
      </c>
      <c r="BE255">
        <v>103</v>
      </c>
      <c r="BF255">
        <v>6.0000000000000001E-3</v>
      </c>
      <c r="BG255">
        <v>1.41</v>
      </c>
      <c r="BH255" t="s">
        <v>89</v>
      </c>
      <c r="BJ255" t="s">
        <v>90</v>
      </c>
      <c r="BK255" s="1">
        <v>44943</v>
      </c>
      <c r="BL255" t="s">
        <v>91</v>
      </c>
      <c r="BM255" t="s">
        <v>92</v>
      </c>
      <c r="BN255">
        <v>46548</v>
      </c>
      <c r="BO255" t="s">
        <v>727</v>
      </c>
      <c r="BP255">
        <v>1</v>
      </c>
      <c r="BQ255">
        <v>1</v>
      </c>
      <c r="BR255">
        <v>0.73</v>
      </c>
      <c r="BS255">
        <v>0.93</v>
      </c>
      <c r="BT255">
        <v>3</v>
      </c>
      <c r="BU255" t="e">
        <v>#N/A</v>
      </c>
      <c r="BV255" t="e">
        <v>#N/A</v>
      </c>
      <c r="BW255">
        <f>VLOOKUP($J255,M_引当回収!$C$5:$AF$55,30,FALSE)+0.08</f>
        <v>0.08</v>
      </c>
      <c r="BX255" s="21" t="e">
        <v>#N/A</v>
      </c>
      <c r="BY255" t="e">
        <v>#N/A</v>
      </c>
      <c r="BZ255" t="e">
        <v>#N/A</v>
      </c>
      <c r="CA255" s="8" t="e">
        <f t="shared" si="78"/>
        <v>#N/A</v>
      </c>
      <c r="CB255" t="e">
        <f t="shared" si="79"/>
        <v>#N/A</v>
      </c>
      <c r="CC255" t="e">
        <v>#N/A</v>
      </c>
      <c r="CD255" t="e">
        <v>#N/A</v>
      </c>
      <c r="CE255" t="e">
        <v>#N/A</v>
      </c>
      <c r="CF255" t="e">
        <v>#N/A</v>
      </c>
      <c r="CH255" t="e">
        <f t="shared" si="80"/>
        <v>#N/A</v>
      </c>
      <c r="CI255" t="e">
        <f t="shared" si="81"/>
        <v>#N/A</v>
      </c>
      <c r="CJ255" t="e">
        <f t="shared" si="82"/>
        <v>#N/A</v>
      </c>
      <c r="CK255" t="e">
        <f t="shared" si="83"/>
        <v>#N/A</v>
      </c>
      <c r="CL255" t="e">
        <f t="shared" si="84"/>
        <v>#N/A</v>
      </c>
      <c r="CM255" t="e">
        <f t="shared" si="85"/>
        <v>#N/A</v>
      </c>
      <c r="CN255" t="e">
        <f t="shared" si="86"/>
        <v>#N/A</v>
      </c>
      <c r="CO255" t="e">
        <f t="shared" si="87"/>
        <v>#N/A</v>
      </c>
      <c r="CP255" t="e">
        <f t="shared" si="88"/>
        <v>#N/A</v>
      </c>
      <c r="CQ255" t="e">
        <v>#N/A</v>
      </c>
      <c r="CR255" t="e">
        <f t="shared" si="89"/>
        <v>#N/A</v>
      </c>
      <c r="CS255" t="e">
        <f t="shared" si="90"/>
        <v>#N/A</v>
      </c>
      <c r="CT255" t="e">
        <f t="shared" si="91"/>
        <v>#N/A</v>
      </c>
      <c r="CU255" t="e">
        <f t="shared" si="92"/>
        <v>#N/A</v>
      </c>
      <c r="CV255">
        <f t="shared" si="93"/>
        <v>3</v>
      </c>
      <c r="CW255" t="e">
        <f t="shared" si="94"/>
        <v>#N/A</v>
      </c>
      <c r="CX255" t="e">
        <f t="shared" si="95"/>
        <v>#N/A</v>
      </c>
      <c r="CY255" t="e">
        <f t="shared" si="74"/>
        <v>#N/A</v>
      </c>
      <c r="CZ255" t="e">
        <f t="shared" si="75"/>
        <v>#N/A</v>
      </c>
      <c r="DA255" t="e">
        <f t="shared" si="76"/>
        <v>#N/A</v>
      </c>
      <c r="DB255" t="e">
        <f t="shared" si="77"/>
        <v>#N/A</v>
      </c>
      <c r="DC255">
        <f t="shared" si="96"/>
        <v>3</v>
      </c>
      <c r="DD255" t="e">
        <f t="shared" si="97"/>
        <v>#N/A</v>
      </c>
    </row>
    <row r="256" spans="1:108" hidden="1" x14ac:dyDescent="0.7">
      <c r="A256" t="s">
        <v>1016</v>
      </c>
      <c r="B256" t="s">
        <v>1017</v>
      </c>
      <c r="D256" t="s">
        <v>909</v>
      </c>
      <c r="E256" t="s">
        <v>72</v>
      </c>
      <c r="F256" t="s">
        <v>73</v>
      </c>
      <c r="G256" t="s">
        <v>74</v>
      </c>
      <c r="H256" t="s">
        <v>75</v>
      </c>
      <c r="I256">
        <v>6454</v>
      </c>
      <c r="J256" t="s">
        <v>898</v>
      </c>
      <c r="K256">
        <v>1</v>
      </c>
      <c r="M256" t="s">
        <v>78</v>
      </c>
      <c r="N256" t="s">
        <v>78</v>
      </c>
      <c r="O256" t="s">
        <v>79</v>
      </c>
      <c r="P256">
        <v>1</v>
      </c>
      <c r="Q256" t="s">
        <v>80</v>
      </c>
      <c r="R256" t="s">
        <v>72</v>
      </c>
      <c r="S256" t="s">
        <v>81</v>
      </c>
      <c r="T256" t="s">
        <v>82</v>
      </c>
      <c r="X256">
        <v>1</v>
      </c>
      <c r="Y256">
        <v>1</v>
      </c>
      <c r="Z256">
        <v>0.73</v>
      </c>
      <c r="AA256" s="8">
        <v>0.93</v>
      </c>
      <c r="AB256">
        <v>3</v>
      </c>
      <c r="AC256">
        <v>0.93</v>
      </c>
      <c r="AD256">
        <v>0.93</v>
      </c>
      <c r="AE256">
        <v>1.1000000000000001</v>
      </c>
      <c r="AF256">
        <v>0.5</v>
      </c>
      <c r="AG256">
        <v>205</v>
      </c>
      <c r="AH256" t="s">
        <v>898</v>
      </c>
      <c r="AI256">
        <v>31</v>
      </c>
      <c r="AL256">
        <v>370</v>
      </c>
      <c r="AM256" t="s">
        <v>911</v>
      </c>
      <c r="AN256">
        <v>12</v>
      </c>
      <c r="AO256" t="s">
        <v>113</v>
      </c>
      <c r="AP256">
        <v>100</v>
      </c>
      <c r="AT256">
        <v>0</v>
      </c>
      <c r="AU256">
        <v>0.5</v>
      </c>
      <c r="AW256">
        <v>6</v>
      </c>
      <c r="AX256" t="s">
        <v>912</v>
      </c>
      <c r="AY256">
        <v>2</v>
      </c>
      <c r="AZ256" t="s">
        <v>913</v>
      </c>
      <c r="BB256" t="s">
        <v>323</v>
      </c>
      <c r="BC256">
        <v>335</v>
      </c>
      <c r="BD256">
        <v>168</v>
      </c>
      <c r="BE256">
        <v>103</v>
      </c>
      <c r="BF256">
        <v>6.0000000000000001E-3</v>
      </c>
      <c r="BG256">
        <v>1.41</v>
      </c>
      <c r="BH256" t="s">
        <v>89</v>
      </c>
      <c r="BJ256" t="s">
        <v>90</v>
      </c>
      <c r="BK256" s="1">
        <v>44943</v>
      </c>
      <c r="BL256" t="s">
        <v>91</v>
      </c>
      <c r="BM256" t="s">
        <v>92</v>
      </c>
      <c r="BN256">
        <v>46548</v>
      </c>
      <c r="BO256" t="s">
        <v>727</v>
      </c>
      <c r="BP256">
        <v>1</v>
      </c>
      <c r="BQ256">
        <v>1</v>
      </c>
      <c r="BR256">
        <v>0.73</v>
      </c>
      <c r="BS256">
        <v>0.93</v>
      </c>
      <c r="BT256">
        <v>3</v>
      </c>
      <c r="BU256" t="e">
        <v>#N/A</v>
      </c>
      <c r="BV256" t="e">
        <v>#N/A</v>
      </c>
      <c r="BW256">
        <f>VLOOKUP($J256,M_引当回収!$C$5:$AF$55,30,FALSE)+0.08</f>
        <v>0.08</v>
      </c>
      <c r="BX256" s="21" t="e">
        <v>#N/A</v>
      </c>
      <c r="BY256" t="e">
        <v>#N/A</v>
      </c>
      <c r="BZ256" t="e">
        <v>#N/A</v>
      </c>
      <c r="CA256" s="8" t="e">
        <f t="shared" si="78"/>
        <v>#N/A</v>
      </c>
      <c r="CB256" t="e">
        <f t="shared" si="79"/>
        <v>#N/A</v>
      </c>
      <c r="CC256" t="e">
        <v>#N/A</v>
      </c>
      <c r="CD256" t="e">
        <v>#N/A</v>
      </c>
      <c r="CE256" t="e">
        <v>#N/A</v>
      </c>
      <c r="CF256" t="e">
        <v>#N/A</v>
      </c>
      <c r="CH256" t="e">
        <f t="shared" si="80"/>
        <v>#N/A</v>
      </c>
      <c r="CI256" t="e">
        <f t="shared" si="81"/>
        <v>#N/A</v>
      </c>
      <c r="CJ256" t="e">
        <f t="shared" si="82"/>
        <v>#N/A</v>
      </c>
      <c r="CK256" t="e">
        <f t="shared" si="83"/>
        <v>#N/A</v>
      </c>
      <c r="CL256" t="e">
        <f t="shared" si="84"/>
        <v>#N/A</v>
      </c>
      <c r="CM256" t="e">
        <f t="shared" si="85"/>
        <v>#N/A</v>
      </c>
      <c r="CN256" t="e">
        <f t="shared" si="86"/>
        <v>#N/A</v>
      </c>
      <c r="CO256" t="e">
        <f t="shared" si="87"/>
        <v>#N/A</v>
      </c>
      <c r="CP256" t="e">
        <f t="shared" si="88"/>
        <v>#N/A</v>
      </c>
      <c r="CQ256" t="e">
        <v>#N/A</v>
      </c>
      <c r="CR256" t="e">
        <f t="shared" si="89"/>
        <v>#N/A</v>
      </c>
      <c r="CS256" t="e">
        <f t="shared" si="90"/>
        <v>#N/A</v>
      </c>
      <c r="CT256" t="e">
        <f t="shared" si="91"/>
        <v>#N/A</v>
      </c>
      <c r="CU256" t="e">
        <f t="shared" si="92"/>
        <v>#N/A</v>
      </c>
      <c r="CV256">
        <f t="shared" si="93"/>
        <v>3</v>
      </c>
      <c r="CW256" t="e">
        <f t="shared" si="94"/>
        <v>#N/A</v>
      </c>
      <c r="CX256" t="e">
        <f t="shared" si="95"/>
        <v>#N/A</v>
      </c>
      <c r="CY256" t="e">
        <f t="shared" si="74"/>
        <v>#N/A</v>
      </c>
      <c r="CZ256" t="e">
        <f t="shared" si="75"/>
        <v>#N/A</v>
      </c>
      <c r="DA256" t="e">
        <f t="shared" si="76"/>
        <v>#N/A</v>
      </c>
      <c r="DB256" t="e">
        <f t="shared" si="77"/>
        <v>#N/A</v>
      </c>
      <c r="DC256">
        <f t="shared" si="96"/>
        <v>3</v>
      </c>
      <c r="DD256" t="e">
        <f t="shared" si="97"/>
        <v>#N/A</v>
      </c>
    </row>
    <row r="257" spans="1:108" hidden="1" x14ac:dyDescent="0.7">
      <c r="A257" t="s">
        <v>1018</v>
      </c>
      <c r="B257" t="s">
        <v>1019</v>
      </c>
      <c r="D257" t="s">
        <v>909</v>
      </c>
      <c r="E257" t="s">
        <v>72</v>
      </c>
      <c r="F257" t="s">
        <v>73</v>
      </c>
      <c r="G257" t="s">
        <v>74</v>
      </c>
      <c r="H257" t="s">
        <v>75</v>
      </c>
      <c r="I257">
        <v>6454</v>
      </c>
      <c r="J257" t="s">
        <v>898</v>
      </c>
      <c r="K257">
        <v>1</v>
      </c>
      <c r="M257" t="s">
        <v>78</v>
      </c>
      <c r="N257" t="s">
        <v>78</v>
      </c>
      <c r="O257" t="s">
        <v>79</v>
      </c>
      <c r="P257">
        <v>1</v>
      </c>
      <c r="Q257" t="s">
        <v>80</v>
      </c>
      <c r="R257" t="s">
        <v>72</v>
      </c>
      <c r="S257" t="s">
        <v>81</v>
      </c>
      <c r="T257" t="s">
        <v>82</v>
      </c>
      <c r="X257">
        <v>1</v>
      </c>
      <c r="Y257">
        <v>1</v>
      </c>
      <c r="Z257">
        <v>0.73</v>
      </c>
      <c r="AA257" s="8">
        <v>0.93</v>
      </c>
      <c r="AB257">
        <v>3</v>
      </c>
      <c r="AC257">
        <v>0.93</v>
      </c>
      <c r="AD257">
        <v>0.93</v>
      </c>
      <c r="AE257">
        <v>1.1000000000000001</v>
      </c>
      <c r="AF257">
        <v>0.5</v>
      </c>
      <c r="AG257">
        <v>205</v>
      </c>
      <c r="AH257" t="s">
        <v>898</v>
      </c>
      <c r="AI257">
        <v>32</v>
      </c>
      <c r="AL257">
        <v>370</v>
      </c>
      <c r="AM257" t="s">
        <v>911</v>
      </c>
      <c r="AN257">
        <v>12</v>
      </c>
      <c r="AO257" t="s">
        <v>113</v>
      </c>
      <c r="AP257">
        <v>100</v>
      </c>
      <c r="AT257">
        <v>0</v>
      </c>
      <c r="AU257">
        <v>0.5</v>
      </c>
      <c r="AW257">
        <v>6</v>
      </c>
      <c r="AX257" t="s">
        <v>912</v>
      </c>
      <c r="AY257">
        <v>2</v>
      </c>
      <c r="AZ257" t="s">
        <v>913</v>
      </c>
      <c r="BB257" t="s">
        <v>323</v>
      </c>
      <c r="BC257">
        <v>335</v>
      </c>
      <c r="BD257">
        <v>168</v>
      </c>
      <c r="BE257">
        <v>103</v>
      </c>
      <c r="BF257">
        <v>6.0000000000000001E-3</v>
      </c>
      <c r="BG257">
        <v>1.41</v>
      </c>
      <c r="BH257" t="s">
        <v>89</v>
      </c>
      <c r="BJ257" t="s">
        <v>90</v>
      </c>
      <c r="BK257" s="1">
        <v>44943</v>
      </c>
      <c r="BL257" t="s">
        <v>91</v>
      </c>
      <c r="BM257" t="s">
        <v>92</v>
      </c>
      <c r="BN257">
        <v>46548</v>
      </c>
      <c r="BO257" t="s">
        <v>727</v>
      </c>
      <c r="BP257">
        <v>1</v>
      </c>
      <c r="BQ257">
        <v>1</v>
      </c>
      <c r="BR257">
        <v>0.73</v>
      </c>
      <c r="BS257">
        <v>0.93</v>
      </c>
      <c r="BT257">
        <v>3</v>
      </c>
      <c r="BU257" t="e">
        <v>#N/A</v>
      </c>
      <c r="BV257" t="e">
        <v>#N/A</v>
      </c>
      <c r="BW257">
        <f>VLOOKUP($J257,M_引当回収!$C$5:$AF$55,30,FALSE)+0.08</f>
        <v>0.08</v>
      </c>
      <c r="BX257" s="21" t="e">
        <v>#N/A</v>
      </c>
      <c r="BY257" t="e">
        <v>#N/A</v>
      </c>
      <c r="BZ257" t="e">
        <v>#N/A</v>
      </c>
      <c r="CA257" s="8" t="e">
        <f t="shared" si="78"/>
        <v>#N/A</v>
      </c>
      <c r="CB257" t="e">
        <f t="shared" si="79"/>
        <v>#N/A</v>
      </c>
      <c r="CC257" t="e">
        <v>#N/A</v>
      </c>
      <c r="CD257" t="e">
        <v>#N/A</v>
      </c>
      <c r="CE257" t="e">
        <v>#N/A</v>
      </c>
      <c r="CF257" t="e">
        <v>#N/A</v>
      </c>
      <c r="CH257" t="e">
        <f t="shared" si="80"/>
        <v>#N/A</v>
      </c>
      <c r="CI257" t="e">
        <f t="shared" si="81"/>
        <v>#N/A</v>
      </c>
      <c r="CJ257" t="e">
        <f t="shared" si="82"/>
        <v>#N/A</v>
      </c>
      <c r="CK257" t="e">
        <f t="shared" si="83"/>
        <v>#N/A</v>
      </c>
      <c r="CL257" t="e">
        <f t="shared" si="84"/>
        <v>#N/A</v>
      </c>
      <c r="CM257" t="e">
        <f t="shared" si="85"/>
        <v>#N/A</v>
      </c>
      <c r="CN257" t="e">
        <f t="shared" si="86"/>
        <v>#N/A</v>
      </c>
      <c r="CO257" t="e">
        <f t="shared" si="87"/>
        <v>#N/A</v>
      </c>
      <c r="CP257" t="e">
        <f t="shared" si="88"/>
        <v>#N/A</v>
      </c>
      <c r="CQ257" t="e">
        <v>#N/A</v>
      </c>
      <c r="CR257" t="e">
        <f t="shared" si="89"/>
        <v>#N/A</v>
      </c>
      <c r="CS257" t="e">
        <f t="shared" si="90"/>
        <v>#N/A</v>
      </c>
      <c r="CT257" t="e">
        <f t="shared" si="91"/>
        <v>#N/A</v>
      </c>
      <c r="CU257" t="e">
        <f t="shared" si="92"/>
        <v>#N/A</v>
      </c>
      <c r="CV257">
        <f t="shared" si="93"/>
        <v>3</v>
      </c>
      <c r="CW257" t="e">
        <f t="shared" si="94"/>
        <v>#N/A</v>
      </c>
      <c r="CX257" t="e">
        <f t="shared" si="95"/>
        <v>#N/A</v>
      </c>
      <c r="CY257" t="e">
        <f t="shared" si="74"/>
        <v>#N/A</v>
      </c>
      <c r="CZ257" t="e">
        <f t="shared" si="75"/>
        <v>#N/A</v>
      </c>
      <c r="DA257" t="e">
        <f t="shared" si="76"/>
        <v>#N/A</v>
      </c>
      <c r="DB257" t="e">
        <f t="shared" si="77"/>
        <v>#N/A</v>
      </c>
      <c r="DC257">
        <f t="shared" si="96"/>
        <v>3</v>
      </c>
      <c r="DD257" t="e">
        <f t="shared" si="97"/>
        <v>#N/A</v>
      </c>
    </row>
    <row r="258" spans="1:108" hidden="1" x14ac:dyDescent="0.7">
      <c r="A258" t="s">
        <v>1020</v>
      </c>
      <c r="B258" t="s">
        <v>1021</v>
      </c>
      <c r="D258" t="s">
        <v>909</v>
      </c>
      <c r="E258" t="s">
        <v>72</v>
      </c>
      <c r="F258" t="s">
        <v>73</v>
      </c>
      <c r="G258" t="s">
        <v>74</v>
      </c>
      <c r="H258" t="s">
        <v>75</v>
      </c>
      <c r="I258">
        <v>6454</v>
      </c>
      <c r="J258" t="s">
        <v>898</v>
      </c>
      <c r="K258">
        <v>1</v>
      </c>
      <c r="M258" t="s">
        <v>78</v>
      </c>
      <c r="N258" t="s">
        <v>78</v>
      </c>
      <c r="O258" t="s">
        <v>79</v>
      </c>
      <c r="P258">
        <v>1</v>
      </c>
      <c r="Q258" t="s">
        <v>80</v>
      </c>
      <c r="R258" t="s">
        <v>72</v>
      </c>
      <c r="S258" t="s">
        <v>81</v>
      </c>
      <c r="T258" t="s">
        <v>82</v>
      </c>
      <c r="X258">
        <v>1</v>
      </c>
      <c r="Y258">
        <v>1</v>
      </c>
      <c r="Z258">
        <v>0.73</v>
      </c>
      <c r="AA258" s="8">
        <v>0.93</v>
      </c>
      <c r="AB258">
        <v>3</v>
      </c>
      <c r="AC258">
        <v>0.93</v>
      </c>
      <c r="AD258">
        <v>0.93</v>
      </c>
      <c r="AE258">
        <v>1.1000000000000001</v>
      </c>
      <c r="AF258">
        <v>0.5</v>
      </c>
      <c r="AG258">
        <v>205</v>
      </c>
      <c r="AH258" t="s">
        <v>898</v>
      </c>
      <c r="AI258">
        <v>33</v>
      </c>
      <c r="AL258">
        <v>370</v>
      </c>
      <c r="AM258" t="s">
        <v>911</v>
      </c>
      <c r="AN258">
        <v>12</v>
      </c>
      <c r="AO258" t="s">
        <v>113</v>
      </c>
      <c r="AP258">
        <v>100</v>
      </c>
      <c r="AT258">
        <v>0</v>
      </c>
      <c r="AU258">
        <v>0.5</v>
      </c>
      <c r="AW258">
        <v>6</v>
      </c>
      <c r="AX258" t="s">
        <v>912</v>
      </c>
      <c r="AY258">
        <v>2</v>
      </c>
      <c r="AZ258" t="s">
        <v>913</v>
      </c>
      <c r="BB258" t="s">
        <v>323</v>
      </c>
      <c r="BC258">
        <v>335</v>
      </c>
      <c r="BD258">
        <v>168</v>
      </c>
      <c r="BE258">
        <v>103</v>
      </c>
      <c r="BF258">
        <v>6.0000000000000001E-3</v>
      </c>
      <c r="BG258">
        <v>1.41</v>
      </c>
      <c r="BH258" t="s">
        <v>89</v>
      </c>
      <c r="BJ258" t="s">
        <v>90</v>
      </c>
      <c r="BK258" s="1">
        <v>44943</v>
      </c>
      <c r="BL258" t="s">
        <v>91</v>
      </c>
      <c r="BM258" t="s">
        <v>92</v>
      </c>
      <c r="BN258">
        <v>46548</v>
      </c>
      <c r="BO258" t="s">
        <v>727</v>
      </c>
      <c r="BP258">
        <v>1</v>
      </c>
      <c r="BQ258">
        <v>1</v>
      </c>
      <c r="BR258">
        <v>0.73</v>
      </c>
      <c r="BS258">
        <v>0.93</v>
      </c>
      <c r="BT258">
        <v>3</v>
      </c>
      <c r="BU258" t="e">
        <v>#N/A</v>
      </c>
      <c r="BV258" t="e">
        <v>#N/A</v>
      </c>
      <c r="BW258">
        <f>VLOOKUP($J258,M_引当回収!$C$5:$AF$55,30,FALSE)+0.08</f>
        <v>0.08</v>
      </c>
      <c r="BX258" s="21" t="e">
        <v>#N/A</v>
      </c>
      <c r="BY258" t="e">
        <v>#N/A</v>
      </c>
      <c r="BZ258" t="e">
        <v>#N/A</v>
      </c>
      <c r="CA258" s="8" t="e">
        <f t="shared" si="78"/>
        <v>#N/A</v>
      </c>
      <c r="CB258" t="e">
        <f t="shared" si="79"/>
        <v>#N/A</v>
      </c>
      <c r="CC258" t="e">
        <v>#N/A</v>
      </c>
      <c r="CD258" t="e">
        <v>#N/A</v>
      </c>
      <c r="CE258" t="e">
        <v>#N/A</v>
      </c>
      <c r="CF258" t="e">
        <v>#N/A</v>
      </c>
      <c r="CH258" t="e">
        <f t="shared" si="80"/>
        <v>#N/A</v>
      </c>
      <c r="CI258" t="e">
        <f t="shared" si="81"/>
        <v>#N/A</v>
      </c>
      <c r="CJ258" t="e">
        <f t="shared" si="82"/>
        <v>#N/A</v>
      </c>
      <c r="CK258" t="e">
        <f t="shared" si="83"/>
        <v>#N/A</v>
      </c>
      <c r="CL258" t="e">
        <f t="shared" si="84"/>
        <v>#N/A</v>
      </c>
      <c r="CM258" t="e">
        <f t="shared" si="85"/>
        <v>#N/A</v>
      </c>
      <c r="CN258" t="e">
        <f t="shared" si="86"/>
        <v>#N/A</v>
      </c>
      <c r="CO258" t="e">
        <f t="shared" si="87"/>
        <v>#N/A</v>
      </c>
      <c r="CP258" t="e">
        <f t="shared" si="88"/>
        <v>#N/A</v>
      </c>
      <c r="CQ258" t="e">
        <v>#N/A</v>
      </c>
      <c r="CR258" t="e">
        <f t="shared" si="89"/>
        <v>#N/A</v>
      </c>
      <c r="CS258" t="e">
        <f t="shared" si="90"/>
        <v>#N/A</v>
      </c>
      <c r="CT258" t="e">
        <f t="shared" si="91"/>
        <v>#N/A</v>
      </c>
      <c r="CU258" t="e">
        <f t="shared" si="92"/>
        <v>#N/A</v>
      </c>
      <c r="CV258">
        <f t="shared" si="93"/>
        <v>3</v>
      </c>
      <c r="CW258" t="e">
        <f t="shared" si="94"/>
        <v>#N/A</v>
      </c>
      <c r="CX258" t="e">
        <f t="shared" si="95"/>
        <v>#N/A</v>
      </c>
      <c r="CY258" t="e">
        <f t="shared" si="74"/>
        <v>#N/A</v>
      </c>
      <c r="CZ258" t="e">
        <f t="shared" si="75"/>
        <v>#N/A</v>
      </c>
      <c r="DA258" t="e">
        <f t="shared" si="76"/>
        <v>#N/A</v>
      </c>
      <c r="DB258" t="e">
        <f t="shared" si="77"/>
        <v>#N/A</v>
      </c>
      <c r="DC258">
        <f t="shared" si="96"/>
        <v>3</v>
      </c>
      <c r="DD258" t="e">
        <f t="shared" si="97"/>
        <v>#N/A</v>
      </c>
    </row>
    <row r="259" spans="1:108" hidden="1" x14ac:dyDescent="0.7">
      <c r="A259" t="s">
        <v>1022</v>
      </c>
      <c r="B259" t="s">
        <v>1023</v>
      </c>
      <c r="D259" t="s">
        <v>909</v>
      </c>
      <c r="E259" t="s">
        <v>72</v>
      </c>
      <c r="F259" t="s">
        <v>73</v>
      </c>
      <c r="G259" t="s">
        <v>74</v>
      </c>
      <c r="H259" t="s">
        <v>75</v>
      </c>
      <c r="I259">
        <v>6454</v>
      </c>
      <c r="J259" t="s">
        <v>898</v>
      </c>
      <c r="K259">
        <v>1</v>
      </c>
      <c r="M259" t="s">
        <v>78</v>
      </c>
      <c r="N259" t="s">
        <v>78</v>
      </c>
      <c r="O259" t="s">
        <v>79</v>
      </c>
      <c r="P259">
        <v>1</v>
      </c>
      <c r="Q259" t="s">
        <v>80</v>
      </c>
      <c r="R259" t="s">
        <v>72</v>
      </c>
      <c r="S259" t="s">
        <v>81</v>
      </c>
      <c r="T259" t="s">
        <v>82</v>
      </c>
      <c r="X259">
        <v>1</v>
      </c>
      <c r="Y259">
        <v>1</v>
      </c>
      <c r="Z259">
        <v>0.73</v>
      </c>
      <c r="AA259" s="8">
        <v>0.93</v>
      </c>
      <c r="AB259">
        <v>3</v>
      </c>
      <c r="AC259">
        <v>0.93</v>
      </c>
      <c r="AD259">
        <v>0.93</v>
      </c>
      <c r="AE259">
        <v>1.1000000000000001</v>
      </c>
      <c r="AF259">
        <v>0.5</v>
      </c>
      <c r="AG259">
        <v>205</v>
      </c>
      <c r="AH259" t="s">
        <v>898</v>
      </c>
      <c r="AI259">
        <v>34</v>
      </c>
      <c r="AL259">
        <v>370</v>
      </c>
      <c r="AM259" t="s">
        <v>911</v>
      </c>
      <c r="AN259">
        <v>12</v>
      </c>
      <c r="AO259" t="s">
        <v>113</v>
      </c>
      <c r="AP259">
        <v>100</v>
      </c>
      <c r="AT259">
        <v>0</v>
      </c>
      <c r="AU259">
        <v>0.5</v>
      </c>
      <c r="AW259">
        <v>6</v>
      </c>
      <c r="AX259" t="s">
        <v>912</v>
      </c>
      <c r="AY259">
        <v>2</v>
      </c>
      <c r="AZ259" t="s">
        <v>913</v>
      </c>
      <c r="BB259" t="s">
        <v>323</v>
      </c>
      <c r="BC259">
        <v>335</v>
      </c>
      <c r="BD259">
        <v>168</v>
      </c>
      <c r="BE259">
        <v>103</v>
      </c>
      <c r="BF259">
        <v>6.0000000000000001E-3</v>
      </c>
      <c r="BG259">
        <v>1.41</v>
      </c>
      <c r="BH259" t="s">
        <v>89</v>
      </c>
      <c r="BJ259" t="s">
        <v>90</v>
      </c>
      <c r="BK259" s="1">
        <v>44943</v>
      </c>
      <c r="BL259" t="s">
        <v>91</v>
      </c>
      <c r="BM259" t="s">
        <v>92</v>
      </c>
      <c r="BN259">
        <v>46548</v>
      </c>
      <c r="BO259" t="s">
        <v>727</v>
      </c>
      <c r="BP259">
        <v>1</v>
      </c>
      <c r="BQ259">
        <v>1</v>
      </c>
      <c r="BR259">
        <v>0.73</v>
      </c>
      <c r="BS259">
        <v>0.93</v>
      </c>
      <c r="BT259">
        <v>3</v>
      </c>
      <c r="BU259" t="e">
        <v>#N/A</v>
      </c>
      <c r="BV259" t="e">
        <v>#N/A</v>
      </c>
      <c r="BW259">
        <f>VLOOKUP($J259,M_引当回収!$C$5:$AF$55,30,FALSE)+0.08</f>
        <v>0.08</v>
      </c>
      <c r="BX259" s="21" t="e">
        <v>#N/A</v>
      </c>
      <c r="BY259" t="e">
        <v>#N/A</v>
      </c>
      <c r="BZ259" t="e">
        <v>#N/A</v>
      </c>
      <c r="CA259" s="8" t="e">
        <f t="shared" si="78"/>
        <v>#N/A</v>
      </c>
      <c r="CB259" t="e">
        <f t="shared" si="79"/>
        <v>#N/A</v>
      </c>
      <c r="CC259" t="e">
        <v>#N/A</v>
      </c>
      <c r="CD259" t="e">
        <v>#N/A</v>
      </c>
      <c r="CE259" t="e">
        <v>#N/A</v>
      </c>
      <c r="CF259" t="e">
        <v>#N/A</v>
      </c>
      <c r="CH259" t="e">
        <f t="shared" si="80"/>
        <v>#N/A</v>
      </c>
      <c r="CI259" t="e">
        <f t="shared" si="81"/>
        <v>#N/A</v>
      </c>
      <c r="CJ259" t="e">
        <f t="shared" si="82"/>
        <v>#N/A</v>
      </c>
      <c r="CK259" t="e">
        <f t="shared" si="83"/>
        <v>#N/A</v>
      </c>
      <c r="CL259" t="e">
        <f t="shared" si="84"/>
        <v>#N/A</v>
      </c>
      <c r="CM259" t="e">
        <f t="shared" si="85"/>
        <v>#N/A</v>
      </c>
      <c r="CN259" t="e">
        <f t="shared" si="86"/>
        <v>#N/A</v>
      </c>
      <c r="CO259" t="e">
        <f t="shared" si="87"/>
        <v>#N/A</v>
      </c>
      <c r="CP259" t="e">
        <f t="shared" si="88"/>
        <v>#N/A</v>
      </c>
      <c r="CQ259" t="e">
        <v>#N/A</v>
      </c>
      <c r="CR259" t="e">
        <f t="shared" si="89"/>
        <v>#N/A</v>
      </c>
      <c r="CS259" t="e">
        <f t="shared" si="90"/>
        <v>#N/A</v>
      </c>
      <c r="CT259" t="e">
        <f t="shared" si="91"/>
        <v>#N/A</v>
      </c>
      <c r="CU259" t="e">
        <f t="shared" si="92"/>
        <v>#N/A</v>
      </c>
      <c r="CV259">
        <f t="shared" si="93"/>
        <v>3</v>
      </c>
      <c r="CW259" t="e">
        <f t="shared" si="94"/>
        <v>#N/A</v>
      </c>
      <c r="CX259" t="e">
        <f t="shared" si="95"/>
        <v>#N/A</v>
      </c>
      <c r="CY259" t="e">
        <f t="shared" si="74"/>
        <v>#N/A</v>
      </c>
      <c r="CZ259" t="e">
        <f t="shared" si="75"/>
        <v>#N/A</v>
      </c>
      <c r="DA259" t="e">
        <f t="shared" si="76"/>
        <v>#N/A</v>
      </c>
      <c r="DB259" t="e">
        <f t="shared" si="77"/>
        <v>#N/A</v>
      </c>
      <c r="DC259">
        <f t="shared" si="96"/>
        <v>3</v>
      </c>
      <c r="DD259" t="e">
        <f t="shared" si="97"/>
        <v>#N/A</v>
      </c>
    </row>
    <row r="260" spans="1:108" hidden="1" x14ac:dyDescent="0.7">
      <c r="A260" t="s">
        <v>1024</v>
      </c>
      <c r="B260" t="s">
        <v>1025</v>
      </c>
      <c r="D260" t="s">
        <v>909</v>
      </c>
      <c r="E260" t="s">
        <v>72</v>
      </c>
      <c r="F260" t="s">
        <v>73</v>
      </c>
      <c r="G260" t="s">
        <v>74</v>
      </c>
      <c r="H260" t="s">
        <v>75</v>
      </c>
      <c r="I260">
        <v>6454</v>
      </c>
      <c r="J260" t="s">
        <v>898</v>
      </c>
      <c r="K260">
        <v>1</v>
      </c>
      <c r="M260" t="s">
        <v>78</v>
      </c>
      <c r="N260" t="s">
        <v>78</v>
      </c>
      <c r="O260" t="s">
        <v>79</v>
      </c>
      <c r="P260">
        <v>1</v>
      </c>
      <c r="Q260" t="s">
        <v>80</v>
      </c>
      <c r="R260" t="s">
        <v>72</v>
      </c>
      <c r="S260" t="s">
        <v>81</v>
      </c>
      <c r="T260" t="s">
        <v>82</v>
      </c>
      <c r="X260">
        <v>1</v>
      </c>
      <c r="Y260">
        <v>1</v>
      </c>
      <c r="Z260">
        <v>0.73</v>
      </c>
      <c r="AA260" s="8">
        <v>0.93</v>
      </c>
      <c r="AB260">
        <v>3</v>
      </c>
      <c r="AC260">
        <v>0.93</v>
      </c>
      <c r="AD260">
        <v>0.93</v>
      </c>
      <c r="AE260">
        <v>1.1000000000000001</v>
      </c>
      <c r="AF260">
        <v>0.5</v>
      </c>
      <c r="AG260">
        <v>205</v>
      </c>
      <c r="AH260" t="s">
        <v>898</v>
      </c>
      <c r="AI260">
        <v>35</v>
      </c>
      <c r="AL260">
        <v>370</v>
      </c>
      <c r="AM260" t="s">
        <v>911</v>
      </c>
      <c r="AN260">
        <v>12</v>
      </c>
      <c r="AO260" t="s">
        <v>113</v>
      </c>
      <c r="AP260">
        <v>100</v>
      </c>
      <c r="AT260">
        <v>0</v>
      </c>
      <c r="AU260">
        <v>0.5</v>
      </c>
      <c r="AW260">
        <v>6</v>
      </c>
      <c r="AX260" t="s">
        <v>912</v>
      </c>
      <c r="AY260">
        <v>2</v>
      </c>
      <c r="AZ260" t="s">
        <v>913</v>
      </c>
      <c r="BB260" t="s">
        <v>323</v>
      </c>
      <c r="BC260">
        <v>335</v>
      </c>
      <c r="BD260">
        <v>168</v>
      </c>
      <c r="BE260">
        <v>103</v>
      </c>
      <c r="BF260">
        <v>6.0000000000000001E-3</v>
      </c>
      <c r="BG260">
        <v>1.41</v>
      </c>
      <c r="BH260" t="s">
        <v>89</v>
      </c>
      <c r="BJ260" t="s">
        <v>90</v>
      </c>
      <c r="BK260" s="1">
        <v>44943</v>
      </c>
      <c r="BL260" t="s">
        <v>91</v>
      </c>
      <c r="BM260" t="s">
        <v>92</v>
      </c>
      <c r="BN260">
        <v>46548</v>
      </c>
      <c r="BO260" t="s">
        <v>727</v>
      </c>
      <c r="BP260">
        <v>1</v>
      </c>
      <c r="BQ260">
        <v>1</v>
      </c>
      <c r="BR260">
        <v>0.73</v>
      </c>
      <c r="BS260">
        <v>0.93</v>
      </c>
      <c r="BT260">
        <v>3</v>
      </c>
      <c r="BU260" t="e">
        <v>#N/A</v>
      </c>
      <c r="BV260" t="e">
        <v>#N/A</v>
      </c>
      <c r="BW260">
        <f>VLOOKUP($J260,M_引当回収!$C$5:$AF$55,30,FALSE)+0.08</f>
        <v>0.08</v>
      </c>
      <c r="BX260" s="21" t="e">
        <v>#N/A</v>
      </c>
      <c r="BY260" t="e">
        <v>#N/A</v>
      </c>
      <c r="BZ260" t="e">
        <v>#N/A</v>
      </c>
      <c r="CA260" s="8" t="e">
        <f t="shared" si="78"/>
        <v>#N/A</v>
      </c>
      <c r="CB260" t="e">
        <f t="shared" si="79"/>
        <v>#N/A</v>
      </c>
      <c r="CC260" t="e">
        <v>#N/A</v>
      </c>
      <c r="CD260" t="e">
        <v>#N/A</v>
      </c>
      <c r="CE260" t="e">
        <v>#N/A</v>
      </c>
      <c r="CF260" t="e">
        <v>#N/A</v>
      </c>
      <c r="CH260" t="e">
        <f t="shared" si="80"/>
        <v>#N/A</v>
      </c>
      <c r="CI260" t="e">
        <f t="shared" si="81"/>
        <v>#N/A</v>
      </c>
      <c r="CJ260" t="e">
        <f t="shared" si="82"/>
        <v>#N/A</v>
      </c>
      <c r="CK260" t="e">
        <f t="shared" si="83"/>
        <v>#N/A</v>
      </c>
      <c r="CL260" t="e">
        <f t="shared" si="84"/>
        <v>#N/A</v>
      </c>
      <c r="CM260" t="e">
        <f t="shared" si="85"/>
        <v>#N/A</v>
      </c>
      <c r="CN260" t="e">
        <f t="shared" si="86"/>
        <v>#N/A</v>
      </c>
      <c r="CO260" t="e">
        <f t="shared" si="87"/>
        <v>#N/A</v>
      </c>
      <c r="CP260" t="e">
        <f t="shared" si="88"/>
        <v>#N/A</v>
      </c>
      <c r="CQ260" t="e">
        <v>#N/A</v>
      </c>
      <c r="CR260" t="e">
        <f t="shared" si="89"/>
        <v>#N/A</v>
      </c>
      <c r="CS260" t="e">
        <f t="shared" si="90"/>
        <v>#N/A</v>
      </c>
      <c r="CT260" t="e">
        <f t="shared" si="91"/>
        <v>#N/A</v>
      </c>
      <c r="CU260" t="e">
        <f t="shared" si="92"/>
        <v>#N/A</v>
      </c>
      <c r="CV260">
        <f t="shared" si="93"/>
        <v>3</v>
      </c>
      <c r="CW260" t="e">
        <f t="shared" si="94"/>
        <v>#N/A</v>
      </c>
      <c r="CX260" t="e">
        <f t="shared" si="95"/>
        <v>#N/A</v>
      </c>
      <c r="CY260" t="e">
        <f t="shared" si="74"/>
        <v>#N/A</v>
      </c>
      <c r="CZ260" t="e">
        <f t="shared" si="75"/>
        <v>#N/A</v>
      </c>
      <c r="DA260" t="e">
        <f t="shared" si="76"/>
        <v>#N/A</v>
      </c>
      <c r="DB260" t="e">
        <f t="shared" si="77"/>
        <v>#N/A</v>
      </c>
      <c r="DC260">
        <f t="shared" si="96"/>
        <v>3</v>
      </c>
      <c r="DD260" t="e">
        <f t="shared" si="97"/>
        <v>#N/A</v>
      </c>
    </row>
    <row r="261" spans="1:108" hidden="1" x14ac:dyDescent="0.7">
      <c r="A261" t="s">
        <v>1026</v>
      </c>
      <c r="B261" t="s">
        <v>1027</v>
      </c>
      <c r="D261" t="s">
        <v>909</v>
      </c>
      <c r="E261" t="s">
        <v>72</v>
      </c>
      <c r="F261" t="s">
        <v>73</v>
      </c>
      <c r="G261" t="s">
        <v>74</v>
      </c>
      <c r="H261" t="s">
        <v>75</v>
      </c>
      <c r="I261">
        <v>6454</v>
      </c>
      <c r="J261" t="s">
        <v>898</v>
      </c>
      <c r="K261">
        <v>1</v>
      </c>
      <c r="M261" t="s">
        <v>78</v>
      </c>
      <c r="N261" t="s">
        <v>78</v>
      </c>
      <c r="O261" t="s">
        <v>79</v>
      </c>
      <c r="P261">
        <v>1</v>
      </c>
      <c r="Q261" t="s">
        <v>80</v>
      </c>
      <c r="R261" t="s">
        <v>72</v>
      </c>
      <c r="S261" t="s">
        <v>81</v>
      </c>
      <c r="T261" t="s">
        <v>82</v>
      </c>
      <c r="X261">
        <v>1</v>
      </c>
      <c r="Y261">
        <v>1</v>
      </c>
      <c r="Z261">
        <v>0.73</v>
      </c>
      <c r="AA261" s="8">
        <v>0.93</v>
      </c>
      <c r="AB261">
        <v>3</v>
      </c>
      <c r="AC261">
        <v>0.93</v>
      </c>
      <c r="AD261">
        <v>0.93</v>
      </c>
      <c r="AE261">
        <v>1.1000000000000001</v>
      </c>
      <c r="AF261">
        <v>0.5</v>
      </c>
      <c r="AG261">
        <v>205</v>
      </c>
      <c r="AH261" t="s">
        <v>898</v>
      </c>
      <c r="AI261">
        <v>36</v>
      </c>
      <c r="AL261">
        <v>370</v>
      </c>
      <c r="AM261" t="s">
        <v>911</v>
      </c>
      <c r="AN261">
        <v>12</v>
      </c>
      <c r="AO261" t="s">
        <v>113</v>
      </c>
      <c r="AP261">
        <v>100</v>
      </c>
      <c r="AT261">
        <v>0</v>
      </c>
      <c r="AU261">
        <v>0.5</v>
      </c>
      <c r="AW261">
        <v>6</v>
      </c>
      <c r="AX261" t="s">
        <v>912</v>
      </c>
      <c r="AY261">
        <v>2</v>
      </c>
      <c r="AZ261" t="s">
        <v>913</v>
      </c>
      <c r="BB261" t="s">
        <v>323</v>
      </c>
      <c r="BC261">
        <v>335</v>
      </c>
      <c r="BD261">
        <v>168</v>
      </c>
      <c r="BE261">
        <v>103</v>
      </c>
      <c r="BF261">
        <v>6.0000000000000001E-3</v>
      </c>
      <c r="BG261">
        <v>1.41</v>
      </c>
      <c r="BH261" t="s">
        <v>89</v>
      </c>
      <c r="BJ261" t="s">
        <v>90</v>
      </c>
      <c r="BK261" s="1">
        <v>44943</v>
      </c>
      <c r="BL261" t="s">
        <v>91</v>
      </c>
      <c r="BM261" t="s">
        <v>92</v>
      </c>
      <c r="BN261">
        <v>46548</v>
      </c>
      <c r="BO261" t="s">
        <v>727</v>
      </c>
      <c r="BP261">
        <v>1</v>
      </c>
      <c r="BQ261">
        <v>1</v>
      </c>
      <c r="BR261">
        <v>0.73</v>
      </c>
      <c r="BS261">
        <v>0.93</v>
      </c>
      <c r="BT261">
        <v>3</v>
      </c>
      <c r="BU261" t="e">
        <v>#N/A</v>
      </c>
      <c r="BV261" t="e">
        <v>#N/A</v>
      </c>
      <c r="BW261">
        <f>VLOOKUP($J261,M_引当回収!$C$5:$AF$55,30,FALSE)+0.08</f>
        <v>0.08</v>
      </c>
      <c r="BX261" s="21" t="e">
        <v>#N/A</v>
      </c>
      <c r="BY261" t="e">
        <v>#N/A</v>
      </c>
      <c r="BZ261" t="e">
        <v>#N/A</v>
      </c>
      <c r="CA261" s="8" t="e">
        <f t="shared" si="78"/>
        <v>#N/A</v>
      </c>
      <c r="CB261" t="e">
        <f t="shared" si="79"/>
        <v>#N/A</v>
      </c>
      <c r="CC261" t="e">
        <v>#N/A</v>
      </c>
      <c r="CD261" t="e">
        <v>#N/A</v>
      </c>
      <c r="CE261" t="e">
        <v>#N/A</v>
      </c>
      <c r="CF261" t="e">
        <v>#N/A</v>
      </c>
      <c r="CH261" t="e">
        <f t="shared" si="80"/>
        <v>#N/A</v>
      </c>
      <c r="CI261" t="e">
        <f t="shared" si="81"/>
        <v>#N/A</v>
      </c>
      <c r="CJ261" t="e">
        <f t="shared" si="82"/>
        <v>#N/A</v>
      </c>
      <c r="CK261" t="e">
        <f t="shared" si="83"/>
        <v>#N/A</v>
      </c>
      <c r="CL261" t="e">
        <f t="shared" si="84"/>
        <v>#N/A</v>
      </c>
      <c r="CM261" t="e">
        <f t="shared" si="85"/>
        <v>#N/A</v>
      </c>
      <c r="CN261" t="e">
        <f t="shared" si="86"/>
        <v>#N/A</v>
      </c>
      <c r="CO261" t="e">
        <f t="shared" si="87"/>
        <v>#N/A</v>
      </c>
      <c r="CP261" t="e">
        <f t="shared" si="88"/>
        <v>#N/A</v>
      </c>
      <c r="CQ261" t="e">
        <v>#N/A</v>
      </c>
      <c r="CR261" t="e">
        <f t="shared" si="89"/>
        <v>#N/A</v>
      </c>
      <c r="CS261" t="e">
        <f t="shared" si="90"/>
        <v>#N/A</v>
      </c>
      <c r="CT261" t="e">
        <f t="shared" si="91"/>
        <v>#N/A</v>
      </c>
      <c r="CU261" t="e">
        <f t="shared" si="92"/>
        <v>#N/A</v>
      </c>
      <c r="CV261">
        <f t="shared" si="93"/>
        <v>3</v>
      </c>
      <c r="CW261" t="e">
        <f t="shared" si="94"/>
        <v>#N/A</v>
      </c>
      <c r="CX261" t="e">
        <f t="shared" si="95"/>
        <v>#N/A</v>
      </c>
      <c r="CY261" t="e">
        <f t="shared" si="74"/>
        <v>#N/A</v>
      </c>
      <c r="CZ261" t="e">
        <f t="shared" si="75"/>
        <v>#N/A</v>
      </c>
      <c r="DA261" t="e">
        <f t="shared" si="76"/>
        <v>#N/A</v>
      </c>
      <c r="DB261" t="e">
        <f t="shared" si="77"/>
        <v>#N/A</v>
      </c>
      <c r="DC261">
        <f t="shared" si="96"/>
        <v>3</v>
      </c>
      <c r="DD261" t="e">
        <f t="shared" si="97"/>
        <v>#N/A</v>
      </c>
    </row>
    <row r="262" spans="1:108" hidden="1" x14ac:dyDescent="0.7">
      <c r="A262" t="s">
        <v>1028</v>
      </c>
      <c r="B262" t="s">
        <v>1029</v>
      </c>
      <c r="D262" t="s">
        <v>909</v>
      </c>
      <c r="E262" t="s">
        <v>72</v>
      </c>
      <c r="F262" t="s">
        <v>73</v>
      </c>
      <c r="G262" t="s">
        <v>74</v>
      </c>
      <c r="H262" t="s">
        <v>75</v>
      </c>
      <c r="I262">
        <v>6454</v>
      </c>
      <c r="J262" t="s">
        <v>898</v>
      </c>
      <c r="K262">
        <v>1</v>
      </c>
      <c r="M262" t="s">
        <v>78</v>
      </c>
      <c r="N262" t="s">
        <v>78</v>
      </c>
      <c r="O262" t="s">
        <v>79</v>
      </c>
      <c r="P262">
        <v>1</v>
      </c>
      <c r="Q262" t="s">
        <v>80</v>
      </c>
      <c r="R262" t="s">
        <v>72</v>
      </c>
      <c r="S262" t="s">
        <v>81</v>
      </c>
      <c r="T262" t="s">
        <v>82</v>
      </c>
      <c r="X262">
        <v>1</v>
      </c>
      <c r="Y262">
        <v>1</v>
      </c>
      <c r="Z262">
        <v>0.73</v>
      </c>
      <c r="AA262" s="8">
        <v>0.93</v>
      </c>
      <c r="AB262">
        <v>3</v>
      </c>
      <c r="AC262">
        <v>0.93</v>
      </c>
      <c r="AD262">
        <v>0.93</v>
      </c>
      <c r="AE262">
        <v>1.1000000000000001</v>
      </c>
      <c r="AF262">
        <v>0.5</v>
      </c>
      <c r="AG262">
        <v>205</v>
      </c>
      <c r="AH262" t="s">
        <v>898</v>
      </c>
      <c r="AI262">
        <v>37</v>
      </c>
      <c r="AL262">
        <v>370</v>
      </c>
      <c r="AM262" t="s">
        <v>911</v>
      </c>
      <c r="AN262">
        <v>12</v>
      </c>
      <c r="AO262" t="s">
        <v>113</v>
      </c>
      <c r="AP262">
        <v>100</v>
      </c>
      <c r="AT262">
        <v>0</v>
      </c>
      <c r="AU262">
        <v>0.5</v>
      </c>
      <c r="AW262">
        <v>6</v>
      </c>
      <c r="AX262" t="s">
        <v>912</v>
      </c>
      <c r="AY262">
        <v>2</v>
      </c>
      <c r="AZ262" t="s">
        <v>913</v>
      </c>
      <c r="BB262" t="s">
        <v>323</v>
      </c>
      <c r="BC262">
        <v>335</v>
      </c>
      <c r="BD262">
        <v>168</v>
      </c>
      <c r="BE262">
        <v>103</v>
      </c>
      <c r="BF262">
        <v>6.0000000000000001E-3</v>
      </c>
      <c r="BG262">
        <v>1.41</v>
      </c>
      <c r="BH262" t="s">
        <v>89</v>
      </c>
      <c r="BJ262" t="s">
        <v>90</v>
      </c>
      <c r="BK262" s="1">
        <v>44943</v>
      </c>
      <c r="BL262" t="s">
        <v>91</v>
      </c>
      <c r="BM262" t="s">
        <v>92</v>
      </c>
      <c r="BN262">
        <v>46548</v>
      </c>
      <c r="BO262" t="s">
        <v>727</v>
      </c>
      <c r="BP262">
        <v>1</v>
      </c>
      <c r="BQ262">
        <v>1</v>
      </c>
      <c r="BR262">
        <v>0.73</v>
      </c>
      <c r="BS262">
        <v>0.93</v>
      </c>
      <c r="BT262">
        <v>3</v>
      </c>
      <c r="BU262" t="e">
        <v>#N/A</v>
      </c>
      <c r="BV262" t="e">
        <v>#N/A</v>
      </c>
      <c r="BW262">
        <f>VLOOKUP($J262,M_引当回収!$C$5:$AF$55,30,FALSE)+0.08</f>
        <v>0.08</v>
      </c>
      <c r="BX262" s="21" t="e">
        <v>#N/A</v>
      </c>
      <c r="BY262" t="e">
        <v>#N/A</v>
      </c>
      <c r="BZ262" t="e">
        <v>#N/A</v>
      </c>
      <c r="CA262" s="8" t="e">
        <f t="shared" si="78"/>
        <v>#N/A</v>
      </c>
      <c r="CB262" t="e">
        <f t="shared" si="79"/>
        <v>#N/A</v>
      </c>
      <c r="CC262" t="e">
        <v>#N/A</v>
      </c>
      <c r="CD262" t="e">
        <v>#N/A</v>
      </c>
      <c r="CE262" t="e">
        <v>#N/A</v>
      </c>
      <c r="CF262" t="e">
        <v>#N/A</v>
      </c>
      <c r="CH262" t="e">
        <f t="shared" si="80"/>
        <v>#N/A</v>
      </c>
      <c r="CI262" t="e">
        <f t="shared" si="81"/>
        <v>#N/A</v>
      </c>
      <c r="CJ262" t="e">
        <f t="shared" si="82"/>
        <v>#N/A</v>
      </c>
      <c r="CK262" t="e">
        <f t="shared" si="83"/>
        <v>#N/A</v>
      </c>
      <c r="CL262" t="e">
        <f t="shared" si="84"/>
        <v>#N/A</v>
      </c>
      <c r="CM262" t="e">
        <f t="shared" si="85"/>
        <v>#N/A</v>
      </c>
      <c r="CN262" t="e">
        <f t="shared" si="86"/>
        <v>#N/A</v>
      </c>
      <c r="CO262" t="e">
        <f t="shared" si="87"/>
        <v>#N/A</v>
      </c>
      <c r="CP262" t="e">
        <f t="shared" si="88"/>
        <v>#N/A</v>
      </c>
      <c r="CQ262" t="e">
        <v>#N/A</v>
      </c>
      <c r="CR262" t="e">
        <f t="shared" si="89"/>
        <v>#N/A</v>
      </c>
      <c r="CS262" t="e">
        <f t="shared" si="90"/>
        <v>#N/A</v>
      </c>
      <c r="CT262" t="e">
        <f t="shared" si="91"/>
        <v>#N/A</v>
      </c>
      <c r="CU262" t="e">
        <f t="shared" si="92"/>
        <v>#N/A</v>
      </c>
      <c r="CV262">
        <f t="shared" si="93"/>
        <v>3</v>
      </c>
      <c r="CW262" t="e">
        <f t="shared" si="94"/>
        <v>#N/A</v>
      </c>
      <c r="CX262" t="e">
        <f t="shared" si="95"/>
        <v>#N/A</v>
      </c>
      <c r="CY262" t="e">
        <f t="shared" si="74"/>
        <v>#N/A</v>
      </c>
      <c r="CZ262" t="e">
        <f t="shared" si="75"/>
        <v>#N/A</v>
      </c>
      <c r="DA262" t="e">
        <f t="shared" si="76"/>
        <v>#N/A</v>
      </c>
      <c r="DB262" t="e">
        <f t="shared" si="77"/>
        <v>#N/A</v>
      </c>
      <c r="DC262">
        <f t="shared" si="96"/>
        <v>3</v>
      </c>
      <c r="DD262" t="e">
        <f t="shared" si="97"/>
        <v>#N/A</v>
      </c>
    </row>
    <row r="263" spans="1:108" hidden="1" x14ac:dyDescent="0.7">
      <c r="A263" t="s">
        <v>1030</v>
      </c>
      <c r="B263" t="s">
        <v>1031</v>
      </c>
      <c r="D263" t="s">
        <v>909</v>
      </c>
      <c r="E263" t="s">
        <v>72</v>
      </c>
      <c r="F263" t="s">
        <v>73</v>
      </c>
      <c r="G263" t="s">
        <v>74</v>
      </c>
      <c r="H263" t="s">
        <v>75</v>
      </c>
      <c r="I263">
        <v>6454</v>
      </c>
      <c r="J263" t="s">
        <v>898</v>
      </c>
      <c r="K263">
        <v>1</v>
      </c>
      <c r="M263" t="s">
        <v>78</v>
      </c>
      <c r="N263" t="s">
        <v>78</v>
      </c>
      <c r="O263" t="s">
        <v>79</v>
      </c>
      <c r="P263">
        <v>1</v>
      </c>
      <c r="Q263" t="s">
        <v>80</v>
      </c>
      <c r="R263" t="s">
        <v>72</v>
      </c>
      <c r="S263" t="s">
        <v>81</v>
      </c>
      <c r="T263" t="s">
        <v>82</v>
      </c>
      <c r="X263">
        <v>1</v>
      </c>
      <c r="Y263">
        <v>1</v>
      </c>
      <c r="Z263">
        <v>0.73</v>
      </c>
      <c r="AA263" s="8">
        <v>0.93</v>
      </c>
      <c r="AB263">
        <v>3</v>
      </c>
      <c r="AC263">
        <v>0.93</v>
      </c>
      <c r="AD263">
        <v>0.93</v>
      </c>
      <c r="AE263">
        <v>1.1000000000000001</v>
      </c>
      <c r="AF263">
        <v>0.5</v>
      </c>
      <c r="AG263">
        <v>205</v>
      </c>
      <c r="AH263" t="s">
        <v>898</v>
      </c>
      <c r="AI263">
        <v>38</v>
      </c>
      <c r="AL263">
        <v>370</v>
      </c>
      <c r="AM263" t="s">
        <v>911</v>
      </c>
      <c r="AN263">
        <v>12</v>
      </c>
      <c r="AO263" t="s">
        <v>113</v>
      </c>
      <c r="AP263">
        <v>100</v>
      </c>
      <c r="AT263">
        <v>0</v>
      </c>
      <c r="AU263">
        <v>0.5</v>
      </c>
      <c r="AW263">
        <v>6</v>
      </c>
      <c r="AX263" t="s">
        <v>912</v>
      </c>
      <c r="AY263">
        <v>2</v>
      </c>
      <c r="AZ263" t="s">
        <v>913</v>
      </c>
      <c r="BB263" t="s">
        <v>323</v>
      </c>
      <c r="BC263">
        <v>335</v>
      </c>
      <c r="BD263">
        <v>168</v>
      </c>
      <c r="BE263">
        <v>103</v>
      </c>
      <c r="BF263">
        <v>6.0000000000000001E-3</v>
      </c>
      <c r="BG263">
        <v>1.41</v>
      </c>
      <c r="BH263" t="s">
        <v>89</v>
      </c>
      <c r="BJ263" t="s">
        <v>90</v>
      </c>
      <c r="BK263" s="1">
        <v>44943</v>
      </c>
      <c r="BL263" t="s">
        <v>91</v>
      </c>
      <c r="BM263" t="s">
        <v>92</v>
      </c>
      <c r="BN263">
        <v>46548</v>
      </c>
      <c r="BO263" t="s">
        <v>727</v>
      </c>
      <c r="BP263">
        <v>1</v>
      </c>
      <c r="BQ263">
        <v>1</v>
      </c>
      <c r="BR263">
        <v>0.73</v>
      </c>
      <c r="BS263">
        <v>0.93</v>
      </c>
      <c r="BT263">
        <v>3</v>
      </c>
      <c r="BU263" t="e">
        <v>#N/A</v>
      </c>
      <c r="BV263" t="e">
        <v>#N/A</v>
      </c>
      <c r="BW263">
        <f>VLOOKUP($J263,M_引当回収!$C$5:$AF$55,30,FALSE)+0.08</f>
        <v>0.08</v>
      </c>
      <c r="BX263" s="21" t="e">
        <v>#N/A</v>
      </c>
      <c r="BY263" t="e">
        <v>#N/A</v>
      </c>
      <c r="BZ263" t="e">
        <v>#N/A</v>
      </c>
      <c r="CA263" s="8" t="e">
        <f t="shared" si="78"/>
        <v>#N/A</v>
      </c>
      <c r="CB263" t="e">
        <f t="shared" si="79"/>
        <v>#N/A</v>
      </c>
      <c r="CC263" t="e">
        <v>#N/A</v>
      </c>
      <c r="CD263" t="e">
        <v>#N/A</v>
      </c>
      <c r="CE263" t="e">
        <v>#N/A</v>
      </c>
      <c r="CF263" t="e">
        <v>#N/A</v>
      </c>
      <c r="CH263" t="e">
        <f t="shared" si="80"/>
        <v>#N/A</v>
      </c>
      <c r="CI263" t="e">
        <f t="shared" si="81"/>
        <v>#N/A</v>
      </c>
      <c r="CJ263" t="e">
        <f t="shared" si="82"/>
        <v>#N/A</v>
      </c>
      <c r="CK263" t="e">
        <f t="shared" si="83"/>
        <v>#N/A</v>
      </c>
      <c r="CL263" t="e">
        <f t="shared" si="84"/>
        <v>#N/A</v>
      </c>
      <c r="CM263" t="e">
        <f t="shared" si="85"/>
        <v>#N/A</v>
      </c>
      <c r="CN263" t="e">
        <f t="shared" si="86"/>
        <v>#N/A</v>
      </c>
      <c r="CO263" t="e">
        <f t="shared" si="87"/>
        <v>#N/A</v>
      </c>
      <c r="CP263" t="e">
        <f t="shared" si="88"/>
        <v>#N/A</v>
      </c>
      <c r="CQ263" t="e">
        <v>#N/A</v>
      </c>
      <c r="CR263" t="e">
        <f t="shared" si="89"/>
        <v>#N/A</v>
      </c>
      <c r="CS263" t="e">
        <f t="shared" si="90"/>
        <v>#N/A</v>
      </c>
      <c r="CT263" t="e">
        <f t="shared" si="91"/>
        <v>#N/A</v>
      </c>
      <c r="CU263" t="e">
        <f t="shared" si="92"/>
        <v>#N/A</v>
      </c>
      <c r="CV263">
        <f t="shared" si="93"/>
        <v>3</v>
      </c>
      <c r="CW263" t="e">
        <f t="shared" si="94"/>
        <v>#N/A</v>
      </c>
      <c r="CX263" t="e">
        <f t="shared" si="95"/>
        <v>#N/A</v>
      </c>
      <c r="CY263" t="e">
        <f t="shared" si="74"/>
        <v>#N/A</v>
      </c>
      <c r="CZ263" t="e">
        <f t="shared" si="75"/>
        <v>#N/A</v>
      </c>
      <c r="DA263" t="e">
        <f t="shared" si="76"/>
        <v>#N/A</v>
      </c>
      <c r="DB263" t="e">
        <f t="shared" si="77"/>
        <v>#N/A</v>
      </c>
      <c r="DC263">
        <f t="shared" si="96"/>
        <v>3</v>
      </c>
      <c r="DD263" t="e">
        <f t="shared" si="97"/>
        <v>#N/A</v>
      </c>
    </row>
    <row r="264" spans="1:108" hidden="1" x14ac:dyDescent="0.7">
      <c r="A264" t="s">
        <v>1032</v>
      </c>
      <c r="B264" t="s">
        <v>1033</v>
      </c>
      <c r="D264" t="s">
        <v>909</v>
      </c>
      <c r="E264" t="s">
        <v>72</v>
      </c>
      <c r="F264" t="s">
        <v>73</v>
      </c>
      <c r="G264" t="s">
        <v>74</v>
      </c>
      <c r="H264" t="s">
        <v>75</v>
      </c>
      <c r="I264">
        <v>6454</v>
      </c>
      <c r="J264" t="s">
        <v>898</v>
      </c>
      <c r="K264">
        <v>1</v>
      </c>
      <c r="M264" t="s">
        <v>78</v>
      </c>
      <c r="N264" t="s">
        <v>78</v>
      </c>
      <c r="O264" t="s">
        <v>79</v>
      </c>
      <c r="P264">
        <v>1</v>
      </c>
      <c r="Q264" t="s">
        <v>80</v>
      </c>
      <c r="R264" t="s">
        <v>72</v>
      </c>
      <c r="S264" t="s">
        <v>81</v>
      </c>
      <c r="T264" t="s">
        <v>82</v>
      </c>
      <c r="X264">
        <v>1</v>
      </c>
      <c r="Y264">
        <v>1</v>
      </c>
      <c r="Z264">
        <v>0.73</v>
      </c>
      <c r="AA264" s="8">
        <v>0.93</v>
      </c>
      <c r="AB264">
        <v>3</v>
      </c>
      <c r="AC264">
        <v>0.93</v>
      </c>
      <c r="AD264">
        <v>0.93</v>
      </c>
      <c r="AE264">
        <v>1.1000000000000001</v>
      </c>
      <c r="AF264">
        <v>0.5</v>
      </c>
      <c r="AG264">
        <v>205</v>
      </c>
      <c r="AH264" t="s">
        <v>898</v>
      </c>
      <c r="AI264">
        <v>39</v>
      </c>
      <c r="AL264">
        <v>370</v>
      </c>
      <c r="AM264" t="s">
        <v>911</v>
      </c>
      <c r="AN264">
        <v>12</v>
      </c>
      <c r="AO264" t="s">
        <v>113</v>
      </c>
      <c r="AP264">
        <v>100</v>
      </c>
      <c r="AT264">
        <v>0</v>
      </c>
      <c r="AU264">
        <v>0.5</v>
      </c>
      <c r="AW264">
        <v>6</v>
      </c>
      <c r="AX264" t="s">
        <v>912</v>
      </c>
      <c r="AY264">
        <v>2</v>
      </c>
      <c r="AZ264" t="s">
        <v>913</v>
      </c>
      <c r="BB264" t="s">
        <v>323</v>
      </c>
      <c r="BC264">
        <v>335</v>
      </c>
      <c r="BD264">
        <v>168</v>
      </c>
      <c r="BE264">
        <v>103</v>
      </c>
      <c r="BF264">
        <v>6.0000000000000001E-3</v>
      </c>
      <c r="BG264">
        <v>1.41</v>
      </c>
      <c r="BH264" t="s">
        <v>89</v>
      </c>
      <c r="BJ264" t="s">
        <v>90</v>
      </c>
      <c r="BK264" s="1">
        <v>44943</v>
      </c>
      <c r="BL264" t="s">
        <v>91</v>
      </c>
      <c r="BM264" t="s">
        <v>92</v>
      </c>
      <c r="BN264">
        <v>46548</v>
      </c>
      <c r="BO264" t="s">
        <v>727</v>
      </c>
      <c r="BP264">
        <v>1</v>
      </c>
      <c r="BQ264">
        <v>1</v>
      </c>
      <c r="BR264">
        <v>0.73</v>
      </c>
      <c r="BS264">
        <v>0.93</v>
      </c>
      <c r="BT264">
        <v>3</v>
      </c>
      <c r="BU264" t="e">
        <v>#N/A</v>
      </c>
      <c r="BV264" t="e">
        <v>#N/A</v>
      </c>
      <c r="BW264">
        <f>VLOOKUP($J264,M_引当回収!$C$5:$AF$55,30,FALSE)+0.08</f>
        <v>0.08</v>
      </c>
      <c r="BX264" s="21" t="e">
        <v>#N/A</v>
      </c>
      <c r="BY264" t="e">
        <v>#N/A</v>
      </c>
      <c r="BZ264" t="e">
        <v>#N/A</v>
      </c>
      <c r="CA264" s="8" t="e">
        <f t="shared" si="78"/>
        <v>#N/A</v>
      </c>
      <c r="CB264" t="e">
        <f t="shared" si="79"/>
        <v>#N/A</v>
      </c>
      <c r="CC264" t="e">
        <v>#N/A</v>
      </c>
      <c r="CD264" t="e">
        <v>#N/A</v>
      </c>
      <c r="CE264" t="e">
        <v>#N/A</v>
      </c>
      <c r="CF264" t="e">
        <v>#N/A</v>
      </c>
      <c r="CH264" t="e">
        <f t="shared" si="80"/>
        <v>#N/A</v>
      </c>
      <c r="CI264" t="e">
        <f t="shared" si="81"/>
        <v>#N/A</v>
      </c>
      <c r="CJ264" t="e">
        <f t="shared" si="82"/>
        <v>#N/A</v>
      </c>
      <c r="CK264" t="e">
        <f t="shared" si="83"/>
        <v>#N/A</v>
      </c>
      <c r="CL264" t="e">
        <f t="shared" si="84"/>
        <v>#N/A</v>
      </c>
      <c r="CM264" t="e">
        <f t="shared" si="85"/>
        <v>#N/A</v>
      </c>
      <c r="CN264" t="e">
        <f t="shared" si="86"/>
        <v>#N/A</v>
      </c>
      <c r="CO264" t="e">
        <f t="shared" si="87"/>
        <v>#N/A</v>
      </c>
      <c r="CP264" t="e">
        <f t="shared" si="88"/>
        <v>#N/A</v>
      </c>
      <c r="CQ264" t="e">
        <v>#N/A</v>
      </c>
      <c r="CR264" t="e">
        <f t="shared" si="89"/>
        <v>#N/A</v>
      </c>
      <c r="CS264" t="e">
        <f t="shared" si="90"/>
        <v>#N/A</v>
      </c>
      <c r="CT264" t="e">
        <f t="shared" si="91"/>
        <v>#N/A</v>
      </c>
      <c r="CU264" t="e">
        <f t="shared" si="92"/>
        <v>#N/A</v>
      </c>
      <c r="CV264">
        <f t="shared" si="93"/>
        <v>3</v>
      </c>
      <c r="CW264" t="e">
        <f t="shared" si="94"/>
        <v>#N/A</v>
      </c>
      <c r="CX264" t="e">
        <f t="shared" si="95"/>
        <v>#N/A</v>
      </c>
      <c r="CY264" t="e">
        <f t="shared" si="74"/>
        <v>#N/A</v>
      </c>
      <c r="CZ264" t="e">
        <f t="shared" si="75"/>
        <v>#N/A</v>
      </c>
      <c r="DA264" t="e">
        <f t="shared" si="76"/>
        <v>#N/A</v>
      </c>
      <c r="DB264" t="e">
        <f t="shared" si="77"/>
        <v>#N/A</v>
      </c>
      <c r="DC264">
        <f t="shared" si="96"/>
        <v>3</v>
      </c>
      <c r="DD264" t="e">
        <f t="shared" si="97"/>
        <v>#N/A</v>
      </c>
    </row>
    <row r="265" spans="1:108" hidden="1" x14ac:dyDescent="0.7">
      <c r="A265" t="s">
        <v>1034</v>
      </c>
      <c r="B265" t="s">
        <v>1035</v>
      </c>
      <c r="D265" t="s">
        <v>909</v>
      </c>
      <c r="E265" t="s">
        <v>72</v>
      </c>
      <c r="F265" t="s">
        <v>73</v>
      </c>
      <c r="G265" t="s">
        <v>74</v>
      </c>
      <c r="H265" t="s">
        <v>75</v>
      </c>
      <c r="I265">
        <v>6454</v>
      </c>
      <c r="J265" t="s">
        <v>898</v>
      </c>
      <c r="K265">
        <v>1</v>
      </c>
      <c r="M265" t="s">
        <v>78</v>
      </c>
      <c r="N265" t="s">
        <v>78</v>
      </c>
      <c r="O265" t="s">
        <v>79</v>
      </c>
      <c r="P265">
        <v>1</v>
      </c>
      <c r="Q265" t="s">
        <v>80</v>
      </c>
      <c r="R265" t="s">
        <v>72</v>
      </c>
      <c r="S265" t="s">
        <v>81</v>
      </c>
      <c r="T265" t="s">
        <v>82</v>
      </c>
      <c r="X265">
        <v>1</v>
      </c>
      <c r="Y265">
        <v>1</v>
      </c>
      <c r="Z265">
        <v>0.73</v>
      </c>
      <c r="AA265" s="8">
        <v>0.93</v>
      </c>
      <c r="AB265">
        <v>3</v>
      </c>
      <c r="AC265">
        <v>0.93</v>
      </c>
      <c r="AD265">
        <v>0.93</v>
      </c>
      <c r="AE265">
        <v>1.1000000000000001</v>
      </c>
      <c r="AF265">
        <v>0.5</v>
      </c>
      <c r="AG265">
        <v>205</v>
      </c>
      <c r="AH265" t="s">
        <v>898</v>
      </c>
      <c r="AI265">
        <v>40</v>
      </c>
      <c r="AL265">
        <v>370</v>
      </c>
      <c r="AM265" t="s">
        <v>911</v>
      </c>
      <c r="AN265">
        <v>12</v>
      </c>
      <c r="AO265" t="s">
        <v>113</v>
      </c>
      <c r="AP265">
        <v>100</v>
      </c>
      <c r="AT265">
        <v>0</v>
      </c>
      <c r="AU265">
        <v>0.5</v>
      </c>
      <c r="AW265">
        <v>6</v>
      </c>
      <c r="AX265" t="s">
        <v>912</v>
      </c>
      <c r="AY265">
        <v>2</v>
      </c>
      <c r="AZ265" t="s">
        <v>913</v>
      </c>
      <c r="BB265" t="s">
        <v>323</v>
      </c>
      <c r="BC265">
        <v>335</v>
      </c>
      <c r="BD265">
        <v>168</v>
      </c>
      <c r="BE265">
        <v>103</v>
      </c>
      <c r="BF265">
        <v>6.0000000000000001E-3</v>
      </c>
      <c r="BG265">
        <v>1.41</v>
      </c>
      <c r="BH265" t="s">
        <v>89</v>
      </c>
      <c r="BJ265" t="s">
        <v>90</v>
      </c>
      <c r="BK265" s="1">
        <v>44943</v>
      </c>
      <c r="BL265" t="s">
        <v>91</v>
      </c>
      <c r="BM265" t="s">
        <v>92</v>
      </c>
      <c r="BN265">
        <v>46548</v>
      </c>
      <c r="BO265" t="s">
        <v>727</v>
      </c>
      <c r="BP265">
        <v>1</v>
      </c>
      <c r="BQ265">
        <v>1</v>
      </c>
      <c r="BR265">
        <v>0.73</v>
      </c>
      <c r="BS265">
        <v>0.93</v>
      </c>
      <c r="BT265">
        <v>3</v>
      </c>
      <c r="BU265" t="e">
        <v>#N/A</v>
      </c>
      <c r="BV265" t="e">
        <v>#N/A</v>
      </c>
      <c r="BW265">
        <f>VLOOKUP($J265,M_引当回収!$C$5:$AF$55,30,FALSE)+0.08</f>
        <v>0.08</v>
      </c>
      <c r="BX265" s="21" t="e">
        <v>#N/A</v>
      </c>
      <c r="BY265" t="e">
        <v>#N/A</v>
      </c>
      <c r="BZ265" t="e">
        <v>#N/A</v>
      </c>
      <c r="CA265" s="8" t="e">
        <f t="shared" si="78"/>
        <v>#N/A</v>
      </c>
      <c r="CB265" t="e">
        <f t="shared" si="79"/>
        <v>#N/A</v>
      </c>
      <c r="CC265" t="e">
        <v>#N/A</v>
      </c>
      <c r="CD265" t="e">
        <v>#N/A</v>
      </c>
      <c r="CE265" t="e">
        <v>#N/A</v>
      </c>
      <c r="CF265" t="e">
        <v>#N/A</v>
      </c>
      <c r="CH265" t="e">
        <f t="shared" si="80"/>
        <v>#N/A</v>
      </c>
      <c r="CI265" t="e">
        <f t="shared" si="81"/>
        <v>#N/A</v>
      </c>
      <c r="CJ265" t="e">
        <f t="shared" si="82"/>
        <v>#N/A</v>
      </c>
      <c r="CK265" t="e">
        <f t="shared" si="83"/>
        <v>#N/A</v>
      </c>
      <c r="CL265" t="e">
        <f t="shared" si="84"/>
        <v>#N/A</v>
      </c>
      <c r="CM265" t="e">
        <f t="shared" si="85"/>
        <v>#N/A</v>
      </c>
      <c r="CN265" t="e">
        <f t="shared" si="86"/>
        <v>#N/A</v>
      </c>
      <c r="CO265" t="e">
        <f t="shared" si="87"/>
        <v>#N/A</v>
      </c>
      <c r="CP265" t="e">
        <f t="shared" si="88"/>
        <v>#N/A</v>
      </c>
      <c r="CQ265" t="e">
        <v>#N/A</v>
      </c>
      <c r="CR265" t="e">
        <f t="shared" si="89"/>
        <v>#N/A</v>
      </c>
      <c r="CS265" t="e">
        <f t="shared" si="90"/>
        <v>#N/A</v>
      </c>
      <c r="CT265" t="e">
        <f t="shared" si="91"/>
        <v>#N/A</v>
      </c>
      <c r="CU265" t="e">
        <f t="shared" si="92"/>
        <v>#N/A</v>
      </c>
      <c r="CV265">
        <f t="shared" si="93"/>
        <v>3</v>
      </c>
      <c r="CW265" t="e">
        <f t="shared" si="94"/>
        <v>#N/A</v>
      </c>
      <c r="CX265" t="e">
        <f t="shared" si="95"/>
        <v>#N/A</v>
      </c>
      <c r="CY265" t="e">
        <f t="shared" si="74"/>
        <v>#N/A</v>
      </c>
      <c r="CZ265" t="e">
        <f t="shared" si="75"/>
        <v>#N/A</v>
      </c>
      <c r="DA265" t="e">
        <f t="shared" si="76"/>
        <v>#N/A</v>
      </c>
      <c r="DB265" t="e">
        <f t="shared" si="77"/>
        <v>#N/A</v>
      </c>
      <c r="DC265">
        <f t="shared" si="96"/>
        <v>3</v>
      </c>
      <c r="DD265" t="e">
        <f t="shared" si="97"/>
        <v>#N/A</v>
      </c>
    </row>
    <row r="266" spans="1:108" hidden="1" x14ac:dyDescent="0.7">
      <c r="A266" t="s">
        <v>1036</v>
      </c>
      <c r="B266" t="s">
        <v>1037</v>
      </c>
      <c r="D266" t="s">
        <v>909</v>
      </c>
      <c r="E266" t="s">
        <v>72</v>
      </c>
      <c r="F266" t="s">
        <v>73</v>
      </c>
      <c r="G266" t="s">
        <v>74</v>
      </c>
      <c r="H266" t="s">
        <v>75</v>
      </c>
      <c r="I266">
        <v>6454</v>
      </c>
      <c r="J266" t="s">
        <v>898</v>
      </c>
      <c r="K266">
        <v>1</v>
      </c>
      <c r="M266" t="s">
        <v>78</v>
      </c>
      <c r="N266" t="s">
        <v>78</v>
      </c>
      <c r="O266" t="s">
        <v>79</v>
      </c>
      <c r="P266">
        <v>1</v>
      </c>
      <c r="Q266" t="s">
        <v>80</v>
      </c>
      <c r="R266" t="s">
        <v>72</v>
      </c>
      <c r="S266" t="s">
        <v>81</v>
      </c>
      <c r="T266" t="s">
        <v>82</v>
      </c>
      <c r="X266">
        <v>1</v>
      </c>
      <c r="Y266">
        <v>1</v>
      </c>
      <c r="Z266">
        <v>0.73</v>
      </c>
      <c r="AA266" s="8">
        <v>0.93</v>
      </c>
      <c r="AB266">
        <v>3</v>
      </c>
      <c r="AC266">
        <v>0.93</v>
      </c>
      <c r="AD266">
        <v>0.93</v>
      </c>
      <c r="AE266">
        <v>1.1000000000000001</v>
      </c>
      <c r="AF266">
        <v>0.5</v>
      </c>
      <c r="AG266">
        <v>205</v>
      </c>
      <c r="AH266" t="s">
        <v>898</v>
      </c>
      <c r="AI266">
        <v>41</v>
      </c>
      <c r="AL266">
        <v>370</v>
      </c>
      <c r="AM266" t="s">
        <v>911</v>
      </c>
      <c r="AN266">
        <v>12</v>
      </c>
      <c r="AO266" t="s">
        <v>113</v>
      </c>
      <c r="AP266">
        <v>100</v>
      </c>
      <c r="AT266">
        <v>0</v>
      </c>
      <c r="AU266">
        <v>0.5</v>
      </c>
      <c r="AW266">
        <v>6</v>
      </c>
      <c r="AX266" t="s">
        <v>912</v>
      </c>
      <c r="AY266">
        <v>2</v>
      </c>
      <c r="AZ266" t="s">
        <v>913</v>
      </c>
      <c r="BB266" t="s">
        <v>323</v>
      </c>
      <c r="BC266">
        <v>335</v>
      </c>
      <c r="BD266">
        <v>168</v>
      </c>
      <c r="BE266">
        <v>103</v>
      </c>
      <c r="BF266">
        <v>6.0000000000000001E-3</v>
      </c>
      <c r="BG266">
        <v>1.41</v>
      </c>
      <c r="BH266" t="s">
        <v>89</v>
      </c>
      <c r="BJ266" t="s">
        <v>90</v>
      </c>
      <c r="BK266" s="1">
        <v>44943</v>
      </c>
      <c r="BL266" t="s">
        <v>91</v>
      </c>
      <c r="BM266" t="s">
        <v>92</v>
      </c>
      <c r="BN266">
        <v>46548</v>
      </c>
      <c r="BO266" t="s">
        <v>727</v>
      </c>
      <c r="BP266">
        <v>1</v>
      </c>
      <c r="BQ266">
        <v>1</v>
      </c>
      <c r="BR266">
        <v>0.73</v>
      </c>
      <c r="BS266">
        <v>0.93</v>
      </c>
      <c r="BT266">
        <v>3</v>
      </c>
      <c r="BU266" t="e">
        <v>#N/A</v>
      </c>
      <c r="BV266" t="e">
        <v>#N/A</v>
      </c>
      <c r="BW266">
        <f>VLOOKUP($J266,M_引当回収!$C$5:$AF$55,30,FALSE)+0.08</f>
        <v>0.08</v>
      </c>
      <c r="BX266" s="21" t="e">
        <v>#N/A</v>
      </c>
      <c r="BY266" t="e">
        <v>#N/A</v>
      </c>
      <c r="BZ266" t="e">
        <v>#N/A</v>
      </c>
      <c r="CA266" s="8" t="e">
        <f t="shared" si="78"/>
        <v>#N/A</v>
      </c>
      <c r="CB266" t="e">
        <f t="shared" si="79"/>
        <v>#N/A</v>
      </c>
      <c r="CC266" t="e">
        <v>#N/A</v>
      </c>
      <c r="CD266" t="e">
        <v>#N/A</v>
      </c>
      <c r="CE266" t="e">
        <v>#N/A</v>
      </c>
      <c r="CF266" t="e">
        <v>#N/A</v>
      </c>
      <c r="CH266" t="e">
        <f t="shared" si="80"/>
        <v>#N/A</v>
      </c>
      <c r="CI266" t="e">
        <f t="shared" si="81"/>
        <v>#N/A</v>
      </c>
      <c r="CJ266" t="e">
        <f t="shared" si="82"/>
        <v>#N/A</v>
      </c>
      <c r="CK266" t="e">
        <f t="shared" si="83"/>
        <v>#N/A</v>
      </c>
      <c r="CL266" t="e">
        <f t="shared" si="84"/>
        <v>#N/A</v>
      </c>
      <c r="CM266" t="e">
        <f t="shared" si="85"/>
        <v>#N/A</v>
      </c>
      <c r="CN266" t="e">
        <f t="shared" si="86"/>
        <v>#N/A</v>
      </c>
      <c r="CO266" t="e">
        <f t="shared" si="87"/>
        <v>#N/A</v>
      </c>
      <c r="CP266" t="e">
        <f t="shared" si="88"/>
        <v>#N/A</v>
      </c>
      <c r="CQ266" t="e">
        <v>#N/A</v>
      </c>
      <c r="CR266" t="e">
        <f t="shared" si="89"/>
        <v>#N/A</v>
      </c>
      <c r="CS266" t="e">
        <f t="shared" si="90"/>
        <v>#N/A</v>
      </c>
      <c r="CT266" t="e">
        <f t="shared" si="91"/>
        <v>#N/A</v>
      </c>
      <c r="CU266" t="e">
        <f t="shared" si="92"/>
        <v>#N/A</v>
      </c>
      <c r="CV266">
        <f t="shared" si="93"/>
        <v>3</v>
      </c>
      <c r="CW266" t="e">
        <f t="shared" si="94"/>
        <v>#N/A</v>
      </c>
      <c r="CX266" t="e">
        <f t="shared" si="95"/>
        <v>#N/A</v>
      </c>
      <c r="CY266" t="e">
        <f t="shared" si="74"/>
        <v>#N/A</v>
      </c>
      <c r="CZ266" t="e">
        <f t="shared" si="75"/>
        <v>#N/A</v>
      </c>
      <c r="DA266" t="e">
        <f t="shared" si="76"/>
        <v>#N/A</v>
      </c>
      <c r="DB266" t="e">
        <f t="shared" si="77"/>
        <v>#N/A</v>
      </c>
      <c r="DC266">
        <f t="shared" si="96"/>
        <v>3</v>
      </c>
      <c r="DD266" t="e">
        <f t="shared" si="97"/>
        <v>#N/A</v>
      </c>
    </row>
    <row r="267" spans="1:108" hidden="1" x14ac:dyDescent="0.7">
      <c r="A267" t="s">
        <v>1038</v>
      </c>
      <c r="B267" t="s">
        <v>1039</v>
      </c>
      <c r="D267" t="s">
        <v>909</v>
      </c>
      <c r="E267" t="s">
        <v>72</v>
      </c>
      <c r="F267" t="s">
        <v>73</v>
      </c>
      <c r="G267" t="s">
        <v>74</v>
      </c>
      <c r="H267" t="s">
        <v>75</v>
      </c>
      <c r="I267">
        <v>6454</v>
      </c>
      <c r="J267" t="s">
        <v>898</v>
      </c>
      <c r="K267">
        <v>1</v>
      </c>
      <c r="M267" t="s">
        <v>78</v>
      </c>
      <c r="N267" t="s">
        <v>78</v>
      </c>
      <c r="O267" t="s">
        <v>79</v>
      </c>
      <c r="P267">
        <v>1</v>
      </c>
      <c r="Q267" t="s">
        <v>80</v>
      </c>
      <c r="R267" t="s">
        <v>72</v>
      </c>
      <c r="S267" t="s">
        <v>81</v>
      </c>
      <c r="T267" t="s">
        <v>82</v>
      </c>
      <c r="X267">
        <v>1</v>
      </c>
      <c r="Y267">
        <v>1</v>
      </c>
      <c r="Z267">
        <v>0.73</v>
      </c>
      <c r="AA267" s="8">
        <v>0.93</v>
      </c>
      <c r="AB267">
        <v>3</v>
      </c>
      <c r="AC267">
        <v>0.93</v>
      </c>
      <c r="AD267">
        <v>0.93</v>
      </c>
      <c r="AE267">
        <v>1.1000000000000001</v>
      </c>
      <c r="AF267">
        <v>0.5</v>
      </c>
      <c r="AG267">
        <v>205</v>
      </c>
      <c r="AH267" t="s">
        <v>898</v>
      </c>
      <c r="AI267">
        <v>102</v>
      </c>
      <c r="AJ267" t="s">
        <v>1040</v>
      </c>
      <c r="AK267">
        <v>10147</v>
      </c>
      <c r="AL267">
        <v>370</v>
      </c>
      <c r="AM267" t="s">
        <v>911</v>
      </c>
      <c r="AN267">
        <v>12</v>
      </c>
      <c r="AO267" t="s">
        <v>113</v>
      </c>
      <c r="AP267">
        <v>100</v>
      </c>
      <c r="AT267">
        <v>0</v>
      </c>
      <c r="AU267">
        <v>0.5</v>
      </c>
      <c r="AW267">
        <v>6</v>
      </c>
      <c r="AX267" t="s">
        <v>912</v>
      </c>
      <c r="AY267">
        <v>2</v>
      </c>
      <c r="AZ267" t="s">
        <v>913</v>
      </c>
      <c r="BB267" t="s">
        <v>323</v>
      </c>
      <c r="BC267">
        <v>335</v>
      </c>
      <c r="BD267">
        <v>168</v>
      </c>
      <c r="BE267">
        <v>103</v>
      </c>
      <c r="BF267">
        <v>6.0000000000000001E-3</v>
      </c>
      <c r="BG267">
        <v>6.5</v>
      </c>
      <c r="BH267" t="s">
        <v>89</v>
      </c>
      <c r="BJ267" t="s">
        <v>90</v>
      </c>
      <c r="BK267" s="1">
        <v>44670</v>
      </c>
      <c r="BL267" t="s">
        <v>91</v>
      </c>
      <c r="BM267" t="s">
        <v>92</v>
      </c>
      <c r="BN267">
        <v>46548</v>
      </c>
      <c r="BO267" t="s">
        <v>727</v>
      </c>
      <c r="BP267">
        <v>1</v>
      </c>
      <c r="BQ267">
        <v>1</v>
      </c>
      <c r="BR267">
        <v>0.73</v>
      </c>
      <c r="BS267">
        <v>0.93</v>
      </c>
      <c r="BT267">
        <v>3</v>
      </c>
      <c r="BU267">
        <v>0</v>
      </c>
      <c r="BV267" t="s">
        <v>1936</v>
      </c>
      <c r="BW267">
        <f>VLOOKUP($J267,M_引当回収!$C$5:$AF$55,30,FALSE)+0.08</f>
        <v>0.08</v>
      </c>
      <c r="BX267" s="21">
        <v>0.24</v>
      </c>
      <c r="BY267">
        <v>0.18000000000000002</v>
      </c>
      <c r="BZ267">
        <v>0.03</v>
      </c>
      <c r="CA267" s="8">
        <f t="shared" si="78"/>
        <v>0.53</v>
      </c>
      <c r="CB267" t="str">
        <f t="shared" si="79"/>
        <v>×</v>
      </c>
      <c r="CC267">
        <v>0.08</v>
      </c>
      <c r="CD267">
        <v>0.43000000000000005</v>
      </c>
      <c r="CE267">
        <v>0.18000000000000002</v>
      </c>
      <c r="CF267">
        <v>0.03</v>
      </c>
      <c r="CH267">
        <f t="shared" si="80"/>
        <v>0</v>
      </c>
      <c r="CI267">
        <f t="shared" si="81"/>
        <v>0</v>
      </c>
      <c r="CJ267">
        <f t="shared" si="82"/>
        <v>3</v>
      </c>
      <c r="CK267">
        <f t="shared" si="83"/>
        <v>0</v>
      </c>
      <c r="CL267">
        <f t="shared" si="84"/>
        <v>0</v>
      </c>
      <c r="CM267">
        <f t="shared" si="85"/>
        <v>3</v>
      </c>
      <c r="CN267">
        <f t="shared" si="86"/>
        <v>0</v>
      </c>
      <c r="CO267">
        <f t="shared" si="87"/>
        <v>0</v>
      </c>
      <c r="CP267">
        <f t="shared" si="88"/>
        <v>3</v>
      </c>
      <c r="CQ267">
        <v>1.3446475195822455E-2</v>
      </c>
      <c r="CR267">
        <f t="shared" si="89"/>
        <v>0</v>
      </c>
      <c r="CS267">
        <f t="shared" si="90"/>
        <v>0</v>
      </c>
      <c r="CT267">
        <f t="shared" si="91"/>
        <v>0</v>
      </c>
      <c r="CU267">
        <f t="shared" si="92"/>
        <v>0</v>
      </c>
      <c r="CV267">
        <f t="shared" si="93"/>
        <v>3</v>
      </c>
      <c r="CW267">
        <f t="shared" si="94"/>
        <v>0</v>
      </c>
      <c r="CX267">
        <f t="shared" si="95"/>
        <v>3</v>
      </c>
      <c r="CY267">
        <f t="shared" ref="CY267:CY330" si="98">($BU267/$AP267)*BW267</f>
        <v>0</v>
      </c>
      <c r="CZ267">
        <f t="shared" ref="CZ267:CZ330" si="99">($BU267/$AP267)*BX267</f>
        <v>0</v>
      </c>
      <c r="DA267">
        <f t="shared" ref="DA267:DA330" si="100">($BU267/$AP267)*BY267</f>
        <v>0</v>
      </c>
      <c r="DB267">
        <f t="shared" ref="DB267:DB330" si="101">($BU267/$AP267)*BZ267</f>
        <v>0</v>
      </c>
      <c r="DC267">
        <f t="shared" si="96"/>
        <v>3</v>
      </c>
      <c r="DD267">
        <f t="shared" si="97"/>
        <v>3</v>
      </c>
    </row>
    <row r="268" spans="1:108" hidden="1" x14ac:dyDescent="0.7">
      <c r="A268" t="s">
        <v>1041</v>
      </c>
      <c r="B268" t="s">
        <v>1042</v>
      </c>
      <c r="D268" t="s">
        <v>909</v>
      </c>
      <c r="E268" t="s">
        <v>72</v>
      </c>
      <c r="F268" t="s">
        <v>73</v>
      </c>
      <c r="G268" t="s">
        <v>74</v>
      </c>
      <c r="H268" t="s">
        <v>75</v>
      </c>
      <c r="I268">
        <v>6454</v>
      </c>
      <c r="J268" t="s">
        <v>898</v>
      </c>
      <c r="K268">
        <v>1</v>
      </c>
      <c r="M268" t="s">
        <v>78</v>
      </c>
      <c r="N268" t="s">
        <v>78</v>
      </c>
      <c r="O268" t="s">
        <v>79</v>
      </c>
      <c r="P268">
        <v>1</v>
      </c>
      <c r="Q268" t="s">
        <v>80</v>
      </c>
      <c r="R268" t="s">
        <v>72</v>
      </c>
      <c r="S268" t="s">
        <v>81</v>
      </c>
      <c r="T268" t="s">
        <v>82</v>
      </c>
      <c r="X268">
        <v>1</v>
      </c>
      <c r="Y268">
        <v>1</v>
      </c>
      <c r="Z268">
        <v>0.73</v>
      </c>
      <c r="AA268" s="8">
        <v>0.93</v>
      </c>
      <c r="AB268">
        <v>3</v>
      </c>
      <c r="AC268">
        <v>0.93</v>
      </c>
      <c r="AD268">
        <v>0.93</v>
      </c>
      <c r="AE268">
        <v>1.1000000000000001</v>
      </c>
      <c r="AF268">
        <v>0.5</v>
      </c>
      <c r="AG268">
        <v>205</v>
      </c>
      <c r="AH268" t="s">
        <v>898</v>
      </c>
      <c r="AI268">
        <v>103</v>
      </c>
      <c r="AJ268" t="s">
        <v>1043</v>
      </c>
      <c r="AK268">
        <v>10148</v>
      </c>
      <c r="AL268">
        <v>370</v>
      </c>
      <c r="AM268" t="s">
        <v>911</v>
      </c>
      <c r="AN268">
        <v>12</v>
      </c>
      <c r="AO268" t="s">
        <v>113</v>
      </c>
      <c r="AP268">
        <v>100</v>
      </c>
      <c r="AT268">
        <v>0</v>
      </c>
      <c r="AU268">
        <v>0.5</v>
      </c>
      <c r="AW268">
        <v>6</v>
      </c>
      <c r="AX268" t="s">
        <v>912</v>
      </c>
      <c r="AY268">
        <v>2</v>
      </c>
      <c r="AZ268" t="s">
        <v>913</v>
      </c>
      <c r="BB268" t="s">
        <v>323</v>
      </c>
      <c r="BC268">
        <v>335</v>
      </c>
      <c r="BD268">
        <v>168</v>
      </c>
      <c r="BE268">
        <v>103</v>
      </c>
      <c r="BF268">
        <v>6.0000000000000001E-3</v>
      </c>
      <c r="BG268">
        <v>6.5</v>
      </c>
      <c r="BH268" t="s">
        <v>89</v>
      </c>
      <c r="BJ268" t="s">
        <v>90</v>
      </c>
      <c r="BK268" s="1">
        <v>44670</v>
      </c>
      <c r="BL268" t="s">
        <v>91</v>
      </c>
      <c r="BM268" t="s">
        <v>92</v>
      </c>
      <c r="BN268">
        <v>46548</v>
      </c>
      <c r="BO268" t="s">
        <v>727</v>
      </c>
      <c r="BP268">
        <v>1</v>
      </c>
      <c r="BQ268">
        <v>1</v>
      </c>
      <c r="BR268">
        <v>0.73</v>
      </c>
      <c r="BS268">
        <v>0.93</v>
      </c>
      <c r="BT268">
        <v>3</v>
      </c>
      <c r="BU268">
        <v>101</v>
      </c>
      <c r="BV268" t="s">
        <v>1936</v>
      </c>
      <c r="BW268">
        <f>VLOOKUP($J268,M_引当回収!$C$5:$AF$55,30,FALSE)+0.08</f>
        <v>0.08</v>
      </c>
      <c r="BX268" s="21">
        <v>0.24</v>
      </c>
      <c r="BY268">
        <v>0.18000000000000002</v>
      </c>
      <c r="BZ268">
        <v>0.03</v>
      </c>
      <c r="CA268" s="8">
        <f t="shared" ref="CA268:CA331" si="102">SUM(BW268:BZ268)</f>
        <v>0.53</v>
      </c>
      <c r="CB268" t="str">
        <f t="shared" ref="CB268:CB331" si="103">IF(AA268=CA268,"○","×")</f>
        <v>×</v>
      </c>
      <c r="CC268">
        <v>0.08</v>
      </c>
      <c r="CD268">
        <v>0.43000000000000005</v>
      </c>
      <c r="CE268">
        <v>0.18000000000000002</v>
      </c>
      <c r="CF268">
        <v>0.03</v>
      </c>
      <c r="CH268">
        <f t="shared" ref="CH268:CH331" si="104">ROUNDUP(($BU268/$AP268)*BS268,0)</f>
        <v>1</v>
      </c>
      <c r="CI268">
        <f t="shared" ref="CI268:CI331" si="105">ROUNDUP(($BU268/$AP268)*($BP268*(1+$BR268)/$BQ268),0)</f>
        <v>2</v>
      </c>
      <c r="CJ268">
        <f t="shared" ref="CJ268:CJ331" si="106">SUM(CH268:CI268)+BT268</f>
        <v>6</v>
      </c>
      <c r="CK268">
        <f t="shared" ref="CK268:CK331" si="107">ROUNDUP(($BU268/$AP268)*AA268,0)</f>
        <v>1</v>
      </c>
      <c r="CL268">
        <f t="shared" ref="CL268:CL331" si="108">ROUNDUP(($BU268/$AP268)*($BP268*(1+$BR268)/$BQ268),0)</f>
        <v>2</v>
      </c>
      <c r="CM268">
        <f t="shared" ref="CM268:CM331" si="109">SUM(CK268:CL268)+AB268</f>
        <v>6</v>
      </c>
      <c r="CN268">
        <f t="shared" ref="CN268:CN331" si="110">ROUNDUP(($BU268/$AP268)*CA268,0)</f>
        <v>1</v>
      </c>
      <c r="CO268">
        <f t="shared" ref="CO268:CO331" si="111">ROUNDUP(($BU268/$AP268)*($BP268*(1+$BR268)/$BQ268),0)</f>
        <v>2</v>
      </c>
      <c r="CP268">
        <f t="shared" ref="CP268:CP331" si="112">SUM(CN268:CO268)+AB268</f>
        <v>6</v>
      </c>
      <c r="CQ268">
        <v>1.3446475195822455E-2</v>
      </c>
      <c r="CR268">
        <f t="shared" ref="CR268:CR331" si="113">($BU268/$AP268)*CC268</f>
        <v>8.0799999999999997E-2</v>
      </c>
      <c r="CS268">
        <f t="shared" ref="CS268:CS331" si="114">($BU268/$AP268)*CD268</f>
        <v>0.43430000000000007</v>
      </c>
      <c r="CT268">
        <f t="shared" ref="CT268:CT331" si="115">($BU268/$AP268)*CE268</f>
        <v>0.18180000000000002</v>
      </c>
      <c r="CU268">
        <f t="shared" ref="CU268:CU331" si="116">($BU268/$AP268)*CF268</f>
        <v>3.0300000000000001E-2</v>
      </c>
      <c r="CV268">
        <f t="shared" ref="CV268:CV331" si="117">BT268</f>
        <v>3</v>
      </c>
      <c r="CW268">
        <f t="shared" ref="CW268:CW331" si="118">($BU268/$AP268)*0.21</f>
        <v>0.21209999999999998</v>
      </c>
      <c r="CX268">
        <f t="shared" ref="CX268:CX331" si="119">ROUNDUP(SUM(CR268:CW268),0)</f>
        <v>4</v>
      </c>
      <c r="CY268">
        <f t="shared" si="98"/>
        <v>8.0799999999999997E-2</v>
      </c>
      <c r="CZ268">
        <f t="shared" si="99"/>
        <v>0.2424</v>
      </c>
      <c r="DA268">
        <f t="shared" si="100"/>
        <v>0.18180000000000002</v>
      </c>
      <c r="DB268">
        <f t="shared" si="101"/>
        <v>3.0300000000000001E-2</v>
      </c>
      <c r="DC268">
        <f t="shared" ref="DC268:DC331" si="120">AB268</f>
        <v>3</v>
      </c>
      <c r="DD268">
        <f t="shared" ref="DD268:DD331" si="121">ROUNDUP(SUM(CY268:DC268),0)</f>
        <v>4</v>
      </c>
    </row>
    <row r="269" spans="1:108" hidden="1" x14ac:dyDescent="0.7">
      <c r="A269" t="s">
        <v>1044</v>
      </c>
      <c r="B269" t="s">
        <v>1045</v>
      </c>
      <c r="D269" t="s">
        <v>909</v>
      </c>
      <c r="E269" t="s">
        <v>72</v>
      </c>
      <c r="F269" t="s">
        <v>73</v>
      </c>
      <c r="G269" t="s">
        <v>74</v>
      </c>
      <c r="H269" t="s">
        <v>75</v>
      </c>
      <c r="I269">
        <v>6454</v>
      </c>
      <c r="J269" t="s">
        <v>898</v>
      </c>
      <c r="K269">
        <v>1</v>
      </c>
      <c r="M269" t="s">
        <v>78</v>
      </c>
      <c r="N269" t="s">
        <v>78</v>
      </c>
      <c r="O269" t="s">
        <v>79</v>
      </c>
      <c r="P269">
        <v>1</v>
      </c>
      <c r="Q269" t="s">
        <v>80</v>
      </c>
      <c r="R269" t="s">
        <v>72</v>
      </c>
      <c r="S269" t="s">
        <v>81</v>
      </c>
      <c r="T269" t="s">
        <v>82</v>
      </c>
      <c r="X269">
        <v>1</v>
      </c>
      <c r="Y269">
        <v>1</v>
      </c>
      <c r="Z269">
        <v>0.73</v>
      </c>
      <c r="AA269" s="8">
        <v>0.93</v>
      </c>
      <c r="AB269">
        <v>3</v>
      </c>
      <c r="AC269">
        <v>0.93</v>
      </c>
      <c r="AD269">
        <v>0.93</v>
      </c>
      <c r="AE269">
        <v>1.1000000000000001</v>
      </c>
      <c r="AF269">
        <v>0.5</v>
      </c>
      <c r="AG269">
        <v>205</v>
      </c>
      <c r="AH269" t="s">
        <v>898</v>
      </c>
      <c r="AI269">
        <v>104</v>
      </c>
      <c r="AJ269" t="s">
        <v>1046</v>
      </c>
      <c r="AK269">
        <v>10149</v>
      </c>
      <c r="AL269">
        <v>370</v>
      </c>
      <c r="AM269" t="s">
        <v>911</v>
      </c>
      <c r="AN269">
        <v>12</v>
      </c>
      <c r="AO269" t="s">
        <v>113</v>
      </c>
      <c r="AP269">
        <v>100</v>
      </c>
      <c r="AT269">
        <v>0</v>
      </c>
      <c r="AU269">
        <v>0.5</v>
      </c>
      <c r="AW269">
        <v>6</v>
      </c>
      <c r="AX269" t="s">
        <v>912</v>
      </c>
      <c r="AY269">
        <v>2</v>
      </c>
      <c r="AZ269" t="s">
        <v>913</v>
      </c>
      <c r="BB269" t="s">
        <v>323</v>
      </c>
      <c r="BC269">
        <v>335</v>
      </c>
      <c r="BD269">
        <v>168</v>
      </c>
      <c r="BE269">
        <v>103</v>
      </c>
      <c r="BF269">
        <v>6.0000000000000001E-3</v>
      </c>
      <c r="BG269">
        <v>6.6</v>
      </c>
      <c r="BH269" t="s">
        <v>89</v>
      </c>
      <c r="BJ269" t="s">
        <v>90</v>
      </c>
      <c r="BK269" s="1">
        <v>44670</v>
      </c>
      <c r="BL269" t="s">
        <v>91</v>
      </c>
      <c r="BM269" t="s">
        <v>92</v>
      </c>
      <c r="BN269">
        <v>46548</v>
      </c>
      <c r="BO269" t="s">
        <v>727</v>
      </c>
      <c r="BP269">
        <v>1</v>
      </c>
      <c r="BQ269">
        <v>1</v>
      </c>
      <c r="BR269">
        <v>0.73</v>
      </c>
      <c r="BS269">
        <v>0.93</v>
      </c>
      <c r="BT269">
        <v>3</v>
      </c>
      <c r="BU269">
        <v>287</v>
      </c>
      <c r="BV269" t="s">
        <v>1936</v>
      </c>
      <c r="BW269">
        <f>VLOOKUP($J269,M_引当回収!$C$5:$AF$55,30,FALSE)+0.08</f>
        <v>0.08</v>
      </c>
      <c r="BX269" s="21">
        <v>0.24</v>
      </c>
      <c r="BY269">
        <v>0.18000000000000002</v>
      </c>
      <c r="BZ269">
        <v>0.03</v>
      </c>
      <c r="CA269" s="8">
        <f t="shared" si="102"/>
        <v>0.53</v>
      </c>
      <c r="CB269" t="str">
        <f t="shared" si="103"/>
        <v>×</v>
      </c>
      <c r="CC269">
        <v>0.08</v>
      </c>
      <c r="CD269">
        <v>0.43000000000000005</v>
      </c>
      <c r="CE269">
        <v>0.18000000000000002</v>
      </c>
      <c r="CF269">
        <v>0.03</v>
      </c>
      <c r="CH269">
        <f t="shared" si="104"/>
        <v>3</v>
      </c>
      <c r="CI269">
        <f t="shared" si="105"/>
        <v>5</v>
      </c>
      <c r="CJ269">
        <f t="shared" si="106"/>
        <v>11</v>
      </c>
      <c r="CK269">
        <f t="shared" si="107"/>
        <v>3</v>
      </c>
      <c r="CL269">
        <f t="shared" si="108"/>
        <v>5</v>
      </c>
      <c r="CM269">
        <f t="shared" si="109"/>
        <v>11</v>
      </c>
      <c r="CN269">
        <f t="shared" si="110"/>
        <v>2</v>
      </c>
      <c r="CO269">
        <f t="shared" si="111"/>
        <v>5</v>
      </c>
      <c r="CP269">
        <f t="shared" si="112"/>
        <v>10</v>
      </c>
      <c r="CQ269">
        <v>1.3446475195822455E-2</v>
      </c>
      <c r="CR269">
        <f t="shared" si="113"/>
        <v>0.22960000000000003</v>
      </c>
      <c r="CS269">
        <f t="shared" si="114"/>
        <v>1.2341000000000002</v>
      </c>
      <c r="CT269">
        <f t="shared" si="115"/>
        <v>0.51660000000000006</v>
      </c>
      <c r="CU269">
        <f t="shared" si="116"/>
        <v>8.6099999999999996E-2</v>
      </c>
      <c r="CV269">
        <f t="shared" si="117"/>
        <v>3</v>
      </c>
      <c r="CW269">
        <f t="shared" si="118"/>
        <v>0.60270000000000001</v>
      </c>
      <c r="CX269">
        <f t="shared" si="119"/>
        <v>6</v>
      </c>
      <c r="CY269">
        <f t="shared" si="98"/>
        <v>0.22960000000000003</v>
      </c>
      <c r="CZ269">
        <f t="shared" si="99"/>
        <v>0.68879999999999997</v>
      </c>
      <c r="DA269">
        <f t="shared" si="100"/>
        <v>0.51660000000000006</v>
      </c>
      <c r="DB269">
        <f t="shared" si="101"/>
        <v>8.6099999999999996E-2</v>
      </c>
      <c r="DC269">
        <f t="shared" si="120"/>
        <v>3</v>
      </c>
      <c r="DD269">
        <f t="shared" si="121"/>
        <v>5</v>
      </c>
    </row>
    <row r="270" spans="1:108" hidden="1" x14ac:dyDescent="0.7">
      <c r="A270" t="s">
        <v>1047</v>
      </c>
      <c r="B270" t="s">
        <v>1048</v>
      </c>
      <c r="D270" t="s">
        <v>909</v>
      </c>
      <c r="E270" t="s">
        <v>72</v>
      </c>
      <c r="F270" t="s">
        <v>73</v>
      </c>
      <c r="G270" t="s">
        <v>74</v>
      </c>
      <c r="H270" t="s">
        <v>75</v>
      </c>
      <c r="I270">
        <v>6454</v>
      </c>
      <c r="J270" t="s">
        <v>898</v>
      </c>
      <c r="K270">
        <v>1</v>
      </c>
      <c r="M270" t="s">
        <v>78</v>
      </c>
      <c r="N270" t="s">
        <v>78</v>
      </c>
      <c r="O270" t="s">
        <v>79</v>
      </c>
      <c r="P270">
        <v>1</v>
      </c>
      <c r="Q270" t="s">
        <v>80</v>
      </c>
      <c r="R270" t="s">
        <v>72</v>
      </c>
      <c r="S270" t="s">
        <v>81</v>
      </c>
      <c r="T270" t="s">
        <v>82</v>
      </c>
      <c r="X270">
        <v>1</v>
      </c>
      <c r="Y270">
        <v>1</v>
      </c>
      <c r="Z270">
        <v>0.73</v>
      </c>
      <c r="AA270" s="8">
        <v>0.93</v>
      </c>
      <c r="AB270">
        <v>3</v>
      </c>
      <c r="AC270">
        <v>0.93</v>
      </c>
      <c r="AD270">
        <v>0.93</v>
      </c>
      <c r="AE270">
        <v>1.1000000000000001</v>
      </c>
      <c r="AF270">
        <v>0.5</v>
      </c>
      <c r="AG270">
        <v>205</v>
      </c>
      <c r="AH270" t="s">
        <v>898</v>
      </c>
      <c r="AI270">
        <v>105</v>
      </c>
      <c r="AJ270" t="s">
        <v>1049</v>
      </c>
      <c r="AK270">
        <v>10150</v>
      </c>
      <c r="AL270">
        <v>370</v>
      </c>
      <c r="AM270" t="s">
        <v>911</v>
      </c>
      <c r="AN270">
        <v>12</v>
      </c>
      <c r="AO270" t="s">
        <v>113</v>
      </c>
      <c r="AP270">
        <v>100</v>
      </c>
      <c r="AT270">
        <v>0</v>
      </c>
      <c r="AU270">
        <v>0.5</v>
      </c>
      <c r="AW270">
        <v>6</v>
      </c>
      <c r="AX270" t="s">
        <v>912</v>
      </c>
      <c r="AY270">
        <v>2</v>
      </c>
      <c r="AZ270" t="s">
        <v>913</v>
      </c>
      <c r="BB270" t="s">
        <v>323</v>
      </c>
      <c r="BC270">
        <v>335</v>
      </c>
      <c r="BD270">
        <v>168</v>
      </c>
      <c r="BE270">
        <v>103</v>
      </c>
      <c r="BF270">
        <v>6.0000000000000001E-3</v>
      </c>
      <c r="BG270">
        <v>6.7</v>
      </c>
      <c r="BH270" t="s">
        <v>89</v>
      </c>
      <c r="BJ270" t="s">
        <v>90</v>
      </c>
      <c r="BK270" s="1">
        <v>44670</v>
      </c>
      <c r="BL270" t="s">
        <v>91</v>
      </c>
      <c r="BM270" t="s">
        <v>92</v>
      </c>
      <c r="BN270">
        <v>46548</v>
      </c>
      <c r="BO270" t="s">
        <v>727</v>
      </c>
      <c r="BP270">
        <v>1</v>
      </c>
      <c r="BQ270">
        <v>1</v>
      </c>
      <c r="BR270">
        <v>0.73</v>
      </c>
      <c r="BS270">
        <v>0.93</v>
      </c>
      <c r="BT270">
        <v>3</v>
      </c>
      <c r="BU270">
        <v>70</v>
      </c>
      <c r="BV270" t="s">
        <v>1936</v>
      </c>
      <c r="BW270">
        <f>VLOOKUP($J270,M_引当回収!$C$5:$AF$55,30,FALSE)+0.08</f>
        <v>0.08</v>
      </c>
      <c r="BX270" s="21">
        <v>0.24</v>
      </c>
      <c r="BY270">
        <v>0.18000000000000002</v>
      </c>
      <c r="BZ270">
        <v>0.03</v>
      </c>
      <c r="CA270" s="8">
        <f t="shared" si="102"/>
        <v>0.53</v>
      </c>
      <c r="CB270" t="str">
        <f t="shared" si="103"/>
        <v>×</v>
      </c>
      <c r="CC270">
        <v>0.08</v>
      </c>
      <c r="CD270">
        <v>0.43000000000000005</v>
      </c>
      <c r="CE270">
        <v>0.18000000000000002</v>
      </c>
      <c r="CF270">
        <v>0.03</v>
      </c>
      <c r="CH270">
        <f t="shared" si="104"/>
        <v>1</v>
      </c>
      <c r="CI270">
        <f t="shared" si="105"/>
        <v>2</v>
      </c>
      <c r="CJ270">
        <f t="shared" si="106"/>
        <v>6</v>
      </c>
      <c r="CK270">
        <f t="shared" si="107"/>
        <v>1</v>
      </c>
      <c r="CL270">
        <f t="shared" si="108"/>
        <v>2</v>
      </c>
      <c r="CM270">
        <f t="shared" si="109"/>
        <v>6</v>
      </c>
      <c r="CN270">
        <f t="shared" si="110"/>
        <v>1</v>
      </c>
      <c r="CO270">
        <f t="shared" si="111"/>
        <v>2</v>
      </c>
      <c r="CP270">
        <f t="shared" si="112"/>
        <v>6</v>
      </c>
      <c r="CQ270">
        <v>1.3446475195822455E-2</v>
      </c>
      <c r="CR270">
        <f t="shared" si="113"/>
        <v>5.5999999999999994E-2</v>
      </c>
      <c r="CS270">
        <f t="shared" si="114"/>
        <v>0.30099999999999999</v>
      </c>
      <c r="CT270">
        <f t="shared" si="115"/>
        <v>0.126</v>
      </c>
      <c r="CU270">
        <f t="shared" si="116"/>
        <v>2.0999999999999998E-2</v>
      </c>
      <c r="CV270">
        <f t="shared" si="117"/>
        <v>3</v>
      </c>
      <c r="CW270">
        <f t="shared" si="118"/>
        <v>0.14699999999999999</v>
      </c>
      <c r="CX270">
        <f t="shared" si="119"/>
        <v>4</v>
      </c>
      <c r="CY270">
        <f t="shared" si="98"/>
        <v>5.5999999999999994E-2</v>
      </c>
      <c r="CZ270">
        <f t="shared" si="99"/>
        <v>0.16799999999999998</v>
      </c>
      <c r="DA270">
        <f t="shared" si="100"/>
        <v>0.126</v>
      </c>
      <c r="DB270">
        <f t="shared" si="101"/>
        <v>2.0999999999999998E-2</v>
      </c>
      <c r="DC270">
        <f t="shared" si="120"/>
        <v>3</v>
      </c>
      <c r="DD270">
        <f t="shared" si="121"/>
        <v>4</v>
      </c>
    </row>
    <row r="271" spans="1:108" hidden="1" x14ac:dyDescent="0.7">
      <c r="A271" t="s">
        <v>1050</v>
      </c>
      <c r="B271" t="s">
        <v>1051</v>
      </c>
      <c r="D271" t="s">
        <v>909</v>
      </c>
      <c r="E271" t="s">
        <v>72</v>
      </c>
      <c r="F271" t="s">
        <v>73</v>
      </c>
      <c r="G271" t="s">
        <v>74</v>
      </c>
      <c r="H271" t="s">
        <v>75</v>
      </c>
      <c r="I271">
        <v>6454</v>
      </c>
      <c r="J271" t="s">
        <v>898</v>
      </c>
      <c r="K271">
        <v>1</v>
      </c>
      <c r="M271" t="s">
        <v>78</v>
      </c>
      <c r="N271" t="s">
        <v>78</v>
      </c>
      <c r="O271" t="s">
        <v>79</v>
      </c>
      <c r="P271">
        <v>1</v>
      </c>
      <c r="Q271" t="s">
        <v>80</v>
      </c>
      <c r="R271" t="s">
        <v>72</v>
      </c>
      <c r="S271" t="s">
        <v>81</v>
      </c>
      <c r="T271" t="s">
        <v>82</v>
      </c>
      <c r="X271">
        <v>1</v>
      </c>
      <c r="Y271">
        <v>1</v>
      </c>
      <c r="Z271">
        <v>0.73</v>
      </c>
      <c r="AA271" s="8">
        <v>0.93</v>
      </c>
      <c r="AB271">
        <v>3</v>
      </c>
      <c r="AC271">
        <v>0.93</v>
      </c>
      <c r="AD271">
        <v>0.93</v>
      </c>
      <c r="AE271">
        <v>1.1000000000000001</v>
      </c>
      <c r="AF271">
        <v>0.5</v>
      </c>
      <c r="AG271">
        <v>205</v>
      </c>
      <c r="AH271" t="s">
        <v>898</v>
      </c>
      <c r="AI271">
        <v>106</v>
      </c>
      <c r="AJ271" t="s">
        <v>1052</v>
      </c>
      <c r="AK271">
        <v>10151</v>
      </c>
      <c r="AL271">
        <v>370</v>
      </c>
      <c r="AM271" t="s">
        <v>911</v>
      </c>
      <c r="AN271">
        <v>12</v>
      </c>
      <c r="AO271" t="s">
        <v>113</v>
      </c>
      <c r="AP271">
        <v>100</v>
      </c>
      <c r="AT271">
        <v>0</v>
      </c>
      <c r="AU271">
        <v>0.5</v>
      </c>
      <c r="AW271">
        <v>6</v>
      </c>
      <c r="AX271" t="s">
        <v>912</v>
      </c>
      <c r="AY271">
        <v>2</v>
      </c>
      <c r="AZ271" t="s">
        <v>913</v>
      </c>
      <c r="BB271" t="s">
        <v>323</v>
      </c>
      <c r="BC271">
        <v>335</v>
      </c>
      <c r="BD271">
        <v>168</v>
      </c>
      <c r="BE271">
        <v>103</v>
      </c>
      <c r="BF271">
        <v>6.0000000000000001E-3</v>
      </c>
      <c r="BG271">
        <v>6.5</v>
      </c>
      <c r="BH271" t="s">
        <v>89</v>
      </c>
      <c r="BJ271" t="s">
        <v>90</v>
      </c>
      <c r="BK271" s="1">
        <v>44670</v>
      </c>
      <c r="BL271" t="s">
        <v>91</v>
      </c>
      <c r="BM271" t="s">
        <v>92</v>
      </c>
      <c r="BN271">
        <v>46548</v>
      </c>
      <c r="BO271" t="s">
        <v>727</v>
      </c>
      <c r="BP271">
        <v>1</v>
      </c>
      <c r="BQ271">
        <v>1</v>
      </c>
      <c r="BR271">
        <v>0.73</v>
      </c>
      <c r="BS271">
        <v>0.93</v>
      </c>
      <c r="BT271">
        <v>3</v>
      </c>
      <c r="BU271">
        <v>0</v>
      </c>
      <c r="BV271" t="s">
        <v>1936</v>
      </c>
      <c r="BW271">
        <f>VLOOKUP($J271,M_引当回収!$C$5:$AF$55,30,FALSE)+0.08</f>
        <v>0.08</v>
      </c>
      <c r="BX271" s="21">
        <v>0.24</v>
      </c>
      <c r="BY271">
        <v>0.18000000000000002</v>
      </c>
      <c r="BZ271">
        <v>0.03</v>
      </c>
      <c r="CA271" s="8">
        <f t="shared" si="102"/>
        <v>0.53</v>
      </c>
      <c r="CB271" t="str">
        <f t="shared" si="103"/>
        <v>×</v>
      </c>
      <c r="CC271">
        <v>0.08</v>
      </c>
      <c r="CD271">
        <v>0.43000000000000005</v>
      </c>
      <c r="CE271">
        <v>0.18000000000000002</v>
      </c>
      <c r="CF271">
        <v>0.03</v>
      </c>
      <c r="CH271">
        <f t="shared" si="104"/>
        <v>0</v>
      </c>
      <c r="CI271">
        <f t="shared" si="105"/>
        <v>0</v>
      </c>
      <c r="CJ271">
        <f t="shared" si="106"/>
        <v>3</v>
      </c>
      <c r="CK271">
        <f t="shared" si="107"/>
        <v>0</v>
      </c>
      <c r="CL271">
        <f t="shared" si="108"/>
        <v>0</v>
      </c>
      <c r="CM271">
        <f t="shared" si="109"/>
        <v>3</v>
      </c>
      <c r="CN271">
        <f t="shared" si="110"/>
        <v>0</v>
      </c>
      <c r="CO271">
        <f t="shared" si="111"/>
        <v>0</v>
      </c>
      <c r="CP271">
        <f t="shared" si="112"/>
        <v>3</v>
      </c>
      <c r="CQ271">
        <v>1.3446475195822455E-2</v>
      </c>
      <c r="CR271">
        <f t="shared" si="113"/>
        <v>0</v>
      </c>
      <c r="CS271">
        <f t="shared" si="114"/>
        <v>0</v>
      </c>
      <c r="CT271">
        <f t="shared" si="115"/>
        <v>0</v>
      </c>
      <c r="CU271">
        <f t="shared" si="116"/>
        <v>0</v>
      </c>
      <c r="CV271">
        <f t="shared" si="117"/>
        <v>3</v>
      </c>
      <c r="CW271">
        <f t="shared" si="118"/>
        <v>0</v>
      </c>
      <c r="CX271">
        <f t="shared" si="119"/>
        <v>3</v>
      </c>
      <c r="CY271">
        <f t="shared" si="98"/>
        <v>0</v>
      </c>
      <c r="CZ271">
        <f t="shared" si="99"/>
        <v>0</v>
      </c>
      <c r="DA271">
        <f t="shared" si="100"/>
        <v>0</v>
      </c>
      <c r="DB271">
        <f t="shared" si="101"/>
        <v>0</v>
      </c>
      <c r="DC271">
        <f t="shared" si="120"/>
        <v>3</v>
      </c>
      <c r="DD271">
        <f t="shared" si="121"/>
        <v>3</v>
      </c>
    </row>
    <row r="272" spans="1:108" hidden="1" x14ac:dyDescent="0.7">
      <c r="A272" t="s">
        <v>1053</v>
      </c>
      <c r="B272" t="s">
        <v>1054</v>
      </c>
      <c r="D272" t="s">
        <v>909</v>
      </c>
      <c r="E272" t="s">
        <v>72</v>
      </c>
      <c r="F272" t="s">
        <v>73</v>
      </c>
      <c r="G272" t="s">
        <v>74</v>
      </c>
      <c r="H272" t="s">
        <v>75</v>
      </c>
      <c r="I272">
        <v>6454</v>
      </c>
      <c r="J272" t="s">
        <v>898</v>
      </c>
      <c r="K272">
        <v>1</v>
      </c>
      <c r="M272" t="s">
        <v>78</v>
      </c>
      <c r="N272" t="s">
        <v>78</v>
      </c>
      <c r="O272" t="s">
        <v>79</v>
      </c>
      <c r="P272">
        <v>1</v>
      </c>
      <c r="Q272" t="s">
        <v>80</v>
      </c>
      <c r="R272" t="s">
        <v>72</v>
      </c>
      <c r="S272" t="s">
        <v>81</v>
      </c>
      <c r="T272" t="s">
        <v>82</v>
      </c>
      <c r="X272">
        <v>1</v>
      </c>
      <c r="Y272">
        <v>1</v>
      </c>
      <c r="Z272">
        <v>0.73</v>
      </c>
      <c r="AA272" s="8">
        <v>0.93</v>
      </c>
      <c r="AB272">
        <v>3</v>
      </c>
      <c r="AC272">
        <v>0.93</v>
      </c>
      <c r="AD272">
        <v>0.93</v>
      </c>
      <c r="AE272">
        <v>1.1000000000000001</v>
      </c>
      <c r="AF272">
        <v>0.5</v>
      </c>
      <c r="AG272">
        <v>205</v>
      </c>
      <c r="AH272" t="s">
        <v>898</v>
      </c>
      <c r="AI272">
        <v>107</v>
      </c>
      <c r="AJ272" t="s">
        <v>1055</v>
      </c>
      <c r="AK272">
        <v>10152</v>
      </c>
      <c r="AL272">
        <v>370</v>
      </c>
      <c r="AM272" t="s">
        <v>911</v>
      </c>
      <c r="AN272">
        <v>12</v>
      </c>
      <c r="AO272" t="s">
        <v>113</v>
      </c>
      <c r="AP272">
        <v>100</v>
      </c>
      <c r="AT272">
        <v>0</v>
      </c>
      <c r="AU272">
        <v>0.5</v>
      </c>
      <c r="AW272">
        <v>6</v>
      </c>
      <c r="AX272" t="s">
        <v>912</v>
      </c>
      <c r="AY272">
        <v>2</v>
      </c>
      <c r="AZ272" t="s">
        <v>913</v>
      </c>
      <c r="BB272" t="s">
        <v>323</v>
      </c>
      <c r="BC272">
        <v>335</v>
      </c>
      <c r="BD272">
        <v>168</v>
      </c>
      <c r="BE272">
        <v>103</v>
      </c>
      <c r="BF272">
        <v>6.0000000000000001E-3</v>
      </c>
      <c r="BG272">
        <v>6.5</v>
      </c>
      <c r="BH272" t="s">
        <v>89</v>
      </c>
      <c r="BJ272" t="s">
        <v>90</v>
      </c>
      <c r="BK272" s="1">
        <v>44670</v>
      </c>
      <c r="BL272" t="s">
        <v>91</v>
      </c>
      <c r="BM272" t="s">
        <v>92</v>
      </c>
      <c r="BN272">
        <v>46548</v>
      </c>
      <c r="BO272" t="s">
        <v>727</v>
      </c>
      <c r="BP272">
        <v>1</v>
      </c>
      <c r="BQ272">
        <v>1</v>
      </c>
      <c r="BR272">
        <v>0.73</v>
      </c>
      <c r="BS272">
        <v>0.93</v>
      </c>
      <c r="BT272">
        <v>3</v>
      </c>
      <c r="BU272">
        <v>0</v>
      </c>
      <c r="BV272" t="s">
        <v>1936</v>
      </c>
      <c r="BW272">
        <f>VLOOKUP($J272,M_引当回収!$C$5:$AF$55,30,FALSE)+0.08</f>
        <v>0.08</v>
      </c>
      <c r="BX272" s="21">
        <v>0.24</v>
      </c>
      <c r="BY272">
        <v>0.18000000000000002</v>
      </c>
      <c r="BZ272">
        <v>0.03</v>
      </c>
      <c r="CA272" s="8">
        <f t="shared" si="102"/>
        <v>0.53</v>
      </c>
      <c r="CB272" t="str">
        <f t="shared" si="103"/>
        <v>×</v>
      </c>
      <c r="CC272">
        <v>0.08</v>
      </c>
      <c r="CD272">
        <v>0.43000000000000005</v>
      </c>
      <c r="CE272">
        <v>0.18000000000000002</v>
      </c>
      <c r="CF272">
        <v>0.03</v>
      </c>
      <c r="CH272">
        <f t="shared" si="104"/>
        <v>0</v>
      </c>
      <c r="CI272">
        <f t="shared" si="105"/>
        <v>0</v>
      </c>
      <c r="CJ272">
        <f t="shared" si="106"/>
        <v>3</v>
      </c>
      <c r="CK272">
        <f t="shared" si="107"/>
        <v>0</v>
      </c>
      <c r="CL272">
        <f t="shared" si="108"/>
        <v>0</v>
      </c>
      <c r="CM272">
        <f t="shared" si="109"/>
        <v>3</v>
      </c>
      <c r="CN272">
        <f t="shared" si="110"/>
        <v>0</v>
      </c>
      <c r="CO272">
        <f t="shared" si="111"/>
        <v>0</v>
      </c>
      <c r="CP272">
        <f t="shared" si="112"/>
        <v>3</v>
      </c>
      <c r="CQ272">
        <v>1.3446475195822455E-2</v>
      </c>
      <c r="CR272">
        <f t="shared" si="113"/>
        <v>0</v>
      </c>
      <c r="CS272">
        <f t="shared" si="114"/>
        <v>0</v>
      </c>
      <c r="CT272">
        <f t="shared" si="115"/>
        <v>0</v>
      </c>
      <c r="CU272">
        <f t="shared" si="116"/>
        <v>0</v>
      </c>
      <c r="CV272">
        <f t="shared" si="117"/>
        <v>3</v>
      </c>
      <c r="CW272">
        <f t="shared" si="118"/>
        <v>0</v>
      </c>
      <c r="CX272">
        <f t="shared" si="119"/>
        <v>3</v>
      </c>
      <c r="CY272">
        <f t="shared" si="98"/>
        <v>0</v>
      </c>
      <c r="CZ272">
        <f t="shared" si="99"/>
        <v>0</v>
      </c>
      <c r="DA272">
        <f t="shared" si="100"/>
        <v>0</v>
      </c>
      <c r="DB272">
        <f t="shared" si="101"/>
        <v>0</v>
      </c>
      <c r="DC272">
        <f t="shared" si="120"/>
        <v>3</v>
      </c>
      <c r="DD272">
        <f t="shared" si="121"/>
        <v>3</v>
      </c>
    </row>
    <row r="273" spans="1:108" hidden="1" x14ac:dyDescent="0.7">
      <c r="A273" t="s">
        <v>1056</v>
      </c>
      <c r="B273" t="s">
        <v>1057</v>
      </c>
      <c r="D273" t="s">
        <v>909</v>
      </c>
      <c r="E273" t="s">
        <v>72</v>
      </c>
      <c r="F273" t="s">
        <v>73</v>
      </c>
      <c r="G273" t="s">
        <v>74</v>
      </c>
      <c r="H273" t="s">
        <v>75</v>
      </c>
      <c r="I273">
        <v>6454</v>
      </c>
      <c r="J273" t="s">
        <v>898</v>
      </c>
      <c r="K273">
        <v>1</v>
      </c>
      <c r="M273" t="s">
        <v>78</v>
      </c>
      <c r="N273" t="s">
        <v>78</v>
      </c>
      <c r="O273" t="s">
        <v>79</v>
      </c>
      <c r="P273">
        <v>1</v>
      </c>
      <c r="Q273" t="s">
        <v>80</v>
      </c>
      <c r="R273" t="s">
        <v>72</v>
      </c>
      <c r="S273" t="s">
        <v>81</v>
      </c>
      <c r="T273" t="s">
        <v>82</v>
      </c>
      <c r="X273">
        <v>1</v>
      </c>
      <c r="Y273">
        <v>1</v>
      </c>
      <c r="Z273">
        <v>0.73</v>
      </c>
      <c r="AA273" s="8">
        <v>0.93</v>
      </c>
      <c r="AB273">
        <v>3</v>
      </c>
      <c r="AC273">
        <v>0.93</v>
      </c>
      <c r="AD273">
        <v>0.93</v>
      </c>
      <c r="AE273">
        <v>1.1000000000000001</v>
      </c>
      <c r="AF273">
        <v>0.5</v>
      </c>
      <c r="AG273">
        <v>205</v>
      </c>
      <c r="AH273" t="s">
        <v>898</v>
      </c>
      <c r="AI273">
        <v>108</v>
      </c>
      <c r="AJ273" t="s">
        <v>1058</v>
      </c>
      <c r="AK273">
        <v>10153</v>
      </c>
      <c r="AL273">
        <v>370</v>
      </c>
      <c r="AM273" t="s">
        <v>911</v>
      </c>
      <c r="AN273">
        <v>12</v>
      </c>
      <c r="AO273" t="s">
        <v>113</v>
      </c>
      <c r="AP273">
        <v>100</v>
      </c>
      <c r="AT273">
        <v>0</v>
      </c>
      <c r="AU273">
        <v>0.5</v>
      </c>
      <c r="AW273">
        <v>6</v>
      </c>
      <c r="AX273" t="s">
        <v>912</v>
      </c>
      <c r="AY273">
        <v>2</v>
      </c>
      <c r="AZ273" t="s">
        <v>913</v>
      </c>
      <c r="BB273" t="s">
        <v>323</v>
      </c>
      <c r="BC273">
        <v>335</v>
      </c>
      <c r="BD273">
        <v>168</v>
      </c>
      <c r="BE273">
        <v>103</v>
      </c>
      <c r="BF273">
        <v>6.0000000000000001E-3</v>
      </c>
      <c r="BG273">
        <v>6.5</v>
      </c>
      <c r="BH273" t="s">
        <v>89</v>
      </c>
      <c r="BJ273" t="s">
        <v>90</v>
      </c>
      <c r="BK273" s="1">
        <v>44670</v>
      </c>
      <c r="BL273" t="s">
        <v>91</v>
      </c>
      <c r="BM273" t="s">
        <v>92</v>
      </c>
      <c r="BN273">
        <v>46548</v>
      </c>
      <c r="BO273" t="s">
        <v>727</v>
      </c>
      <c r="BP273">
        <v>1</v>
      </c>
      <c r="BQ273">
        <v>1</v>
      </c>
      <c r="BR273">
        <v>0.73</v>
      </c>
      <c r="BS273">
        <v>0.93</v>
      </c>
      <c r="BT273">
        <v>3</v>
      </c>
      <c r="BU273">
        <v>0</v>
      </c>
      <c r="BV273" t="s">
        <v>1936</v>
      </c>
      <c r="BW273">
        <f>VLOOKUP($J273,M_引当回収!$C$5:$AF$55,30,FALSE)+0.08</f>
        <v>0.08</v>
      </c>
      <c r="BX273" s="21">
        <v>0.24</v>
      </c>
      <c r="BY273">
        <v>0.18000000000000002</v>
      </c>
      <c r="BZ273">
        <v>0.03</v>
      </c>
      <c r="CA273" s="8">
        <f t="shared" si="102"/>
        <v>0.53</v>
      </c>
      <c r="CB273" t="str">
        <f t="shared" si="103"/>
        <v>×</v>
      </c>
      <c r="CC273">
        <v>0.08</v>
      </c>
      <c r="CD273">
        <v>0.43000000000000005</v>
      </c>
      <c r="CE273">
        <v>0.18000000000000002</v>
      </c>
      <c r="CF273">
        <v>0.03</v>
      </c>
      <c r="CH273">
        <f t="shared" si="104"/>
        <v>0</v>
      </c>
      <c r="CI273">
        <f t="shared" si="105"/>
        <v>0</v>
      </c>
      <c r="CJ273">
        <f t="shared" si="106"/>
        <v>3</v>
      </c>
      <c r="CK273">
        <f t="shared" si="107"/>
        <v>0</v>
      </c>
      <c r="CL273">
        <f t="shared" si="108"/>
        <v>0</v>
      </c>
      <c r="CM273">
        <f t="shared" si="109"/>
        <v>3</v>
      </c>
      <c r="CN273">
        <f t="shared" si="110"/>
        <v>0</v>
      </c>
      <c r="CO273">
        <f t="shared" si="111"/>
        <v>0</v>
      </c>
      <c r="CP273">
        <f t="shared" si="112"/>
        <v>3</v>
      </c>
      <c r="CQ273">
        <v>1.3446475195822455E-2</v>
      </c>
      <c r="CR273">
        <f t="shared" si="113"/>
        <v>0</v>
      </c>
      <c r="CS273">
        <f t="shared" si="114"/>
        <v>0</v>
      </c>
      <c r="CT273">
        <f t="shared" si="115"/>
        <v>0</v>
      </c>
      <c r="CU273">
        <f t="shared" si="116"/>
        <v>0</v>
      </c>
      <c r="CV273">
        <f t="shared" si="117"/>
        <v>3</v>
      </c>
      <c r="CW273">
        <f t="shared" si="118"/>
        <v>0</v>
      </c>
      <c r="CX273">
        <f t="shared" si="119"/>
        <v>3</v>
      </c>
      <c r="CY273">
        <f t="shared" si="98"/>
        <v>0</v>
      </c>
      <c r="CZ273">
        <f t="shared" si="99"/>
        <v>0</v>
      </c>
      <c r="DA273">
        <f t="shared" si="100"/>
        <v>0</v>
      </c>
      <c r="DB273">
        <f t="shared" si="101"/>
        <v>0</v>
      </c>
      <c r="DC273">
        <f t="shared" si="120"/>
        <v>3</v>
      </c>
      <c r="DD273">
        <f t="shared" si="121"/>
        <v>3</v>
      </c>
    </row>
    <row r="274" spans="1:108" hidden="1" x14ac:dyDescent="0.7">
      <c r="A274" t="s">
        <v>1059</v>
      </c>
      <c r="B274" t="s">
        <v>1060</v>
      </c>
      <c r="D274" t="s">
        <v>909</v>
      </c>
      <c r="E274" t="s">
        <v>72</v>
      </c>
      <c r="F274" t="s">
        <v>73</v>
      </c>
      <c r="G274" t="s">
        <v>74</v>
      </c>
      <c r="H274" t="s">
        <v>75</v>
      </c>
      <c r="I274">
        <v>6454</v>
      </c>
      <c r="J274" t="s">
        <v>898</v>
      </c>
      <c r="K274">
        <v>1</v>
      </c>
      <c r="M274" t="s">
        <v>78</v>
      </c>
      <c r="N274" t="s">
        <v>78</v>
      </c>
      <c r="O274" t="s">
        <v>79</v>
      </c>
      <c r="P274">
        <v>1</v>
      </c>
      <c r="Q274" t="s">
        <v>80</v>
      </c>
      <c r="R274" t="s">
        <v>72</v>
      </c>
      <c r="S274" t="s">
        <v>81</v>
      </c>
      <c r="T274" t="s">
        <v>82</v>
      </c>
      <c r="X274">
        <v>1</v>
      </c>
      <c r="Y274">
        <v>1</v>
      </c>
      <c r="Z274">
        <v>0.73</v>
      </c>
      <c r="AA274" s="8">
        <v>0.93</v>
      </c>
      <c r="AB274">
        <v>3</v>
      </c>
      <c r="AC274">
        <v>0.93</v>
      </c>
      <c r="AD274">
        <v>0.93</v>
      </c>
      <c r="AE274">
        <v>1.1000000000000001</v>
      </c>
      <c r="AF274">
        <v>0.5</v>
      </c>
      <c r="AG274">
        <v>205</v>
      </c>
      <c r="AH274" t="s">
        <v>898</v>
      </c>
      <c r="AI274">
        <v>109</v>
      </c>
      <c r="AJ274" t="s">
        <v>1061</v>
      </c>
      <c r="AK274">
        <v>10154</v>
      </c>
      <c r="AL274">
        <v>370</v>
      </c>
      <c r="AM274" t="s">
        <v>911</v>
      </c>
      <c r="AN274">
        <v>12</v>
      </c>
      <c r="AO274" t="s">
        <v>113</v>
      </c>
      <c r="AP274">
        <v>100</v>
      </c>
      <c r="AT274">
        <v>0</v>
      </c>
      <c r="AU274">
        <v>0.5</v>
      </c>
      <c r="AW274">
        <v>6</v>
      </c>
      <c r="AX274" t="s">
        <v>912</v>
      </c>
      <c r="AY274">
        <v>2</v>
      </c>
      <c r="AZ274" t="s">
        <v>913</v>
      </c>
      <c r="BB274" t="s">
        <v>323</v>
      </c>
      <c r="BC274">
        <v>335</v>
      </c>
      <c r="BD274">
        <v>168</v>
      </c>
      <c r="BE274">
        <v>103</v>
      </c>
      <c r="BF274">
        <v>6.0000000000000001E-3</v>
      </c>
      <c r="BG274">
        <v>6.5</v>
      </c>
      <c r="BH274" t="s">
        <v>89</v>
      </c>
      <c r="BJ274" t="s">
        <v>90</v>
      </c>
      <c r="BK274" s="1">
        <v>44670</v>
      </c>
      <c r="BL274" t="s">
        <v>91</v>
      </c>
      <c r="BM274" t="s">
        <v>92</v>
      </c>
      <c r="BN274">
        <v>46548</v>
      </c>
      <c r="BO274" t="s">
        <v>727</v>
      </c>
      <c r="BP274">
        <v>1</v>
      </c>
      <c r="BQ274">
        <v>1</v>
      </c>
      <c r="BR274">
        <v>0.73</v>
      </c>
      <c r="BS274">
        <v>0.93</v>
      </c>
      <c r="BT274">
        <v>3</v>
      </c>
      <c r="BU274">
        <v>0</v>
      </c>
      <c r="BV274" t="s">
        <v>1936</v>
      </c>
      <c r="BW274">
        <f>VLOOKUP($J274,M_引当回収!$C$5:$AF$55,30,FALSE)+0.08</f>
        <v>0.08</v>
      </c>
      <c r="BX274" s="21">
        <v>0.24</v>
      </c>
      <c r="BY274">
        <v>0.18000000000000002</v>
      </c>
      <c r="BZ274">
        <v>0.03</v>
      </c>
      <c r="CA274" s="8">
        <f t="shared" si="102"/>
        <v>0.53</v>
      </c>
      <c r="CB274" t="str">
        <f t="shared" si="103"/>
        <v>×</v>
      </c>
      <c r="CC274">
        <v>0.08</v>
      </c>
      <c r="CD274">
        <v>0.43000000000000005</v>
      </c>
      <c r="CE274">
        <v>0.18000000000000002</v>
      </c>
      <c r="CF274">
        <v>0.03</v>
      </c>
      <c r="CH274">
        <f t="shared" si="104"/>
        <v>0</v>
      </c>
      <c r="CI274">
        <f t="shared" si="105"/>
        <v>0</v>
      </c>
      <c r="CJ274">
        <f t="shared" si="106"/>
        <v>3</v>
      </c>
      <c r="CK274">
        <f t="shared" si="107"/>
        <v>0</v>
      </c>
      <c r="CL274">
        <f t="shared" si="108"/>
        <v>0</v>
      </c>
      <c r="CM274">
        <f t="shared" si="109"/>
        <v>3</v>
      </c>
      <c r="CN274">
        <f t="shared" si="110"/>
        <v>0</v>
      </c>
      <c r="CO274">
        <f t="shared" si="111"/>
        <v>0</v>
      </c>
      <c r="CP274">
        <f t="shared" si="112"/>
        <v>3</v>
      </c>
      <c r="CQ274">
        <v>1.3446475195822455E-2</v>
      </c>
      <c r="CR274">
        <f t="shared" si="113"/>
        <v>0</v>
      </c>
      <c r="CS274">
        <f t="shared" si="114"/>
        <v>0</v>
      </c>
      <c r="CT274">
        <f t="shared" si="115"/>
        <v>0</v>
      </c>
      <c r="CU274">
        <f t="shared" si="116"/>
        <v>0</v>
      </c>
      <c r="CV274">
        <f t="shared" si="117"/>
        <v>3</v>
      </c>
      <c r="CW274">
        <f t="shared" si="118"/>
        <v>0</v>
      </c>
      <c r="CX274">
        <f t="shared" si="119"/>
        <v>3</v>
      </c>
      <c r="CY274">
        <f t="shared" si="98"/>
        <v>0</v>
      </c>
      <c r="CZ274">
        <f t="shared" si="99"/>
        <v>0</v>
      </c>
      <c r="DA274">
        <f t="shared" si="100"/>
        <v>0</v>
      </c>
      <c r="DB274">
        <f t="shared" si="101"/>
        <v>0</v>
      </c>
      <c r="DC274">
        <f t="shared" si="120"/>
        <v>3</v>
      </c>
      <c r="DD274">
        <f t="shared" si="121"/>
        <v>3</v>
      </c>
    </row>
    <row r="275" spans="1:108" hidden="1" x14ac:dyDescent="0.7">
      <c r="A275" t="s">
        <v>1062</v>
      </c>
      <c r="B275" t="s">
        <v>1063</v>
      </c>
      <c r="D275" t="s">
        <v>909</v>
      </c>
      <c r="E275" t="s">
        <v>72</v>
      </c>
      <c r="F275" t="s">
        <v>73</v>
      </c>
      <c r="G275" t="s">
        <v>74</v>
      </c>
      <c r="H275" t="s">
        <v>75</v>
      </c>
      <c r="I275">
        <v>6454</v>
      </c>
      <c r="J275" t="s">
        <v>898</v>
      </c>
      <c r="K275">
        <v>1</v>
      </c>
      <c r="M275" t="s">
        <v>78</v>
      </c>
      <c r="N275" t="s">
        <v>78</v>
      </c>
      <c r="O275" t="s">
        <v>79</v>
      </c>
      <c r="P275">
        <v>1</v>
      </c>
      <c r="Q275" t="s">
        <v>80</v>
      </c>
      <c r="R275" t="s">
        <v>72</v>
      </c>
      <c r="S275" t="s">
        <v>81</v>
      </c>
      <c r="T275" t="s">
        <v>82</v>
      </c>
      <c r="X275">
        <v>1</v>
      </c>
      <c r="Y275">
        <v>1</v>
      </c>
      <c r="Z275">
        <v>0.73</v>
      </c>
      <c r="AA275" s="8">
        <v>0.93</v>
      </c>
      <c r="AB275">
        <v>3</v>
      </c>
      <c r="AC275">
        <v>0.93</v>
      </c>
      <c r="AD275">
        <v>0.93</v>
      </c>
      <c r="AE275">
        <v>1.1000000000000001</v>
      </c>
      <c r="AF275">
        <v>0.5</v>
      </c>
      <c r="AG275">
        <v>205</v>
      </c>
      <c r="AH275" t="s">
        <v>898</v>
      </c>
      <c r="AI275">
        <v>110</v>
      </c>
      <c r="AJ275" t="s">
        <v>1064</v>
      </c>
      <c r="AK275">
        <v>10155</v>
      </c>
      <c r="AL275">
        <v>370</v>
      </c>
      <c r="AM275" t="s">
        <v>911</v>
      </c>
      <c r="AN275">
        <v>12</v>
      </c>
      <c r="AO275" t="s">
        <v>113</v>
      </c>
      <c r="AP275">
        <v>100</v>
      </c>
      <c r="AT275">
        <v>0</v>
      </c>
      <c r="AU275">
        <v>0.5</v>
      </c>
      <c r="AW275">
        <v>6</v>
      </c>
      <c r="AX275" t="s">
        <v>912</v>
      </c>
      <c r="AY275">
        <v>2</v>
      </c>
      <c r="AZ275" t="s">
        <v>913</v>
      </c>
      <c r="BB275" t="s">
        <v>323</v>
      </c>
      <c r="BC275">
        <v>335</v>
      </c>
      <c r="BD275">
        <v>168</v>
      </c>
      <c r="BE275">
        <v>103</v>
      </c>
      <c r="BF275">
        <v>6.0000000000000001E-3</v>
      </c>
      <c r="BG275">
        <v>6.5</v>
      </c>
      <c r="BH275" t="s">
        <v>89</v>
      </c>
      <c r="BJ275" t="s">
        <v>90</v>
      </c>
      <c r="BK275" s="1">
        <v>44670</v>
      </c>
      <c r="BL275" t="s">
        <v>91</v>
      </c>
      <c r="BM275" t="s">
        <v>92</v>
      </c>
      <c r="BN275">
        <v>46548</v>
      </c>
      <c r="BO275" t="s">
        <v>727</v>
      </c>
      <c r="BP275">
        <v>1</v>
      </c>
      <c r="BQ275">
        <v>1</v>
      </c>
      <c r="BR275">
        <v>0.73</v>
      </c>
      <c r="BS275">
        <v>0.93</v>
      </c>
      <c r="BT275">
        <v>3</v>
      </c>
      <c r="BU275">
        <v>0</v>
      </c>
      <c r="BV275" t="s">
        <v>1936</v>
      </c>
      <c r="BW275">
        <f>VLOOKUP($J275,M_引当回収!$C$5:$AF$55,30,FALSE)+0.08</f>
        <v>0.08</v>
      </c>
      <c r="BX275" s="21">
        <v>0.24</v>
      </c>
      <c r="BY275">
        <v>0.18000000000000002</v>
      </c>
      <c r="BZ275">
        <v>0.03</v>
      </c>
      <c r="CA275" s="8">
        <f t="shared" si="102"/>
        <v>0.53</v>
      </c>
      <c r="CB275" t="str">
        <f t="shared" si="103"/>
        <v>×</v>
      </c>
      <c r="CC275">
        <v>0.08</v>
      </c>
      <c r="CD275">
        <v>0.43000000000000005</v>
      </c>
      <c r="CE275">
        <v>0.18000000000000002</v>
      </c>
      <c r="CF275">
        <v>0.03</v>
      </c>
      <c r="CH275">
        <f t="shared" si="104"/>
        <v>0</v>
      </c>
      <c r="CI275">
        <f t="shared" si="105"/>
        <v>0</v>
      </c>
      <c r="CJ275">
        <f t="shared" si="106"/>
        <v>3</v>
      </c>
      <c r="CK275">
        <f t="shared" si="107"/>
        <v>0</v>
      </c>
      <c r="CL275">
        <f t="shared" si="108"/>
        <v>0</v>
      </c>
      <c r="CM275">
        <f t="shared" si="109"/>
        <v>3</v>
      </c>
      <c r="CN275">
        <f t="shared" si="110"/>
        <v>0</v>
      </c>
      <c r="CO275">
        <f t="shared" si="111"/>
        <v>0</v>
      </c>
      <c r="CP275">
        <f t="shared" si="112"/>
        <v>3</v>
      </c>
      <c r="CQ275">
        <v>1.3446475195822455E-2</v>
      </c>
      <c r="CR275">
        <f t="shared" si="113"/>
        <v>0</v>
      </c>
      <c r="CS275">
        <f t="shared" si="114"/>
        <v>0</v>
      </c>
      <c r="CT275">
        <f t="shared" si="115"/>
        <v>0</v>
      </c>
      <c r="CU275">
        <f t="shared" si="116"/>
        <v>0</v>
      </c>
      <c r="CV275">
        <f t="shared" si="117"/>
        <v>3</v>
      </c>
      <c r="CW275">
        <f t="shared" si="118"/>
        <v>0</v>
      </c>
      <c r="CX275">
        <f t="shared" si="119"/>
        <v>3</v>
      </c>
      <c r="CY275">
        <f t="shared" si="98"/>
        <v>0</v>
      </c>
      <c r="CZ275">
        <f t="shared" si="99"/>
        <v>0</v>
      </c>
      <c r="DA275">
        <f t="shared" si="100"/>
        <v>0</v>
      </c>
      <c r="DB275">
        <f t="shared" si="101"/>
        <v>0</v>
      </c>
      <c r="DC275">
        <f t="shared" si="120"/>
        <v>3</v>
      </c>
      <c r="DD275">
        <f t="shared" si="121"/>
        <v>3</v>
      </c>
    </row>
    <row r="276" spans="1:108" hidden="1" x14ac:dyDescent="0.7">
      <c r="A276" t="s">
        <v>1065</v>
      </c>
      <c r="B276" t="s">
        <v>1066</v>
      </c>
      <c r="D276" t="s">
        <v>909</v>
      </c>
      <c r="E276" t="s">
        <v>72</v>
      </c>
      <c r="F276" t="s">
        <v>73</v>
      </c>
      <c r="G276" t="s">
        <v>74</v>
      </c>
      <c r="H276" t="s">
        <v>75</v>
      </c>
      <c r="I276">
        <v>6454</v>
      </c>
      <c r="J276" t="s">
        <v>898</v>
      </c>
      <c r="K276">
        <v>1</v>
      </c>
      <c r="M276" t="s">
        <v>78</v>
      </c>
      <c r="N276" t="s">
        <v>78</v>
      </c>
      <c r="O276" t="s">
        <v>79</v>
      </c>
      <c r="P276">
        <v>1</v>
      </c>
      <c r="Q276" t="s">
        <v>80</v>
      </c>
      <c r="R276" t="s">
        <v>72</v>
      </c>
      <c r="S276" t="s">
        <v>81</v>
      </c>
      <c r="T276" t="s">
        <v>82</v>
      </c>
      <c r="X276">
        <v>1</v>
      </c>
      <c r="Y276">
        <v>1</v>
      </c>
      <c r="Z276">
        <v>0.73</v>
      </c>
      <c r="AA276" s="8">
        <v>0.93</v>
      </c>
      <c r="AB276">
        <v>3</v>
      </c>
      <c r="AC276">
        <v>0.93</v>
      </c>
      <c r="AD276">
        <v>0.93</v>
      </c>
      <c r="AE276">
        <v>1.1000000000000001</v>
      </c>
      <c r="AF276">
        <v>0.5</v>
      </c>
      <c r="AG276">
        <v>205</v>
      </c>
      <c r="AH276" t="s">
        <v>898</v>
      </c>
      <c r="AI276">
        <v>111</v>
      </c>
      <c r="AJ276" t="s">
        <v>1067</v>
      </c>
      <c r="AK276">
        <v>10156</v>
      </c>
      <c r="AL276">
        <v>370</v>
      </c>
      <c r="AM276" t="s">
        <v>911</v>
      </c>
      <c r="AN276">
        <v>12</v>
      </c>
      <c r="AO276" t="s">
        <v>113</v>
      </c>
      <c r="AP276">
        <v>100</v>
      </c>
      <c r="AT276">
        <v>0</v>
      </c>
      <c r="AU276">
        <v>0.5</v>
      </c>
      <c r="AW276">
        <v>6</v>
      </c>
      <c r="AX276" t="s">
        <v>912</v>
      </c>
      <c r="AY276">
        <v>2</v>
      </c>
      <c r="AZ276" t="s">
        <v>913</v>
      </c>
      <c r="BB276" t="s">
        <v>323</v>
      </c>
      <c r="BC276">
        <v>335</v>
      </c>
      <c r="BD276">
        <v>168</v>
      </c>
      <c r="BE276">
        <v>103</v>
      </c>
      <c r="BF276">
        <v>6.0000000000000001E-3</v>
      </c>
      <c r="BG276">
        <v>6.5</v>
      </c>
      <c r="BH276" t="s">
        <v>89</v>
      </c>
      <c r="BJ276" t="s">
        <v>90</v>
      </c>
      <c r="BK276" s="1">
        <v>44670</v>
      </c>
      <c r="BL276" t="s">
        <v>91</v>
      </c>
      <c r="BM276" t="s">
        <v>92</v>
      </c>
      <c r="BN276">
        <v>46548</v>
      </c>
      <c r="BO276" t="s">
        <v>727</v>
      </c>
      <c r="BP276">
        <v>1</v>
      </c>
      <c r="BQ276">
        <v>1</v>
      </c>
      <c r="BR276">
        <v>0.73</v>
      </c>
      <c r="BS276">
        <v>0.93</v>
      </c>
      <c r="BT276">
        <v>3</v>
      </c>
      <c r="BU276">
        <v>0</v>
      </c>
      <c r="BV276" t="s">
        <v>1936</v>
      </c>
      <c r="BW276">
        <f>VLOOKUP($J276,M_引当回収!$C$5:$AF$55,30,FALSE)+0.08</f>
        <v>0.08</v>
      </c>
      <c r="BX276" s="21">
        <v>0.24</v>
      </c>
      <c r="BY276">
        <v>0.18000000000000002</v>
      </c>
      <c r="BZ276">
        <v>0.03</v>
      </c>
      <c r="CA276" s="8">
        <f t="shared" si="102"/>
        <v>0.53</v>
      </c>
      <c r="CB276" t="str">
        <f t="shared" si="103"/>
        <v>×</v>
      </c>
      <c r="CC276">
        <v>0.08</v>
      </c>
      <c r="CD276">
        <v>0.43000000000000005</v>
      </c>
      <c r="CE276">
        <v>0.18000000000000002</v>
      </c>
      <c r="CF276">
        <v>0.03</v>
      </c>
      <c r="CH276">
        <f t="shared" si="104"/>
        <v>0</v>
      </c>
      <c r="CI276">
        <f t="shared" si="105"/>
        <v>0</v>
      </c>
      <c r="CJ276">
        <f t="shared" si="106"/>
        <v>3</v>
      </c>
      <c r="CK276">
        <f t="shared" si="107"/>
        <v>0</v>
      </c>
      <c r="CL276">
        <f t="shared" si="108"/>
        <v>0</v>
      </c>
      <c r="CM276">
        <f t="shared" si="109"/>
        <v>3</v>
      </c>
      <c r="CN276">
        <f t="shared" si="110"/>
        <v>0</v>
      </c>
      <c r="CO276">
        <f t="shared" si="111"/>
        <v>0</v>
      </c>
      <c r="CP276">
        <f t="shared" si="112"/>
        <v>3</v>
      </c>
      <c r="CQ276">
        <v>1.3446475195822455E-2</v>
      </c>
      <c r="CR276">
        <f t="shared" si="113"/>
        <v>0</v>
      </c>
      <c r="CS276">
        <f t="shared" si="114"/>
        <v>0</v>
      </c>
      <c r="CT276">
        <f t="shared" si="115"/>
        <v>0</v>
      </c>
      <c r="CU276">
        <f t="shared" si="116"/>
        <v>0</v>
      </c>
      <c r="CV276">
        <f t="shared" si="117"/>
        <v>3</v>
      </c>
      <c r="CW276">
        <f t="shared" si="118"/>
        <v>0</v>
      </c>
      <c r="CX276">
        <f t="shared" si="119"/>
        <v>3</v>
      </c>
      <c r="CY276">
        <f t="shared" si="98"/>
        <v>0</v>
      </c>
      <c r="CZ276">
        <f t="shared" si="99"/>
        <v>0</v>
      </c>
      <c r="DA276">
        <f t="shared" si="100"/>
        <v>0</v>
      </c>
      <c r="DB276">
        <f t="shared" si="101"/>
        <v>0</v>
      </c>
      <c r="DC276">
        <f t="shared" si="120"/>
        <v>3</v>
      </c>
      <c r="DD276">
        <f t="shared" si="121"/>
        <v>3</v>
      </c>
    </row>
    <row r="277" spans="1:108" hidden="1" x14ac:dyDescent="0.7">
      <c r="A277" t="s">
        <v>1068</v>
      </c>
      <c r="B277" t="s">
        <v>1069</v>
      </c>
      <c r="D277" t="s">
        <v>909</v>
      </c>
      <c r="E277" t="s">
        <v>72</v>
      </c>
      <c r="F277" t="s">
        <v>73</v>
      </c>
      <c r="G277" t="s">
        <v>74</v>
      </c>
      <c r="H277" t="s">
        <v>75</v>
      </c>
      <c r="I277">
        <v>6454</v>
      </c>
      <c r="J277" t="s">
        <v>898</v>
      </c>
      <c r="K277">
        <v>1</v>
      </c>
      <c r="M277" t="s">
        <v>78</v>
      </c>
      <c r="N277" t="s">
        <v>78</v>
      </c>
      <c r="O277" t="s">
        <v>79</v>
      </c>
      <c r="P277">
        <v>1</v>
      </c>
      <c r="Q277" t="s">
        <v>80</v>
      </c>
      <c r="R277" t="s">
        <v>72</v>
      </c>
      <c r="S277" t="s">
        <v>81</v>
      </c>
      <c r="T277" t="s">
        <v>82</v>
      </c>
      <c r="X277">
        <v>1</v>
      </c>
      <c r="Y277">
        <v>1</v>
      </c>
      <c r="Z277">
        <v>0.73</v>
      </c>
      <c r="AA277" s="8">
        <v>0.93</v>
      </c>
      <c r="AB277">
        <v>3</v>
      </c>
      <c r="AC277">
        <v>0.93</v>
      </c>
      <c r="AD277">
        <v>0.93</v>
      </c>
      <c r="AE277">
        <v>1.1000000000000001</v>
      </c>
      <c r="AF277">
        <v>0.5</v>
      </c>
      <c r="AG277">
        <v>205</v>
      </c>
      <c r="AH277" t="s">
        <v>898</v>
      </c>
      <c r="AI277">
        <v>112</v>
      </c>
      <c r="AJ277" t="s">
        <v>1070</v>
      </c>
      <c r="AK277">
        <v>10157</v>
      </c>
      <c r="AL277">
        <v>370</v>
      </c>
      <c r="AM277" t="s">
        <v>911</v>
      </c>
      <c r="AN277">
        <v>12</v>
      </c>
      <c r="AO277" t="s">
        <v>113</v>
      </c>
      <c r="AP277">
        <v>100</v>
      </c>
      <c r="AT277">
        <v>0</v>
      </c>
      <c r="AU277">
        <v>0.5</v>
      </c>
      <c r="AW277">
        <v>6</v>
      </c>
      <c r="AX277" t="s">
        <v>912</v>
      </c>
      <c r="AY277">
        <v>2</v>
      </c>
      <c r="AZ277" t="s">
        <v>913</v>
      </c>
      <c r="BB277" t="s">
        <v>323</v>
      </c>
      <c r="BC277">
        <v>335</v>
      </c>
      <c r="BD277">
        <v>168</v>
      </c>
      <c r="BE277">
        <v>103</v>
      </c>
      <c r="BF277">
        <v>6.0000000000000001E-3</v>
      </c>
      <c r="BG277">
        <v>6.5</v>
      </c>
      <c r="BH277" t="s">
        <v>89</v>
      </c>
      <c r="BJ277" t="s">
        <v>90</v>
      </c>
      <c r="BK277" s="1">
        <v>44670</v>
      </c>
      <c r="BL277" t="s">
        <v>91</v>
      </c>
      <c r="BM277" t="s">
        <v>92</v>
      </c>
      <c r="BN277">
        <v>46548</v>
      </c>
      <c r="BO277" t="s">
        <v>727</v>
      </c>
      <c r="BP277">
        <v>1</v>
      </c>
      <c r="BQ277">
        <v>1</v>
      </c>
      <c r="BR277">
        <v>0.73</v>
      </c>
      <c r="BS277">
        <v>0.93</v>
      </c>
      <c r="BT277">
        <v>3</v>
      </c>
      <c r="BU277">
        <v>0</v>
      </c>
      <c r="BV277" t="s">
        <v>1936</v>
      </c>
      <c r="BW277">
        <f>VLOOKUP($J277,M_引当回収!$C$5:$AF$55,30,FALSE)+0.08</f>
        <v>0.08</v>
      </c>
      <c r="BX277" s="21">
        <v>0.24</v>
      </c>
      <c r="BY277">
        <v>0.18000000000000002</v>
      </c>
      <c r="BZ277">
        <v>0.03</v>
      </c>
      <c r="CA277" s="8">
        <f t="shared" si="102"/>
        <v>0.53</v>
      </c>
      <c r="CB277" t="str">
        <f t="shared" si="103"/>
        <v>×</v>
      </c>
      <c r="CC277">
        <v>0.08</v>
      </c>
      <c r="CD277">
        <v>0.43000000000000005</v>
      </c>
      <c r="CE277">
        <v>0.18000000000000002</v>
      </c>
      <c r="CF277">
        <v>0.03</v>
      </c>
      <c r="CH277">
        <f t="shared" si="104"/>
        <v>0</v>
      </c>
      <c r="CI277">
        <f t="shared" si="105"/>
        <v>0</v>
      </c>
      <c r="CJ277">
        <f t="shared" si="106"/>
        <v>3</v>
      </c>
      <c r="CK277">
        <f t="shared" si="107"/>
        <v>0</v>
      </c>
      <c r="CL277">
        <f t="shared" si="108"/>
        <v>0</v>
      </c>
      <c r="CM277">
        <f t="shared" si="109"/>
        <v>3</v>
      </c>
      <c r="CN277">
        <f t="shared" si="110"/>
        <v>0</v>
      </c>
      <c r="CO277">
        <f t="shared" si="111"/>
        <v>0</v>
      </c>
      <c r="CP277">
        <f t="shared" si="112"/>
        <v>3</v>
      </c>
      <c r="CQ277">
        <v>1.3446475195822455E-2</v>
      </c>
      <c r="CR277">
        <f t="shared" si="113"/>
        <v>0</v>
      </c>
      <c r="CS277">
        <f t="shared" si="114"/>
        <v>0</v>
      </c>
      <c r="CT277">
        <f t="shared" si="115"/>
        <v>0</v>
      </c>
      <c r="CU277">
        <f t="shared" si="116"/>
        <v>0</v>
      </c>
      <c r="CV277">
        <f t="shared" si="117"/>
        <v>3</v>
      </c>
      <c r="CW277">
        <f t="shared" si="118"/>
        <v>0</v>
      </c>
      <c r="CX277">
        <f t="shared" si="119"/>
        <v>3</v>
      </c>
      <c r="CY277">
        <f t="shared" si="98"/>
        <v>0</v>
      </c>
      <c r="CZ277">
        <f t="shared" si="99"/>
        <v>0</v>
      </c>
      <c r="DA277">
        <f t="shared" si="100"/>
        <v>0</v>
      </c>
      <c r="DB277">
        <f t="shared" si="101"/>
        <v>0</v>
      </c>
      <c r="DC277">
        <f t="shared" si="120"/>
        <v>3</v>
      </c>
      <c r="DD277">
        <f t="shared" si="121"/>
        <v>3</v>
      </c>
    </row>
    <row r="278" spans="1:108" hidden="1" x14ac:dyDescent="0.7">
      <c r="A278" t="s">
        <v>1071</v>
      </c>
      <c r="B278" t="s">
        <v>1072</v>
      </c>
      <c r="D278" t="s">
        <v>909</v>
      </c>
      <c r="E278" t="s">
        <v>72</v>
      </c>
      <c r="F278" t="s">
        <v>73</v>
      </c>
      <c r="G278" t="s">
        <v>74</v>
      </c>
      <c r="H278" t="s">
        <v>75</v>
      </c>
      <c r="I278">
        <v>6454</v>
      </c>
      <c r="J278" t="s">
        <v>898</v>
      </c>
      <c r="K278">
        <v>1</v>
      </c>
      <c r="M278" t="s">
        <v>78</v>
      </c>
      <c r="N278" t="s">
        <v>78</v>
      </c>
      <c r="O278" t="s">
        <v>79</v>
      </c>
      <c r="P278">
        <v>1</v>
      </c>
      <c r="Q278" t="s">
        <v>80</v>
      </c>
      <c r="R278" t="s">
        <v>72</v>
      </c>
      <c r="S278" t="s">
        <v>81</v>
      </c>
      <c r="T278" t="s">
        <v>82</v>
      </c>
      <c r="X278">
        <v>1</v>
      </c>
      <c r="Y278">
        <v>1</v>
      </c>
      <c r="Z278">
        <v>0.73</v>
      </c>
      <c r="AA278" s="8">
        <v>0.93</v>
      </c>
      <c r="AB278">
        <v>3</v>
      </c>
      <c r="AC278">
        <v>0.93</v>
      </c>
      <c r="AD278">
        <v>0.93</v>
      </c>
      <c r="AE278">
        <v>1.1000000000000001</v>
      </c>
      <c r="AF278">
        <v>0.5</v>
      </c>
      <c r="AG278">
        <v>205</v>
      </c>
      <c r="AH278" t="s">
        <v>898</v>
      </c>
      <c r="AI278">
        <v>113</v>
      </c>
      <c r="AJ278" t="s">
        <v>1073</v>
      </c>
      <c r="AK278">
        <v>10158</v>
      </c>
      <c r="AL278">
        <v>370</v>
      </c>
      <c r="AM278" t="s">
        <v>911</v>
      </c>
      <c r="AN278">
        <v>12</v>
      </c>
      <c r="AO278" t="s">
        <v>113</v>
      </c>
      <c r="AP278">
        <v>100</v>
      </c>
      <c r="AT278">
        <v>0</v>
      </c>
      <c r="AU278">
        <v>0.5</v>
      </c>
      <c r="AW278">
        <v>6</v>
      </c>
      <c r="AX278" t="s">
        <v>912</v>
      </c>
      <c r="AY278">
        <v>2</v>
      </c>
      <c r="AZ278" t="s">
        <v>913</v>
      </c>
      <c r="BB278" t="s">
        <v>323</v>
      </c>
      <c r="BC278">
        <v>335</v>
      </c>
      <c r="BD278">
        <v>168</v>
      </c>
      <c r="BE278">
        <v>103</v>
      </c>
      <c r="BF278">
        <v>6.0000000000000001E-3</v>
      </c>
      <c r="BG278">
        <v>6.5</v>
      </c>
      <c r="BH278" t="s">
        <v>89</v>
      </c>
      <c r="BJ278" t="s">
        <v>90</v>
      </c>
      <c r="BK278" s="1">
        <v>44670</v>
      </c>
      <c r="BL278" t="s">
        <v>91</v>
      </c>
      <c r="BM278" t="s">
        <v>92</v>
      </c>
      <c r="BN278">
        <v>46548</v>
      </c>
      <c r="BO278" t="s">
        <v>727</v>
      </c>
      <c r="BP278">
        <v>1</v>
      </c>
      <c r="BQ278">
        <v>1</v>
      </c>
      <c r="BR278">
        <v>0.73</v>
      </c>
      <c r="BS278">
        <v>0.93</v>
      </c>
      <c r="BT278">
        <v>3</v>
      </c>
      <c r="BU278">
        <v>0</v>
      </c>
      <c r="BV278" t="s">
        <v>1936</v>
      </c>
      <c r="BW278">
        <f>VLOOKUP($J278,M_引当回収!$C$5:$AF$55,30,FALSE)+0.08</f>
        <v>0.08</v>
      </c>
      <c r="BX278" s="21">
        <v>0.24</v>
      </c>
      <c r="BY278">
        <v>0.18000000000000002</v>
      </c>
      <c r="BZ278">
        <v>0.03</v>
      </c>
      <c r="CA278" s="8">
        <f t="shared" si="102"/>
        <v>0.53</v>
      </c>
      <c r="CB278" t="str">
        <f t="shared" si="103"/>
        <v>×</v>
      </c>
      <c r="CC278">
        <v>0.08</v>
      </c>
      <c r="CD278">
        <v>0.43000000000000005</v>
      </c>
      <c r="CE278">
        <v>0.18000000000000002</v>
      </c>
      <c r="CF278">
        <v>0.03</v>
      </c>
      <c r="CH278">
        <f t="shared" si="104"/>
        <v>0</v>
      </c>
      <c r="CI278">
        <f t="shared" si="105"/>
        <v>0</v>
      </c>
      <c r="CJ278">
        <f t="shared" si="106"/>
        <v>3</v>
      </c>
      <c r="CK278">
        <f t="shared" si="107"/>
        <v>0</v>
      </c>
      <c r="CL278">
        <f t="shared" si="108"/>
        <v>0</v>
      </c>
      <c r="CM278">
        <f t="shared" si="109"/>
        <v>3</v>
      </c>
      <c r="CN278">
        <f t="shared" si="110"/>
        <v>0</v>
      </c>
      <c r="CO278">
        <f t="shared" si="111"/>
        <v>0</v>
      </c>
      <c r="CP278">
        <f t="shared" si="112"/>
        <v>3</v>
      </c>
      <c r="CQ278">
        <v>1.3446475195822455E-2</v>
      </c>
      <c r="CR278">
        <f t="shared" si="113"/>
        <v>0</v>
      </c>
      <c r="CS278">
        <f t="shared" si="114"/>
        <v>0</v>
      </c>
      <c r="CT278">
        <f t="shared" si="115"/>
        <v>0</v>
      </c>
      <c r="CU278">
        <f t="shared" si="116"/>
        <v>0</v>
      </c>
      <c r="CV278">
        <f t="shared" si="117"/>
        <v>3</v>
      </c>
      <c r="CW278">
        <f t="shared" si="118"/>
        <v>0</v>
      </c>
      <c r="CX278">
        <f t="shared" si="119"/>
        <v>3</v>
      </c>
      <c r="CY278">
        <f t="shared" si="98"/>
        <v>0</v>
      </c>
      <c r="CZ278">
        <f t="shared" si="99"/>
        <v>0</v>
      </c>
      <c r="DA278">
        <f t="shared" si="100"/>
        <v>0</v>
      </c>
      <c r="DB278">
        <f t="shared" si="101"/>
        <v>0</v>
      </c>
      <c r="DC278">
        <f t="shared" si="120"/>
        <v>3</v>
      </c>
      <c r="DD278">
        <f t="shared" si="121"/>
        <v>3</v>
      </c>
    </row>
    <row r="279" spans="1:108" hidden="1" x14ac:dyDescent="0.7">
      <c r="A279" t="s">
        <v>1074</v>
      </c>
      <c r="B279" t="s">
        <v>1075</v>
      </c>
      <c r="D279" t="s">
        <v>909</v>
      </c>
      <c r="E279" t="s">
        <v>72</v>
      </c>
      <c r="F279" t="s">
        <v>73</v>
      </c>
      <c r="G279" t="s">
        <v>74</v>
      </c>
      <c r="H279" t="s">
        <v>75</v>
      </c>
      <c r="I279">
        <v>6454</v>
      </c>
      <c r="J279" t="s">
        <v>898</v>
      </c>
      <c r="K279">
        <v>1</v>
      </c>
      <c r="M279" t="s">
        <v>78</v>
      </c>
      <c r="N279" t="s">
        <v>78</v>
      </c>
      <c r="O279" t="s">
        <v>79</v>
      </c>
      <c r="P279">
        <v>1</v>
      </c>
      <c r="Q279" t="s">
        <v>80</v>
      </c>
      <c r="R279" t="s">
        <v>72</v>
      </c>
      <c r="S279" t="s">
        <v>81</v>
      </c>
      <c r="T279" t="s">
        <v>82</v>
      </c>
      <c r="X279">
        <v>1</v>
      </c>
      <c r="Y279">
        <v>1</v>
      </c>
      <c r="Z279">
        <v>0.73</v>
      </c>
      <c r="AA279" s="8">
        <v>0.93</v>
      </c>
      <c r="AB279">
        <v>3</v>
      </c>
      <c r="AC279">
        <v>0.93</v>
      </c>
      <c r="AD279">
        <v>0.93</v>
      </c>
      <c r="AE279">
        <v>1.1000000000000001</v>
      </c>
      <c r="AF279">
        <v>0.5</v>
      </c>
      <c r="AG279">
        <v>205</v>
      </c>
      <c r="AH279" t="s">
        <v>898</v>
      </c>
      <c r="AI279">
        <v>114</v>
      </c>
      <c r="AJ279" t="s">
        <v>1076</v>
      </c>
      <c r="AK279">
        <v>10159</v>
      </c>
      <c r="AL279">
        <v>370</v>
      </c>
      <c r="AM279" t="s">
        <v>911</v>
      </c>
      <c r="AN279">
        <v>12</v>
      </c>
      <c r="AO279" t="s">
        <v>113</v>
      </c>
      <c r="AP279">
        <v>100</v>
      </c>
      <c r="AT279">
        <v>0</v>
      </c>
      <c r="AU279">
        <v>0.5</v>
      </c>
      <c r="AW279">
        <v>6</v>
      </c>
      <c r="AX279" t="s">
        <v>912</v>
      </c>
      <c r="AY279">
        <v>2</v>
      </c>
      <c r="AZ279" t="s">
        <v>913</v>
      </c>
      <c r="BB279" t="s">
        <v>323</v>
      </c>
      <c r="BC279">
        <v>335</v>
      </c>
      <c r="BD279">
        <v>168</v>
      </c>
      <c r="BE279">
        <v>103</v>
      </c>
      <c r="BF279">
        <v>6.0000000000000001E-3</v>
      </c>
      <c r="BG279">
        <v>6.5</v>
      </c>
      <c r="BH279" t="s">
        <v>89</v>
      </c>
      <c r="BJ279" t="s">
        <v>90</v>
      </c>
      <c r="BK279" s="1">
        <v>44670</v>
      </c>
      <c r="BL279" t="s">
        <v>91</v>
      </c>
      <c r="BM279" t="s">
        <v>92</v>
      </c>
      <c r="BN279">
        <v>46548</v>
      </c>
      <c r="BO279" t="s">
        <v>727</v>
      </c>
      <c r="BP279">
        <v>1</v>
      </c>
      <c r="BQ279">
        <v>1</v>
      </c>
      <c r="BR279">
        <v>0.73</v>
      </c>
      <c r="BS279">
        <v>0.93</v>
      </c>
      <c r="BT279">
        <v>3</v>
      </c>
      <c r="BU279">
        <v>0</v>
      </c>
      <c r="BV279" t="s">
        <v>1936</v>
      </c>
      <c r="BW279">
        <f>VLOOKUP($J279,M_引当回収!$C$5:$AF$55,30,FALSE)+0.08</f>
        <v>0.08</v>
      </c>
      <c r="BX279" s="21">
        <v>0.24</v>
      </c>
      <c r="BY279">
        <v>0.18000000000000002</v>
      </c>
      <c r="BZ279">
        <v>0.03</v>
      </c>
      <c r="CA279" s="8">
        <f t="shared" si="102"/>
        <v>0.53</v>
      </c>
      <c r="CB279" t="str">
        <f t="shared" si="103"/>
        <v>×</v>
      </c>
      <c r="CC279">
        <v>0.08</v>
      </c>
      <c r="CD279">
        <v>0.43000000000000005</v>
      </c>
      <c r="CE279">
        <v>0.18000000000000002</v>
      </c>
      <c r="CF279">
        <v>0.03</v>
      </c>
      <c r="CH279">
        <f t="shared" si="104"/>
        <v>0</v>
      </c>
      <c r="CI279">
        <f t="shared" si="105"/>
        <v>0</v>
      </c>
      <c r="CJ279">
        <f t="shared" si="106"/>
        <v>3</v>
      </c>
      <c r="CK279">
        <f t="shared" si="107"/>
        <v>0</v>
      </c>
      <c r="CL279">
        <f t="shared" si="108"/>
        <v>0</v>
      </c>
      <c r="CM279">
        <f t="shared" si="109"/>
        <v>3</v>
      </c>
      <c r="CN279">
        <f t="shared" si="110"/>
        <v>0</v>
      </c>
      <c r="CO279">
        <f t="shared" si="111"/>
        <v>0</v>
      </c>
      <c r="CP279">
        <f t="shared" si="112"/>
        <v>3</v>
      </c>
      <c r="CQ279">
        <v>1.3446475195822455E-2</v>
      </c>
      <c r="CR279">
        <f t="shared" si="113"/>
        <v>0</v>
      </c>
      <c r="CS279">
        <f t="shared" si="114"/>
        <v>0</v>
      </c>
      <c r="CT279">
        <f t="shared" si="115"/>
        <v>0</v>
      </c>
      <c r="CU279">
        <f t="shared" si="116"/>
        <v>0</v>
      </c>
      <c r="CV279">
        <f t="shared" si="117"/>
        <v>3</v>
      </c>
      <c r="CW279">
        <f t="shared" si="118"/>
        <v>0</v>
      </c>
      <c r="CX279">
        <f t="shared" si="119"/>
        <v>3</v>
      </c>
      <c r="CY279">
        <f t="shared" si="98"/>
        <v>0</v>
      </c>
      <c r="CZ279">
        <f t="shared" si="99"/>
        <v>0</v>
      </c>
      <c r="DA279">
        <f t="shared" si="100"/>
        <v>0</v>
      </c>
      <c r="DB279">
        <f t="shared" si="101"/>
        <v>0</v>
      </c>
      <c r="DC279">
        <f t="shared" si="120"/>
        <v>3</v>
      </c>
      <c r="DD279">
        <f t="shared" si="121"/>
        <v>3</v>
      </c>
    </row>
    <row r="280" spans="1:108" hidden="1" x14ac:dyDescent="0.7">
      <c r="A280" t="s">
        <v>1077</v>
      </c>
      <c r="B280" t="s">
        <v>1078</v>
      </c>
      <c r="D280" t="s">
        <v>909</v>
      </c>
      <c r="E280" t="s">
        <v>72</v>
      </c>
      <c r="F280" t="s">
        <v>73</v>
      </c>
      <c r="G280" t="s">
        <v>74</v>
      </c>
      <c r="H280" t="s">
        <v>75</v>
      </c>
      <c r="I280">
        <v>6454</v>
      </c>
      <c r="J280" t="s">
        <v>898</v>
      </c>
      <c r="K280">
        <v>1</v>
      </c>
      <c r="M280" t="s">
        <v>78</v>
      </c>
      <c r="N280" t="s">
        <v>78</v>
      </c>
      <c r="O280" t="s">
        <v>79</v>
      </c>
      <c r="P280">
        <v>1</v>
      </c>
      <c r="Q280" t="s">
        <v>80</v>
      </c>
      <c r="R280" t="s">
        <v>72</v>
      </c>
      <c r="S280" t="s">
        <v>81</v>
      </c>
      <c r="T280" t="s">
        <v>82</v>
      </c>
      <c r="X280">
        <v>1</v>
      </c>
      <c r="Y280">
        <v>1</v>
      </c>
      <c r="Z280">
        <v>0.73</v>
      </c>
      <c r="AA280" s="8">
        <v>0.93</v>
      </c>
      <c r="AB280">
        <v>3</v>
      </c>
      <c r="AC280">
        <v>0.93</v>
      </c>
      <c r="AD280">
        <v>0.93</v>
      </c>
      <c r="AE280">
        <v>1.1000000000000001</v>
      </c>
      <c r="AF280">
        <v>0.5</v>
      </c>
      <c r="AG280">
        <v>205</v>
      </c>
      <c r="AH280" t="s">
        <v>898</v>
      </c>
      <c r="AI280">
        <v>115</v>
      </c>
      <c r="AJ280" t="s">
        <v>1079</v>
      </c>
      <c r="AK280">
        <v>10160</v>
      </c>
      <c r="AL280">
        <v>370</v>
      </c>
      <c r="AM280" t="s">
        <v>911</v>
      </c>
      <c r="AN280">
        <v>12</v>
      </c>
      <c r="AO280" t="s">
        <v>113</v>
      </c>
      <c r="AP280">
        <v>100</v>
      </c>
      <c r="AT280">
        <v>0</v>
      </c>
      <c r="AU280">
        <v>0.5</v>
      </c>
      <c r="AW280">
        <v>6</v>
      </c>
      <c r="AX280" t="s">
        <v>912</v>
      </c>
      <c r="AY280">
        <v>2</v>
      </c>
      <c r="AZ280" t="s">
        <v>913</v>
      </c>
      <c r="BB280" t="s">
        <v>323</v>
      </c>
      <c r="BC280">
        <v>335</v>
      </c>
      <c r="BD280">
        <v>168</v>
      </c>
      <c r="BE280">
        <v>103</v>
      </c>
      <c r="BF280">
        <v>6.0000000000000001E-3</v>
      </c>
      <c r="BG280">
        <v>6.5</v>
      </c>
      <c r="BH280" t="s">
        <v>89</v>
      </c>
      <c r="BJ280" t="s">
        <v>90</v>
      </c>
      <c r="BK280" s="1">
        <v>44670</v>
      </c>
      <c r="BL280" t="s">
        <v>91</v>
      </c>
      <c r="BM280" t="s">
        <v>92</v>
      </c>
      <c r="BN280">
        <v>46548</v>
      </c>
      <c r="BO280" t="s">
        <v>727</v>
      </c>
      <c r="BP280">
        <v>1</v>
      </c>
      <c r="BQ280">
        <v>1</v>
      </c>
      <c r="BR280">
        <v>0.73</v>
      </c>
      <c r="BS280">
        <v>0.93</v>
      </c>
      <c r="BT280">
        <v>3</v>
      </c>
      <c r="BU280">
        <v>0</v>
      </c>
      <c r="BV280" t="s">
        <v>1936</v>
      </c>
      <c r="BW280">
        <f>VLOOKUP($J280,M_引当回収!$C$5:$AF$55,30,FALSE)+0.08</f>
        <v>0.08</v>
      </c>
      <c r="BX280" s="21">
        <v>0.24</v>
      </c>
      <c r="BY280">
        <v>0.18000000000000002</v>
      </c>
      <c r="BZ280">
        <v>0.03</v>
      </c>
      <c r="CA280" s="8">
        <f t="shared" si="102"/>
        <v>0.53</v>
      </c>
      <c r="CB280" t="str">
        <f t="shared" si="103"/>
        <v>×</v>
      </c>
      <c r="CC280">
        <v>0.08</v>
      </c>
      <c r="CD280">
        <v>0.43000000000000005</v>
      </c>
      <c r="CE280">
        <v>0.18000000000000002</v>
      </c>
      <c r="CF280">
        <v>0.03</v>
      </c>
      <c r="CH280">
        <f t="shared" si="104"/>
        <v>0</v>
      </c>
      <c r="CI280">
        <f t="shared" si="105"/>
        <v>0</v>
      </c>
      <c r="CJ280">
        <f t="shared" si="106"/>
        <v>3</v>
      </c>
      <c r="CK280">
        <f t="shared" si="107"/>
        <v>0</v>
      </c>
      <c r="CL280">
        <f t="shared" si="108"/>
        <v>0</v>
      </c>
      <c r="CM280">
        <f t="shared" si="109"/>
        <v>3</v>
      </c>
      <c r="CN280">
        <f t="shared" si="110"/>
        <v>0</v>
      </c>
      <c r="CO280">
        <f t="shared" si="111"/>
        <v>0</v>
      </c>
      <c r="CP280">
        <f t="shared" si="112"/>
        <v>3</v>
      </c>
      <c r="CQ280">
        <v>1.3446475195822455E-2</v>
      </c>
      <c r="CR280">
        <f t="shared" si="113"/>
        <v>0</v>
      </c>
      <c r="CS280">
        <f t="shared" si="114"/>
        <v>0</v>
      </c>
      <c r="CT280">
        <f t="shared" si="115"/>
        <v>0</v>
      </c>
      <c r="CU280">
        <f t="shared" si="116"/>
        <v>0</v>
      </c>
      <c r="CV280">
        <f t="shared" si="117"/>
        <v>3</v>
      </c>
      <c r="CW280">
        <f t="shared" si="118"/>
        <v>0</v>
      </c>
      <c r="CX280">
        <f t="shared" si="119"/>
        <v>3</v>
      </c>
      <c r="CY280">
        <f t="shared" si="98"/>
        <v>0</v>
      </c>
      <c r="CZ280">
        <f t="shared" si="99"/>
        <v>0</v>
      </c>
      <c r="DA280">
        <f t="shared" si="100"/>
        <v>0</v>
      </c>
      <c r="DB280">
        <f t="shared" si="101"/>
        <v>0</v>
      </c>
      <c r="DC280">
        <f t="shared" si="120"/>
        <v>3</v>
      </c>
      <c r="DD280">
        <f t="shared" si="121"/>
        <v>3</v>
      </c>
    </row>
    <row r="281" spans="1:108" hidden="1" x14ac:dyDescent="0.7">
      <c r="A281" t="s">
        <v>1080</v>
      </c>
      <c r="B281" t="s">
        <v>1081</v>
      </c>
      <c r="D281" t="s">
        <v>909</v>
      </c>
      <c r="E281" t="s">
        <v>72</v>
      </c>
      <c r="F281" t="s">
        <v>73</v>
      </c>
      <c r="G281" t="s">
        <v>74</v>
      </c>
      <c r="H281" t="s">
        <v>75</v>
      </c>
      <c r="I281">
        <v>6454</v>
      </c>
      <c r="J281" t="s">
        <v>898</v>
      </c>
      <c r="K281">
        <v>1</v>
      </c>
      <c r="M281" t="s">
        <v>78</v>
      </c>
      <c r="N281" t="s">
        <v>78</v>
      </c>
      <c r="O281" t="s">
        <v>79</v>
      </c>
      <c r="P281">
        <v>1</v>
      </c>
      <c r="Q281" t="s">
        <v>80</v>
      </c>
      <c r="R281" t="s">
        <v>72</v>
      </c>
      <c r="S281" t="s">
        <v>81</v>
      </c>
      <c r="T281" t="s">
        <v>82</v>
      </c>
      <c r="X281">
        <v>1</v>
      </c>
      <c r="Y281">
        <v>1</v>
      </c>
      <c r="Z281">
        <v>0.73</v>
      </c>
      <c r="AA281" s="8">
        <v>0.93</v>
      </c>
      <c r="AB281">
        <v>3</v>
      </c>
      <c r="AC281">
        <v>0.93</v>
      </c>
      <c r="AD281">
        <v>0.93</v>
      </c>
      <c r="AE281">
        <v>1.1000000000000001</v>
      </c>
      <c r="AF281">
        <v>0.5</v>
      </c>
      <c r="AG281">
        <v>205</v>
      </c>
      <c r="AH281" t="s">
        <v>898</v>
      </c>
      <c r="AI281">
        <v>116</v>
      </c>
      <c r="AJ281" t="s">
        <v>1082</v>
      </c>
      <c r="AK281">
        <v>10161</v>
      </c>
      <c r="AL281">
        <v>370</v>
      </c>
      <c r="AM281" t="s">
        <v>911</v>
      </c>
      <c r="AN281">
        <v>12</v>
      </c>
      <c r="AO281" t="s">
        <v>113</v>
      </c>
      <c r="AP281">
        <v>100</v>
      </c>
      <c r="AT281">
        <v>0</v>
      </c>
      <c r="AU281">
        <v>0.5</v>
      </c>
      <c r="AW281">
        <v>6</v>
      </c>
      <c r="AX281" t="s">
        <v>912</v>
      </c>
      <c r="AY281">
        <v>2</v>
      </c>
      <c r="AZ281" t="s">
        <v>913</v>
      </c>
      <c r="BB281" t="s">
        <v>323</v>
      </c>
      <c r="BC281">
        <v>335</v>
      </c>
      <c r="BD281">
        <v>168</v>
      </c>
      <c r="BE281">
        <v>103</v>
      </c>
      <c r="BF281">
        <v>6.0000000000000001E-3</v>
      </c>
      <c r="BG281">
        <v>6.5</v>
      </c>
      <c r="BH281" t="s">
        <v>89</v>
      </c>
      <c r="BJ281" t="s">
        <v>90</v>
      </c>
      <c r="BK281" s="1">
        <v>44670</v>
      </c>
      <c r="BL281" t="s">
        <v>91</v>
      </c>
      <c r="BM281" t="s">
        <v>92</v>
      </c>
      <c r="BN281">
        <v>46548</v>
      </c>
      <c r="BO281" t="s">
        <v>727</v>
      </c>
      <c r="BP281">
        <v>1</v>
      </c>
      <c r="BQ281">
        <v>1</v>
      </c>
      <c r="BR281">
        <v>0.73</v>
      </c>
      <c r="BS281">
        <v>0.93</v>
      </c>
      <c r="BT281">
        <v>3</v>
      </c>
      <c r="BU281">
        <v>0</v>
      </c>
      <c r="BV281" t="s">
        <v>1936</v>
      </c>
      <c r="BW281">
        <f>VLOOKUP($J281,M_引当回収!$C$5:$AF$55,30,FALSE)+0.08</f>
        <v>0.08</v>
      </c>
      <c r="BX281" s="21">
        <v>0.24</v>
      </c>
      <c r="BY281">
        <v>0.18000000000000002</v>
      </c>
      <c r="BZ281">
        <v>0.03</v>
      </c>
      <c r="CA281" s="8">
        <f t="shared" si="102"/>
        <v>0.53</v>
      </c>
      <c r="CB281" t="str">
        <f t="shared" si="103"/>
        <v>×</v>
      </c>
      <c r="CC281">
        <v>0.08</v>
      </c>
      <c r="CD281">
        <v>0.43000000000000005</v>
      </c>
      <c r="CE281">
        <v>0.18000000000000002</v>
      </c>
      <c r="CF281">
        <v>0.03</v>
      </c>
      <c r="CH281">
        <f t="shared" si="104"/>
        <v>0</v>
      </c>
      <c r="CI281">
        <f t="shared" si="105"/>
        <v>0</v>
      </c>
      <c r="CJ281">
        <f t="shared" si="106"/>
        <v>3</v>
      </c>
      <c r="CK281">
        <f t="shared" si="107"/>
        <v>0</v>
      </c>
      <c r="CL281">
        <f t="shared" si="108"/>
        <v>0</v>
      </c>
      <c r="CM281">
        <f t="shared" si="109"/>
        <v>3</v>
      </c>
      <c r="CN281">
        <f t="shared" si="110"/>
        <v>0</v>
      </c>
      <c r="CO281">
        <f t="shared" si="111"/>
        <v>0</v>
      </c>
      <c r="CP281">
        <f t="shared" si="112"/>
        <v>3</v>
      </c>
      <c r="CQ281">
        <v>1.3446475195822455E-2</v>
      </c>
      <c r="CR281">
        <f t="shared" si="113"/>
        <v>0</v>
      </c>
      <c r="CS281">
        <f t="shared" si="114"/>
        <v>0</v>
      </c>
      <c r="CT281">
        <f t="shared" si="115"/>
        <v>0</v>
      </c>
      <c r="CU281">
        <f t="shared" si="116"/>
        <v>0</v>
      </c>
      <c r="CV281">
        <f t="shared" si="117"/>
        <v>3</v>
      </c>
      <c r="CW281">
        <f t="shared" si="118"/>
        <v>0</v>
      </c>
      <c r="CX281">
        <f t="shared" si="119"/>
        <v>3</v>
      </c>
      <c r="CY281">
        <f t="shared" si="98"/>
        <v>0</v>
      </c>
      <c r="CZ281">
        <f t="shared" si="99"/>
        <v>0</v>
      </c>
      <c r="DA281">
        <f t="shared" si="100"/>
        <v>0</v>
      </c>
      <c r="DB281">
        <f t="shared" si="101"/>
        <v>0</v>
      </c>
      <c r="DC281">
        <f t="shared" si="120"/>
        <v>3</v>
      </c>
      <c r="DD281">
        <f t="shared" si="121"/>
        <v>3</v>
      </c>
    </row>
    <row r="282" spans="1:108" hidden="1" x14ac:dyDescent="0.7">
      <c r="A282" t="s">
        <v>1083</v>
      </c>
      <c r="B282" t="s">
        <v>1084</v>
      </c>
      <c r="D282" t="s">
        <v>909</v>
      </c>
      <c r="E282" t="s">
        <v>72</v>
      </c>
      <c r="F282" t="s">
        <v>73</v>
      </c>
      <c r="G282" t="s">
        <v>74</v>
      </c>
      <c r="H282" t="s">
        <v>75</v>
      </c>
      <c r="I282">
        <v>6454</v>
      </c>
      <c r="J282" t="s">
        <v>898</v>
      </c>
      <c r="K282">
        <v>1</v>
      </c>
      <c r="M282" t="s">
        <v>78</v>
      </c>
      <c r="N282" t="s">
        <v>78</v>
      </c>
      <c r="O282" t="s">
        <v>79</v>
      </c>
      <c r="P282">
        <v>1</v>
      </c>
      <c r="Q282" t="s">
        <v>80</v>
      </c>
      <c r="R282" t="s">
        <v>72</v>
      </c>
      <c r="S282" t="s">
        <v>81</v>
      </c>
      <c r="T282" t="s">
        <v>82</v>
      </c>
      <c r="X282">
        <v>1</v>
      </c>
      <c r="Y282">
        <v>1</v>
      </c>
      <c r="Z282">
        <v>0.73</v>
      </c>
      <c r="AA282" s="8">
        <v>0.93</v>
      </c>
      <c r="AB282">
        <v>3</v>
      </c>
      <c r="AC282">
        <v>0.93</v>
      </c>
      <c r="AD282">
        <v>0.93</v>
      </c>
      <c r="AE282">
        <v>1.1000000000000001</v>
      </c>
      <c r="AF282">
        <v>0.5</v>
      </c>
      <c r="AG282">
        <v>205</v>
      </c>
      <c r="AH282" t="s">
        <v>898</v>
      </c>
      <c r="AI282">
        <v>117</v>
      </c>
      <c r="AJ282" t="s">
        <v>1085</v>
      </c>
      <c r="AK282">
        <v>10162</v>
      </c>
      <c r="AL282">
        <v>370</v>
      </c>
      <c r="AM282" t="s">
        <v>911</v>
      </c>
      <c r="AN282">
        <v>12</v>
      </c>
      <c r="AO282" t="s">
        <v>113</v>
      </c>
      <c r="AP282">
        <v>100</v>
      </c>
      <c r="AT282">
        <v>0</v>
      </c>
      <c r="AU282">
        <v>0.5</v>
      </c>
      <c r="AW282">
        <v>6</v>
      </c>
      <c r="AX282" t="s">
        <v>912</v>
      </c>
      <c r="AY282">
        <v>2</v>
      </c>
      <c r="AZ282" t="s">
        <v>913</v>
      </c>
      <c r="BB282" t="s">
        <v>323</v>
      </c>
      <c r="BC282">
        <v>335</v>
      </c>
      <c r="BD282">
        <v>168</v>
      </c>
      <c r="BE282">
        <v>103</v>
      </c>
      <c r="BF282">
        <v>6.0000000000000001E-3</v>
      </c>
      <c r="BG282">
        <v>6.5</v>
      </c>
      <c r="BH282" t="s">
        <v>89</v>
      </c>
      <c r="BJ282" t="s">
        <v>90</v>
      </c>
      <c r="BK282" s="1">
        <v>44670</v>
      </c>
      <c r="BL282" t="s">
        <v>91</v>
      </c>
      <c r="BM282" t="s">
        <v>92</v>
      </c>
      <c r="BN282">
        <v>46548</v>
      </c>
      <c r="BO282" t="s">
        <v>727</v>
      </c>
      <c r="BP282">
        <v>1</v>
      </c>
      <c r="BQ282">
        <v>1</v>
      </c>
      <c r="BR282">
        <v>0.73</v>
      </c>
      <c r="BS282">
        <v>0.93</v>
      </c>
      <c r="BT282">
        <v>3</v>
      </c>
      <c r="BU282">
        <v>0</v>
      </c>
      <c r="BV282" t="s">
        <v>1936</v>
      </c>
      <c r="BW282">
        <f>VLOOKUP($J282,M_引当回収!$C$5:$AF$55,30,FALSE)+0.08</f>
        <v>0.08</v>
      </c>
      <c r="BX282" s="21">
        <v>0.24</v>
      </c>
      <c r="BY282">
        <v>0.18000000000000002</v>
      </c>
      <c r="BZ282">
        <v>0.03</v>
      </c>
      <c r="CA282" s="8">
        <f t="shared" si="102"/>
        <v>0.53</v>
      </c>
      <c r="CB282" t="str">
        <f t="shared" si="103"/>
        <v>×</v>
      </c>
      <c r="CC282">
        <v>0.08</v>
      </c>
      <c r="CD282">
        <v>0.43000000000000005</v>
      </c>
      <c r="CE282">
        <v>0.18000000000000002</v>
      </c>
      <c r="CF282">
        <v>0.03</v>
      </c>
      <c r="CH282">
        <f t="shared" si="104"/>
        <v>0</v>
      </c>
      <c r="CI282">
        <f t="shared" si="105"/>
        <v>0</v>
      </c>
      <c r="CJ282">
        <f t="shared" si="106"/>
        <v>3</v>
      </c>
      <c r="CK282">
        <f t="shared" si="107"/>
        <v>0</v>
      </c>
      <c r="CL282">
        <f t="shared" si="108"/>
        <v>0</v>
      </c>
      <c r="CM282">
        <f t="shared" si="109"/>
        <v>3</v>
      </c>
      <c r="CN282">
        <f t="shared" si="110"/>
        <v>0</v>
      </c>
      <c r="CO282">
        <f t="shared" si="111"/>
        <v>0</v>
      </c>
      <c r="CP282">
        <f t="shared" si="112"/>
        <v>3</v>
      </c>
      <c r="CQ282">
        <v>1.3446475195822455E-2</v>
      </c>
      <c r="CR282">
        <f t="shared" si="113"/>
        <v>0</v>
      </c>
      <c r="CS282">
        <f t="shared" si="114"/>
        <v>0</v>
      </c>
      <c r="CT282">
        <f t="shared" si="115"/>
        <v>0</v>
      </c>
      <c r="CU282">
        <f t="shared" si="116"/>
        <v>0</v>
      </c>
      <c r="CV282">
        <f t="shared" si="117"/>
        <v>3</v>
      </c>
      <c r="CW282">
        <f t="shared" si="118"/>
        <v>0</v>
      </c>
      <c r="CX282">
        <f t="shared" si="119"/>
        <v>3</v>
      </c>
      <c r="CY282">
        <f t="shared" si="98"/>
        <v>0</v>
      </c>
      <c r="CZ282">
        <f t="shared" si="99"/>
        <v>0</v>
      </c>
      <c r="DA282">
        <f t="shared" si="100"/>
        <v>0</v>
      </c>
      <c r="DB282">
        <f t="shared" si="101"/>
        <v>0</v>
      </c>
      <c r="DC282">
        <f t="shared" si="120"/>
        <v>3</v>
      </c>
      <c r="DD282">
        <f t="shared" si="121"/>
        <v>3</v>
      </c>
    </row>
    <row r="283" spans="1:108" hidden="1" x14ac:dyDescent="0.7">
      <c r="A283" t="s">
        <v>1086</v>
      </c>
      <c r="B283" t="s">
        <v>1087</v>
      </c>
      <c r="D283" t="s">
        <v>909</v>
      </c>
      <c r="E283" t="s">
        <v>72</v>
      </c>
      <c r="F283" t="s">
        <v>73</v>
      </c>
      <c r="G283" t="s">
        <v>74</v>
      </c>
      <c r="H283" t="s">
        <v>75</v>
      </c>
      <c r="I283">
        <v>6454</v>
      </c>
      <c r="J283" t="s">
        <v>898</v>
      </c>
      <c r="K283">
        <v>1</v>
      </c>
      <c r="M283" t="s">
        <v>78</v>
      </c>
      <c r="N283" t="s">
        <v>78</v>
      </c>
      <c r="O283" t="s">
        <v>79</v>
      </c>
      <c r="P283">
        <v>1</v>
      </c>
      <c r="Q283" t="s">
        <v>80</v>
      </c>
      <c r="R283" t="s">
        <v>72</v>
      </c>
      <c r="S283" t="s">
        <v>81</v>
      </c>
      <c r="T283" t="s">
        <v>82</v>
      </c>
      <c r="X283">
        <v>1</v>
      </c>
      <c r="Y283">
        <v>1</v>
      </c>
      <c r="Z283">
        <v>0.73</v>
      </c>
      <c r="AA283" s="8">
        <v>0.93</v>
      </c>
      <c r="AB283">
        <v>3</v>
      </c>
      <c r="AC283">
        <v>0.93</v>
      </c>
      <c r="AD283">
        <v>0.93</v>
      </c>
      <c r="AE283">
        <v>1.1000000000000001</v>
      </c>
      <c r="AF283">
        <v>0.5</v>
      </c>
      <c r="AG283">
        <v>205</v>
      </c>
      <c r="AH283" t="s">
        <v>898</v>
      </c>
      <c r="AI283">
        <v>118</v>
      </c>
      <c r="AJ283" t="s">
        <v>1088</v>
      </c>
      <c r="AK283">
        <v>10163</v>
      </c>
      <c r="AL283">
        <v>370</v>
      </c>
      <c r="AM283" t="s">
        <v>911</v>
      </c>
      <c r="AN283">
        <v>12</v>
      </c>
      <c r="AO283" t="s">
        <v>113</v>
      </c>
      <c r="AP283">
        <v>100</v>
      </c>
      <c r="AT283">
        <v>0</v>
      </c>
      <c r="AU283">
        <v>0.5</v>
      </c>
      <c r="AW283">
        <v>6</v>
      </c>
      <c r="AX283" t="s">
        <v>912</v>
      </c>
      <c r="AY283">
        <v>2</v>
      </c>
      <c r="AZ283" t="s">
        <v>913</v>
      </c>
      <c r="BB283" t="s">
        <v>323</v>
      </c>
      <c r="BC283">
        <v>335</v>
      </c>
      <c r="BD283">
        <v>168</v>
      </c>
      <c r="BE283">
        <v>103</v>
      </c>
      <c r="BF283">
        <v>6.0000000000000001E-3</v>
      </c>
      <c r="BG283">
        <v>6.5</v>
      </c>
      <c r="BH283" t="s">
        <v>89</v>
      </c>
      <c r="BJ283" t="s">
        <v>90</v>
      </c>
      <c r="BK283" s="1">
        <v>44670</v>
      </c>
      <c r="BL283" t="s">
        <v>91</v>
      </c>
      <c r="BM283" t="s">
        <v>92</v>
      </c>
      <c r="BN283">
        <v>46548</v>
      </c>
      <c r="BO283" t="s">
        <v>727</v>
      </c>
      <c r="BP283">
        <v>1</v>
      </c>
      <c r="BQ283">
        <v>1</v>
      </c>
      <c r="BR283">
        <v>0.73</v>
      </c>
      <c r="BS283">
        <v>0.93</v>
      </c>
      <c r="BT283">
        <v>3</v>
      </c>
      <c r="BU283">
        <v>0</v>
      </c>
      <c r="BV283" t="s">
        <v>1936</v>
      </c>
      <c r="BW283">
        <f>VLOOKUP($J283,M_引当回収!$C$5:$AF$55,30,FALSE)+0.08</f>
        <v>0.08</v>
      </c>
      <c r="BX283" s="21">
        <v>0.24</v>
      </c>
      <c r="BY283">
        <v>0.18000000000000002</v>
      </c>
      <c r="BZ283">
        <v>0.03</v>
      </c>
      <c r="CA283" s="8">
        <f t="shared" si="102"/>
        <v>0.53</v>
      </c>
      <c r="CB283" t="str">
        <f t="shared" si="103"/>
        <v>×</v>
      </c>
      <c r="CC283">
        <v>0.08</v>
      </c>
      <c r="CD283">
        <v>0.43000000000000005</v>
      </c>
      <c r="CE283">
        <v>0.18000000000000002</v>
      </c>
      <c r="CF283">
        <v>0.03</v>
      </c>
      <c r="CH283">
        <f t="shared" si="104"/>
        <v>0</v>
      </c>
      <c r="CI283">
        <f t="shared" si="105"/>
        <v>0</v>
      </c>
      <c r="CJ283">
        <f t="shared" si="106"/>
        <v>3</v>
      </c>
      <c r="CK283">
        <f t="shared" si="107"/>
        <v>0</v>
      </c>
      <c r="CL283">
        <f t="shared" si="108"/>
        <v>0</v>
      </c>
      <c r="CM283">
        <f t="shared" si="109"/>
        <v>3</v>
      </c>
      <c r="CN283">
        <f t="shared" si="110"/>
        <v>0</v>
      </c>
      <c r="CO283">
        <f t="shared" si="111"/>
        <v>0</v>
      </c>
      <c r="CP283">
        <f t="shared" si="112"/>
        <v>3</v>
      </c>
      <c r="CQ283">
        <v>1.3446475195822455E-2</v>
      </c>
      <c r="CR283">
        <f t="shared" si="113"/>
        <v>0</v>
      </c>
      <c r="CS283">
        <f t="shared" si="114"/>
        <v>0</v>
      </c>
      <c r="CT283">
        <f t="shared" si="115"/>
        <v>0</v>
      </c>
      <c r="CU283">
        <f t="shared" si="116"/>
        <v>0</v>
      </c>
      <c r="CV283">
        <f t="shared" si="117"/>
        <v>3</v>
      </c>
      <c r="CW283">
        <f t="shared" si="118"/>
        <v>0</v>
      </c>
      <c r="CX283">
        <f t="shared" si="119"/>
        <v>3</v>
      </c>
      <c r="CY283">
        <f t="shared" si="98"/>
        <v>0</v>
      </c>
      <c r="CZ283">
        <f t="shared" si="99"/>
        <v>0</v>
      </c>
      <c r="DA283">
        <f t="shared" si="100"/>
        <v>0</v>
      </c>
      <c r="DB283">
        <f t="shared" si="101"/>
        <v>0</v>
      </c>
      <c r="DC283">
        <f t="shared" si="120"/>
        <v>3</v>
      </c>
      <c r="DD283">
        <f t="shared" si="121"/>
        <v>3</v>
      </c>
    </row>
    <row r="284" spans="1:108" hidden="1" x14ac:dyDescent="0.7">
      <c r="A284" t="s">
        <v>1089</v>
      </c>
      <c r="B284" t="s">
        <v>1090</v>
      </c>
      <c r="D284" t="s">
        <v>909</v>
      </c>
      <c r="E284" t="s">
        <v>72</v>
      </c>
      <c r="F284" t="s">
        <v>73</v>
      </c>
      <c r="G284" t="s">
        <v>74</v>
      </c>
      <c r="H284" t="s">
        <v>75</v>
      </c>
      <c r="I284">
        <v>6454</v>
      </c>
      <c r="J284" t="s">
        <v>898</v>
      </c>
      <c r="K284">
        <v>1</v>
      </c>
      <c r="M284" t="s">
        <v>78</v>
      </c>
      <c r="N284" t="s">
        <v>78</v>
      </c>
      <c r="O284" t="s">
        <v>79</v>
      </c>
      <c r="P284">
        <v>1</v>
      </c>
      <c r="Q284" t="s">
        <v>80</v>
      </c>
      <c r="R284" t="s">
        <v>72</v>
      </c>
      <c r="S284" t="s">
        <v>81</v>
      </c>
      <c r="T284" t="s">
        <v>82</v>
      </c>
      <c r="X284">
        <v>1</v>
      </c>
      <c r="Y284">
        <v>1</v>
      </c>
      <c r="Z284">
        <v>0.73</v>
      </c>
      <c r="AA284" s="8">
        <v>0.93</v>
      </c>
      <c r="AB284">
        <v>3</v>
      </c>
      <c r="AC284">
        <v>0.93</v>
      </c>
      <c r="AD284">
        <v>0.93</v>
      </c>
      <c r="AE284">
        <v>1.1000000000000001</v>
      </c>
      <c r="AF284">
        <v>0.5</v>
      </c>
      <c r="AG284">
        <v>205</v>
      </c>
      <c r="AH284" t="s">
        <v>898</v>
      </c>
      <c r="AI284">
        <v>119</v>
      </c>
      <c r="AJ284" t="s">
        <v>1091</v>
      </c>
      <c r="AK284">
        <v>10164</v>
      </c>
      <c r="AL284">
        <v>370</v>
      </c>
      <c r="AM284" t="s">
        <v>911</v>
      </c>
      <c r="AN284">
        <v>12</v>
      </c>
      <c r="AO284" t="s">
        <v>113</v>
      </c>
      <c r="AP284">
        <v>100</v>
      </c>
      <c r="AT284">
        <v>0</v>
      </c>
      <c r="AU284">
        <v>0.5</v>
      </c>
      <c r="AW284">
        <v>6</v>
      </c>
      <c r="AX284" t="s">
        <v>912</v>
      </c>
      <c r="AY284">
        <v>2</v>
      </c>
      <c r="AZ284" t="s">
        <v>913</v>
      </c>
      <c r="BB284" t="s">
        <v>323</v>
      </c>
      <c r="BC284">
        <v>335</v>
      </c>
      <c r="BD284">
        <v>168</v>
      </c>
      <c r="BE284">
        <v>103</v>
      </c>
      <c r="BF284">
        <v>6.0000000000000001E-3</v>
      </c>
      <c r="BG284">
        <v>6.5</v>
      </c>
      <c r="BH284" t="s">
        <v>89</v>
      </c>
      <c r="BJ284" t="s">
        <v>90</v>
      </c>
      <c r="BK284" s="1">
        <v>44670</v>
      </c>
      <c r="BL284" t="s">
        <v>91</v>
      </c>
      <c r="BM284" t="s">
        <v>92</v>
      </c>
      <c r="BN284">
        <v>46548</v>
      </c>
      <c r="BO284" t="s">
        <v>727</v>
      </c>
      <c r="BP284">
        <v>1</v>
      </c>
      <c r="BQ284">
        <v>1</v>
      </c>
      <c r="BR284">
        <v>0.73</v>
      </c>
      <c r="BS284">
        <v>0.93</v>
      </c>
      <c r="BT284">
        <v>3</v>
      </c>
      <c r="BU284">
        <v>0</v>
      </c>
      <c r="BV284" t="s">
        <v>1936</v>
      </c>
      <c r="BW284">
        <f>VLOOKUP($J284,M_引当回収!$C$5:$AF$55,30,FALSE)+0.08</f>
        <v>0.08</v>
      </c>
      <c r="BX284" s="21">
        <v>0.24</v>
      </c>
      <c r="BY284">
        <v>0.18000000000000002</v>
      </c>
      <c r="BZ284">
        <v>0.03</v>
      </c>
      <c r="CA284" s="8">
        <f t="shared" si="102"/>
        <v>0.53</v>
      </c>
      <c r="CB284" t="str">
        <f t="shared" si="103"/>
        <v>×</v>
      </c>
      <c r="CC284">
        <v>0.08</v>
      </c>
      <c r="CD284">
        <v>0.43000000000000005</v>
      </c>
      <c r="CE284">
        <v>0.18000000000000002</v>
      </c>
      <c r="CF284">
        <v>0.03</v>
      </c>
      <c r="CH284">
        <f t="shared" si="104"/>
        <v>0</v>
      </c>
      <c r="CI284">
        <f t="shared" si="105"/>
        <v>0</v>
      </c>
      <c r="CJ284">
        <f t="shared" si="106"/>
        <v>3</v>
      </c>
      <c r="CK284">
        <f t="shared" si="107"/>
        <v>0</v>
      </c>
      <c r="CL284">
        <f t="shared" si="108"/>
        <v>0</v>
      </c>
      <c r="CM284">
        <f t="shared" si="109"/>
        <v>3</v>
      </c>
      <c r="CN284">
        <f t="shared" si="110"/>
        <v>0</v>
      </c>
      <c r="CO284">
        <f t="shared" si="111"/>
        <v>0</v>
      </c>
      <c r="CP284">
        <f t="shared" si="112"/>
        <v>3</v>
      </c>
      <c r="CQ284">
        <v>1.3446475195822455E-2</v>
      </c>
      <c r="CR284">
        <f t="shared" si="113"/>
        <v>0</v>
      </c>
      <c r="CS284">
        <f t="shared" si="114"/>
        <v>0</v>
      </c>
      <c r="CT284">
        <f t="shared" si="115"/>
        <v>0</v>
      </c>
      <c r="CU284">
        <f t="shared" si="116"/>
        <v>0</v>
      </c>
      <c r="CV284">
        <f t="shared" si="117"/>
        <v>3</v>
      </c>
      <c r="CW284">
        <f t="shared" si="118"/>
        <v>0</v>
      </c>
      <c r="CX284">
        <f t="shared" si="119"/>
        <v>3</v>
      </c>
      <c r="CY284">
        <f t="shared" si="98"/>
        <v>0</v>
      </c>
      <c r="CZ284">
        <f t="shared" si="99"/>
        <v>0</v>
      </c>
      <c r="DA284">
        <f t="shared" si="100"/>
        <v>0</v>
      </c>
      <c r="DB284">
        <f t="shared" si="101"/>
        <v>0</v>
      </c>
      <c r="DC284">
        <f t="shared" si="120"/>
        <v>3</v>
      </c>
      <c r="DD284">
        <f t="shared" si="121"/>
        <v>3</v>
      </c>
    </row>
    <row r="285" spans="1:108" hidden="1" x14ac:dyDescent="0.7">
      <c r="A285" t="s">
        <v>1092</v>
      </c>
      <c r="B285" t="s">
        <v>1093</v>
      </c>
      <c r="D285" t="s">
        <v>909</v>
      </c>
      <c r="E285" t="s">
        <v>72</v>
      </c>
      <c r="F285" t="s">
        <v>73</v>
      </c>
      <c r="G285" t="s">
        <v>74</v>
      </c>
      <c r="H285" t="s">
        <v>75</v>
      </c>
      <c r="I285">
        <v>6454</v>
      </c>
      <c r="J285" t="s">
        <v>898</v>
      </c>
      <c r="K285">
        <v>1</v>
      </c>
      <c r="M285" t="s">
        <v>78</v>
      </c>
      <c r="N285" t="s">
        <v>78</v>
      </c>
      <c r="O285" t="s">
        <v>79</v>
      </c>
      <c r="P285">
        <v>1</v>
      </c>
      <c r="Q285" t="s">
        <v>80</v>
      </c>
      <c r="R285" t="s">
        <v>72</v>
      </c>
      <c r="S285" t="s">
        <v>81</v>
      </c>
      <c r="T285" t="s">
        <v>82</v>
      </c>
      <c r="X285">
        <v>1</v>
      </c>
      <c r="Y285">
        <v>1</v>
      </c>
      <c r="Z285">
        <v>0.73</v>
      </c>
      <c r="AA285" s="8">
        <v>0.93</v>
      </c>
      <c r="AB285">
        <v>3</v>
      </c>
      <c r="AC285">
        <v>0.93</v>
      </c>
      <c r="AD285">
        <v>0.93</v>
      </c>
      <c r="AE285">
        <v>1.1000000000000001</v>
      </c>
      <c r="AF285">
        <v>0.5</v>
      </c>
      <c r="AG285">
        <v>205</v>
      </c>
      <c r="AH285" t="s">
        <v>898</v>
      </c>
      <c r="AI285">
        <v>120</v>
      </c>
      <c r="AJ285" t="s">
        <v>1094</v>
      </c>
      <c r="AK285">
        <v>10165</v>
      </c>
      <c r="AL285">
        <v>370</v>
      </c>
      <c r="AM285" t="s">
        <v>911</v>
      </c>
      <c r="AN285">
        <v>12</v>
      </c>
      <c r="AO285" t="s">
        <v>113</v>
      </c>
      <c r="AP285">
        <v>100</v>
      </c>
      <c r="AT285">
        <v>0</v>
      </c>
      <c r="AU285">
        <v>0.5</v>
      </c>
      <c r="AW285">
        <v>6</v>
      </c>
      <c r="AX285" t="s">
        <v>912</v>
      </c>
      <c r="AY285">
        <v>2</v>
      </c>
      <c r="AZ285" t="s">
        <v>913</v>
      </c>
      <c r="BB285" t="s">
        <v>323</v>
      </c>
      <c r="BC285">
        <v>335</v>
      </c>
      <c r="BD285">
        <v>168</v>
      </c>
      <c r="BE285">
        <v>103</v>
      </c>
      <c r="BF285">
        <v>6.0000000000000001E-3</v>
      </c>
      <c r="BG285">
        <v>6.5</v>
      </c>
      <c r="BH285" t="s">
        <v>89</v>
      </c>
      <c r="BJ285" t="s">
        <v>90</v>
      </c>
      <c r="BK285" s="1">
        <v>44670</v>
      </c>
      <c r="BL285" t="s">
        <v>91</v>
      </c>
      <c r="BM285" t="s">
        <v>92</v>
      </c>
      <c r="BN285">
        <v>46548</v>
      </c>
      <c r="BO285" t="s">
        <v>727</v>
      </c>
      <c r="BP285">
        <v>1</v>
      </c>
      <c r="BQ285">
        <v>1</v>
      </c>
      <c r="BR285">
        <v>0.73</v>
      </c>
      <c r="BS285">
        <v>0.93</v>
      </c>
      <c r="BT285">
        <v>3</v>
      </c>
      <c r="BU285">
        <v>0</v>
      </c>
      <c r="BV285" t="s">
        <v>1936</v>
      </c>
      <c r="BW285">
        <f>VLOOKUP($J285,M_引当回収!$C$5:$AF$55,30,FALSE)+0.08</f>
        <v>0.08</v>
      </c>
      <c r="BX285" s="21">
        <v>0.24</v>
      </c>
      <c r="BY285">
        <v>0.18000000000000002</v>
      </c>
      <c r="BZ285">
        <v>0.03</v>
      </c>
      <c r="CA285" s="8">
        <f t="shared" si="102"/>
        <v>0.53</v>
      </c>
      <c r="CB285" t="str">
        <f t="shared" si="103"/>
        <v>×</v>
      </c>
      <c r="CC285">
        <v>0.08</v>
      </c>
      <c r="CD285">
        <v>0.43000000000000005</v>
      </c>
      <c r="CE285">
        <v>0.18000000000000002</v>
      </c>
      <c r="CF285">
        <v>0.03</v>
      </c>
      <c r="CH285">
        <f t="shared" si="104"/>
        <v>0</v>
      </c>
      <c r="CI285">
        <f t="shared" si="105"/>
        <v>0</v>
      </c>
      <c r="CJ285">
        <f t="shared" si="106"/>
        <v>3</v>
      </c>
      <c r="CK285">
        <f t="shared" si="107"/>
        <v>0</v>
      </c>
      <c r="CL285">
        <f t="shared" si="108"/>
        <v>0</v>
      </c>
      <c r="CM285">
        <f t="shared" si="109"/>
        <v>3</v>
      </c>
      <c r="CN285">
        <f t="shared" si="110"/>
        <v>0</v>
      </c>
      <c r="CO285">
        <f t="shared" si="111"/>
        <v>0</v>
      </c>
      <c r="CP285">
        <f t="shared" si="112"/>
        <v>3</v>
      </c>
      <c r="CQ285">
        <v>1.3446475195822455E-2</v>
      </c>
      <c r="CR285">
        <f t="shared" si="113"/>
        <v>0</v>
      </c>
      <c r="CS285">
        <f t="shared" si="114"/>
        <v>0</v>
      </c>
      <c r="CT285">
        <f t="shared" si="115"/>
        <v>0</v>
      </c>
      <c r="CU285">
        <f t="shared" si="116"/>
        <v>0</v>
      </c>
      <c r="CV285">
        <f t="shared" si="117"/>
        <v>3</v>
      </c>
      <c r="CW285">
        <f t="shared" si="118"/>
        <v>0</v>
      </c>
      <c r="CX285">
        <f t="shared" si="119"/>
        <v>3</v>
      </c>
      <c r="CY285">
        <f t="shared" si="98"/>
        <v>0</v>
      </c>
      <c r="CZ285">
        <f t="shared" si="99"/>
        <v>0</v>
      </c>
      <c r="DA285">
        <f t="shared" si="100"/>
        <v>0</v>
      </c>
      <c r="DB285">
        <f t="shared" si="101"/>
        <v>0</v>
      </c>
      <c r="DC285">
        <f t="shared" si="120"/>
        <v>3</v>
      </c>
      <c r="DD285">
        <f t="shared" si="121"/>
        <v>3</v>
      </c>
    </row>
    <row r="286" spans="1:108" hidden="1" x14ac:dyDescent="0.7">
      <c r="A286" t="s">
        <v>1095</v>
      </c>
      <c r="B286" t="s">
        <v>1096</v>
      </c>
      <c r="D286" t="s">
        <v>909</v>
      </c>
      <c r="E286" t="s">
        <v>72</v>
      </c>
      <c r="F286" t="s">
        <v>73</v>
      </c>
      <c r="G286" t="s">
        <v>74</v>
      </c>
      <c r="H286" t="s">
        <v>75</v>
      </c>
      <c r="I286">
        <v>6454</v>
      </c>
      <c r="J286" t="s">
        <v>898</v>
      </c>
      <c r="K286">
        <v>1</v>
      </c>
      <c r="M286" t="s">
        <v>78</v>
      </c>
      <c r="N286" t="s">
        <v>78</v>
      </c>
      <c r="O286" t="s">
        <v>79</v>
      </c>
      <c r="P286">
        <v>1</v>
      </c>
      <c r="Q286" t="s">
        <v>80</v>
      </c>
      <c r="R286" t="s">
        <v>72</v>
      </c>
      <c r="S286" t="s">
        <v>81</v>
      </c>
      <c r="T286" t="s">
        <v>82</v>
      </c>
      <c r="X286">
        <v>1</v>
      </c>
      <c r="Y286">
        <v>1</v>
      </c>
      <c r="Z286">
        <v>0.73</v>
      </c>
      <c r="AA286" s="8">
        <v>0.93</v>
      </c>
      <c r="AB286">
        <v>3</v>
      </c>
      <c r="AC286">
        <v>0.93</v>
      </c>
      <c r="AD286">
        <v>0.93</v>
      </c>
      <c r="AE286">
        <v>1.1000000000000001</v>
      </c>
      <c r="AF286">
        <v>0.5</v>
      </c>
      <c r="AG286">
        <v>205</v>
      </c>
      <c r="AH286" t="s">
        <v>898</v>
      </c>
      <c r="AI286">
        <v>121</v>
      </c>
      <c r="AJ286" t="s">
        <v>1097</v>
      </c>
      <c r="AK286">
        <v>10166</v>
      </c>
      <c r="AL286">
        <v>370</v>
      </c>
      <c r="AM286" t="s">
        <v>911</v>
      </c>
      <c r="AN286">
        <v>12</v>
      </c>
      <c r="AO286" t="s">
        <v>113</v>
      </c>
      <c r="AP286">
        <v>100</v>
      </c>
      <c r="AT286">
        <v>0</v>
      </c>
      <c r="AU286">
        <v>0.5</v>
      </c>
      <c r="AW286">
        <v>6</v>
      </c>
      <c r="AX286" t="s">
        <v>912</v>
      </c>
      <c r="AY286">
        <v>2</v>
      </c>
      <c r="AZ286" t="s">
        <v>913</v>
      </c>
      <c r="BB286" t="s">
        <v>323</v>
      </c>
      <c r="BC286">
        <v>335</v>
      </c>
      <c r="BD286">
        <v>168</v>
      </c>
      <c r="BE286">
        <v>103</v>
      </c>
      <c r="BF286">
        <v>6.0000000000000001E-3</v>
      </c>
      <c r="BG286">
        <v>6.5</v>
      </c>
      <c r="BH286" t="s">
        <v>89</v>
      </c>
      <c r="BJ286" t="s">
        <v>90</v>
      </c>
      <c r="BK286" s="1">
        <v>44670</v>
      </c>
      <c r="BL286" t="s">
        <v>91</v>
      </c>
      <c r="BM286" t="s">
        <v>92</v>
      </c>
      <c r="BN286">
        <v>46548</v>
      </c>
      <c r="BO286" t="s">
        <v>727</v>
      </c>
      <c r="BP286">
        <v>1</v>
      </c>
      <c r="BQ286">
        <v>1</v>
      </c>
      <c r="BR286">
        <v>0.73</v>
      </c>
      <c r="BS286">
        <v>0.93</v>
      </c>
      <c r="BT286">
        <v>3</v>
      </c>
      <c r="BU286">
        <v>0</v>
      </c>
      <c r="BV286" t="s">
        <v>1936</v>
      </c>
      <c r="BW286">
        <f>VLOOKUP($J286,M_引当回収!$C$5:$AF$55,30,FALSE)+0.08</f>
        <v>0.08</v>
      </c>
      <c r="BX286" s="21">
        <v>0.24</v>
      </c>
      <c r="BY286">
        <v>0.18000000000000002</v>
      </c>
      <c r="BZ286">
        <v>0.03</v>
      </c>
      <c r="CA286" s="8">
        <f t="shared" si="102"/>
        <v>0.53</v>
      </c>
      <c r="CB286" t="str">
        <f t="shared" si="103"/>
        <v>×</v>
      </c>
      <c r="CC286">
        <v>0.08</v>
      </c>
      <c r="CD286">
        <v>0.43000000000000005</v>
      </c>
      <c r="CE286">
        <v>0.18000000000000002</v>
      </c>
      <c r="CF286">
        <v>0.03</v>
      </c>
      <c r="CH286">
        <f t="shared" si="104"/>
        <v>0</v>
      </c>
      <c r="CI286">
        <f t="shared" si="105"/>
        <v>0</v>
      </c>
      <c r="CJ286">
        <f t="shared" si="106"/>
        <v>3</v>
      </c>
      <c r="CK286">
        <f t="shared" si="107"/>
        <v>0</v>
      </c>
      <c r="CL286">
        <f t="shared" si="108"/>
        <v>0</v>
      </c>
      <c r="CM286">
        <f t="shared" si="109"/>
        <v>3</v>
      </c>
      <c r="CN286">
        <f t="shared" si="110"/>
        <v>0</v>
      </c>
      <c r="CO286">
        <f t="shared" si="111"/>
        <v>0</v>
      </c>
      <c r="CP286">
        <f t="shared" si="112"/>
        <v>3</v>
      </c>
      <c r="CQ286">
        <v>1.3446475195822455E-2</v>
      </c>
      <c r="CR286">
        <f t="shared" si="113"/>
        <v>0</v>
      </c>
      <c r="CS286">
        <f t="shared" si="114"/>
        <v>0</v>
      </c>
      <c r="CT286">
        <f t="shared" si="115"/>
        <v>0</v>
      </c>
      <c r="CU286">
        <f t="shared" si="116"/>
        <v>0</v>
      </c>
      <c r="CV286">
        <f t="shared" si="117"/>
        <v>3</v>
      </c>
      <c r="CW286">
        <f t="shared" si="118"/>
        <v>0</v>
      </c>
      <c r="CX286">
        <f t="shared" si="119"/>
        <v>3</v>
      </c>
      <c r="CY286">
        <f t="shared" si="98"/>
        <v>0</v>
      </c>
      <c r="CZ286">
        <f t="shared" si="99"/>
        <v>0</v>
      </c>
      <c r="DA286">
        <f t="shared" si="100"/>
        <v>0</v>
      </c>
      <c r="DB286">
        <f t="shared" si="101"/>
        <v>0</v>
      </c>
      <c r="DC286">
        <f t="shared" si="120"/>
        <v>3</v>
      </c>
      <c r="DD286">
        <f t="shared" si="121"/>
        <v>3</v>
      </c>
    </row>
    <row r="287" spans="1:108" hidden="1" x14ac:dyDescent="0.7">
      <c r="A287" t="s">
        <v>1098</v>
      </c>
      <c r="B287" t="s">
        <v>1099</v>
      </c>
      <c r="D287" t="s">
        <v>909</v>
      </c>
      <c r="E287" t="s">
        <v>72</v>
      </c>
      <c r="F287" t="s">
        <v>73</v>
      </c>
      <c r="G287" t="s">
        <v>74</v>
      </c>
      <c r="H287" t="s">
        <v>75</v>
      </c>
      <c r="I287">
        <v>6454</v>
      </c>
      <c r="J287" t="s">
        <v>898</v>
      </c>
      <c r="K287">
        <v>1</v>
      </c>
      <c r="M287" t="s">
        <v>78</v>
      </c>
      <c r="N287" t="s">
        <v>78</v>
      </c>
      <c r="O287" t="s">
        <v>79</v>
      </c>
      <c r="P287">
        <v>1</v>
      </c>
      <c r="Q287" t="s">
        <v>80</v>
      </c>
      <c r="R287" t="s">
        <v>72</v>
      </c>
      <c r="S287" t="s">
        <v>81</v>
      </c>
      <c r="T287" t="s">
        <v>82</v>
      </c>
      <c r="X287">
        <v>1</v>
      </c>
      <c r="Y287">
        <v>1</v>
      </c>
      <c r="Z287">
        <v>0.73</v>
      </c>
      <c r="AA287" s="8">
        <v>0.93</v>
      </c>
      <c r="AB287">
        <v>3</v>
      </c>
      <c r="AC287">
        <v>0.93</v>
      </c>
      <c r="AD287">
        <v>0.93</v>
      </c>
      <c r="AE287">
        <v>1.1000000000000001</v>
      </c>
      <c r="AF287">
        <v>0.5</v>
      </c>
      <c r="AG287">
        <v>205</v>
      </c>
      <c r="AH287" t="s">
        <v>898</v>
      </c>
      <c r="AI287">
        <v>122</v>
      </c>
      <c r="AJ287" t="s">
        <v>1100</v>
      </c>
      <c r="AK287">
        <v>10167</v>
      </c>
      <c r="AL287">
        <v>370</v>
      </c>
      <c r="AM287" t="s">
        <v>911</v>
      </c>
      <c r="AN287">
        <v>12</v>
      </c>
      <c r="AO287" t="s">
        <v>113</v>
      </c>
      <c r="AP287">
        <v>100</v>
      </c>
      <c r="AT287">
        <v>0</v>
      </c>
      <c r="AU287">
        <v>0.5</v>
      </c>
      <c r="AW287">
        <v>6</v>
      </c>
      <c r="AX287" t="s">
        <v>912</v>
      </c>
      <c r="AY287">
        <v>2</v>
      </c>
      <c r="AZ287" t="s">
        <v>913</v>
      </c>
      <c r="BB287" t="s">
        <v>323</v>
      </c>
      <c r="BC287">
        <v>335</v>
      </c>
      <c r="BD287">
        <v>168</v>
      </c>
      <c r="BE287">
        <v>103</v>
      </c>
      <c r="BF287">
        <v>6.0000000000000001E-3</v>
      </c>
      <c r="BG287">
        <v>6.5</v>
      </c>
      <c r="BH287" t="s">
        <v>89</v>
      </c>
      <c r="BJ287" t="s">
        <v>90</v>
      </c>
      <c r="BK287" s="1">
        <v>44670</v>
      </c>
      <c r="BL287" t="s">
        <v>91</v>
      </c>
      <c r="BM287" t="s">
        <v>92</v>
      </c>
      <c r="BN287">
        <v>46548</v>
      </c>
      <c r="BO287" t="s">
        <v>727</v>
      </c>
      <c r="BP287">
        <v>1</v>
      </c>
      <c r="BQ287">
        <v>1</v>
      </c>
      <c r="BR287">
        <v>0.73</v>
      </c>
      <c r="BS287">
        <v>0.93</v>
      </c>
      <c r="BT287">
        <v>3</v>
      </c>
      <c r="BU287">
        <v>0</v>
      </c>
      <c r="BV287" t="s">
        <v>1936</v>
      </c>
      <c r="BW287">
        <f>VLOOKUP($J287,M_引当回収!$C$5:$AF$55,30,FALSE)+0.08</f>
        <v>0.08</v>
      </c>
      <c r="BX287" s="21">
        <v>0.24</v>
      </c>
      <c r="BY287">
        <v>0.18000000000000002</v>
      </c>
      <c r="BZ287">
        <v>0.03</v>
      </c>
      <c r="CA287" s="8">
        <f t="shared" si="102"/>
        <v>0.53</v>
      </c>
      <c r="CB287" t="str">
        <f t="shared" si="103"/>
        <v>×</v>
      </c>
      <c r="CC287">
        <v>0.08</v>
      </c>
      <c r="CD287">
        <v>0.43000000000000005</v>
      </c>
      <c r="CE287">
        <v>0.18000000000000002</v>
      </c>
      <c r="CF287">
        <v>0.03</v>
      </c>
      <c r="CH287">
        <f t="shared" si="104"/>
        <v>0</v>
      </c>
      <c r="CI287">
        <f t="shared" si="105"/>
        <v>0</v>
      </c>
      <c r="CJ287">
        <f t="shared" si="106"/>
        <v>3</v>
      </c>
      <c r="CK287">
        <f t="shared" si="107"/>
        <v>0</v>
      </c>
      <c r="CL287">
        <f t="shared" si="108"/>
        <v>0</v>
      </c>
      <c r="CM287">
        <f t="shared" si="109"/>
        <v>3</v>
      </c>
      <c r="CN287">
        <f t="shared" si="110"/>
        <v>0</v>
      </c>
      <c r="CO287">
        <f t="shared" si="111"/>
        <v>0</v>
      </c>
      <c r="CP287">
        <f t="shared" si="112"/>
        <v>3</v>
      </c>
      <c r="CQ287">
        <v>1.3446475195822455E-2</v>
      </c>
      <c r="CR287">
        <f t="shared" si="113"/>
        <v>0</v>
      </c>
      <c r="CS287">
        <f t="shared" si="114"/>
        <v>0</v>
      </c>
      <c r="CT287">
        <f t="shared" si="115"/>
        <v>0</v>
      </c>
      <c r="CU287">
        <f t="shared" si="116"/>
        <v>0</v>
      </c>
      <c r="CV287">
        <f t="shared" si="117"/>
        <v>3</v>
      </c>
      <c r="CW287">
        <f t="shared" si="118"/>
        <v>0</v>
      </c>
      <c r="CX287">
        <f t="shared" si="119"/>
        <v>3</v>
      </c>
      <c r="CY287">
        <f t="shared" si="98"/>
        <v>0</v>
      </c>
      <c r="CZ287">
        <f t="shared" si="99"/>
        <v>0</v>
      </c>
      <c r="DA287">
        <f t="shared" si="100"/>
        <v>0</v>
      </c>
      <c r="DB287">
        <f t="shared" si="101"/>
        <v>0</v>
      </c>
      <c r="DC287">
        <f t="shared" si="120"/>
        <v>3</v>
      </c>
      <c r="DD287">
        <f t="shared" si="121"/>
        <v>3</v>
      </c>
    </row>
    <row r="288" spans="1:108" hidden="1" x14ac:dyDescent="0.7">
      <c r="A288" t="s">
        <v>1101</v>
      </c>
      <c r="B288" t="s">
        <v>1102</v>
      </c>
      <c r="D288" t="s">
        <v>909</v>
      </c>
      <c r="E288" t="s">
        <v>72</v>
      </c>
      <c r="F288" t="s">
        <v>73</v>
      </c>
      <c r="G288" t="s">
        <v>74</v>
      </c>
      <c r="H288" t="s">
        <v>75</v>
      </c>
      <c r="I288">
        <v>6454</v>
      </c>
      <c r="J288" t="s">
        <v>898</v>
      </c>
      <c r="K288">
        <v>1</v>
      </c>
      <c r="M288" t="s">
        <v>78</v>
      </c>
      <c r="N288" t="s">
        <v>78</v>
      </c>
      <c r="O288" t="s">
        <v>79</v>
      </c>
      <c r="P288">
        <v>1</v>
      </c>
      <c r="Q288" t="s">
        <v>80</v>
      </c>
      <c r="R288" t="s">
        <v>72</v>
      </c>
      <c r="S288" t="s">
        <v>81</v>
      </c>
      <c r="T288" t="s">
        <v>82</v>
      </c>
      <c r="X288">
        <v>1</v>
      </c>
      <c r="Y288">
        <v>1</v>
      </c>
      <c r="Z288">
        <v>0.73</v>
      </c>
      <c r="AA288" s="8">
        <v>0.93</v>
      </c>
      <c r="AB288">
        <v>3</v>
      </c>
      <c r="AC288">
        <v>0.93</v>
      </c>
      <c r="AD288">
        <v>0.93</v>
      </c>
      <c r="AE288">
        <v>1.1000000000000001</v>
      </c>
      <c r="AF288">
        <v>0.5</v>
      </c>
      <c r="AG288">
        <v>205</v>
      </c>
      <c r="AH288" t="s">
        <v>898</v>
      </c>
      <c r="AI288">
        <v>123</v>
      </c>
      <c r="AJ288" t="s">
        <v>1103</v>
      </c>
      <c r="AK288">
        <v>10168</v>
      </c>
      <c r="AL288">
        <v>370</v>
      </c>
      <c r="AM288" t="s">
        <v>911</v>
      </c>
      <c r="AN288">
        <v>12</v>
      </c>
      <c r="AO288" t="s">
        <v>113</v>
      </c>
      <c r="AP288">
        <v>100</v>
      </c>
      <c r="AT288">
        <v>0</v>
      </c>
      <c r="AU288">
        <v>0.5</v>
      </c>
      <c r="AW288">
        <v>6</v>
      </c>
      <c r="AX288" t="s">
        <v>912</v>
      </c>
      <c r="AY288">
        <v>2</v>
      </c>
      <c r="AZ288" t="s">
        <v>913</v>
      </c>
      <c r="BB288" t="s">
        <v>323</v>
      </c>
      <c r="BC288">
        <v>335</v>
      </c>
      <c r="BD288">
        <v>168</v>
      </c>
      <c r="BE288">
        <v>103</v>
      </c>
      <c r="BF288">
        <v>6.0000000000000001E-3</v>
      </c>
      <c r="BG288">
        <v>6.5</v>
      </c>
      <c r="BH288" t="s">
        <v>89</v>
      </c>
      <c r="BJ288" t="s">
        <v>90</v>
      </c>
      <c r="BK288" s="1">
        <v>44670</v>
      </c>
      <c r="BL288" t="s">
        <v>91</v>
      </c>
      <c r="BM288" t="s">
        <v>92</v>
      </c>
      <c r="BN288">
        <v>46548</v>
      </c>
      <c r="BO288" t="s">
        <v>727</v>
      </c>
      <c r="BP288">
        <v>1</v>
      </c>
      <c r="BQ288">
        <v>1</v>
      </c>
      <c r="BR288">
        <v>0.73</v>
      </c>
      <c r="BS288">
        <v>0.93</v>
      </c>
      <c r="BT288">
        <v>3</v>
      </c>
      <c r="BU288">
        <v>0</v>
      </c>
      <c r="BV288" t="s">
        <v>1936</v>
      </c>
      <c r="BW288">
        <f>VLOOKUP($J288,M_引当回収!$C$5:$AF$55,30,FALSE)+0.08</f>
        <v>0.08</v>
      </c>
      <c r="BX288" s="21">
        <v>0.24</v>
      </c>
      <c r="BY288">
        <v>0.18000000000000002</v>
      </c>
      <c r="BZ288">
        <v>0.03</v>
      </c>
      <c r="CA288" s="8">
        <f t="shared" si="102"/>
        <v>0.53</v>
      </c>
      <c r="CB288" t="str">
        <f t="shared" si="103"/>
        <v>×</v>
      </c>
      <c r="CC288">
        <v>0.08</v>
      </c>
      <c r="CD288">
        <v>0.43000000000000005</v>
      </c>
      <c r="CE288">
        <v>0.18000000000000002</v>
      </c>
      <c r="CF288">
        <v>0.03</v>
      </c>
      <c r="CH288">
        <f t="shared" si="104"/>
        <v>0</v>
      </c>
      <c r="CI288">
        <f t="shared" si="105"/>
        <v>0</v>
      </c>
      <c r="CJ288">
        <f t="shared" si="106"/>
        <v>3</v>
      </c>
      <c r="CK288">
        <f t="shared" si="107"/>
        <v>0</v>
      </c>
      <c r="CL288">
        <f t="shared" si="108"/>
        <v>0</v>
      </c>
      <c r="CM288">
        <f t="shared" si="109"/>
        <v>3</v>
      </c>
      <c r="CN288">
        <f t="shared" si="110"/>
        <v>0</v>
      </c>
      <c r="CO288">
        <f t="shared" si="111"/>
        <v>0</v>
      </c>
      <c r="CP288">
        <f t="shared" si="112"/>
        <v>3</v>
      </c>
      <c r="CQ288">
        <v>1.3446475195822455E-2</v>
      </c>
      <c r="CR288">
        <f t="shared" si="113"/>
        <v>0</v>
      </c>
      <c r="CS288">
        <f t="shared" si="114"/>
        <v>0</v>
      </c>
      <c r="CT288">
        <f t="shared" si="115"/>
        <v>0</v>
      </c>
      <c r="CU288">
        <f t="shared" si="116"/>
        <v>0</v>
      </c>
      <c r="CV288">
        <f t="shared" si="117"/>
        <v>3</v>
      </c>
      <c r="CW288">
        <f t="shared" si="118"/>
        <v>0</v>
      </c>
      <c r="CX288">
        <f t="shared" si="119"/>
        <v>3</v>
      </c>
      <c r="CY288">
        <f t="shared" si="98"/>
        <v>0</v>
      </c>
      <c r="CZ288">
        <f t="shared" si="99"/>
        <v>0</v>
      </c>
      <c r="DA288">
        <f t="shared" si="100"/>
        <v>0</v>
      </c>
      <c r="DB288">
        <f t="shared" si="101"/>
        <v>0</v>
      </c>
      <c r="DC288">
        <f t="shared" si="120"/>
        <v>3</v>
      </c>
      <c r="DD288">
        <f t="shared" si="121"/>
        <v>3</v>
      </c>
    </row>
    <row r="289" spans="1:108" hidden="1" x14ac:dyDescent="0.7">
      <c r="A289" t="s">
        <v>1104</v>
      </c>
      <c r="B289" t="s">
        <v>1105</v>
      </c>
      <c r="D289" t="s">
        <v>909</v>
      </c>
      <c r="E289" t="s">
        <v>72</v>
      </c>
      <c r="F289" t="s">
        <v>73</v>
      </c>
      <c r="G289" t="s">
        <v>74</v>
      </c>
      <c r="H289" t="s">
        <v>75</v>
      </c>
      <c r="I289">
        <v>6454</v>
      </c>
      <c r="J289" t="s">
        <v>898</v>
      </c>
      <c r="K289">
        <v>1</v>
      </c>
      <c r="M289" t="s">
        <v>78</v>
      </c>
      <c r="N289" t="s">
        <v>78</v>
      </c>
      <c r="O289" t="s">
        <v>79</v>
      </c>
      <c r="P289">
        <v>1</v>
      </c>
      <c r="Q289" t="s">
        <v>80</v>
      </c>
      <c r="R289" t="s">
        <v>72</v>
      </c>
      <c r="S289" t="s">
        <v>81</v>
      </c>
      <c r="T289" t="s">
        <v>82</v>
      </c>
      <c r="X289">
        <v>1</v>
      </c>
      <c r="Y289">
        <v>1</v>
      </c>
      <c r="Z289">
        <v>0.73</v>
      </c>
      <c r="AA289" s="8">
        <v>0.93</v>
      </c>
      <c r="AB289">
        <v>3</v>
      </c>
      <c r="AC289">
        <v>0.93</v>
      </c>
      <c r="AD289">
        <v>0.93</v>
      </c>
      <c r="AE289">
        <v>1.1000000000000001</v>
      </c>
      <c r="AF289">
        <v>0.5</v>
      </c>
      <c r="AG289">
        <v>205</v>
      </c>
      <c r="AH289" t="s">
        <v>898</v>
      </c>
      <c r="AI289">
        <v>124</v>
      </c>
      <c r="AJ289" t="s">
        <v>1106</v>
      </c>
      <c r="AK289">
        <v>10169</v>
      </c>
      <c r="AL289">
        <v>370</v>
      </c>
      <c r="AM289" t="s">
        <v>911</v>
      </c>
      <c r="AN289">
        <v>12</v>
      </c>
      <c r="AO289" t="s">
        <v>113</v>
      </c>
      <c r="AP289">
        <v>100</v>
      </c>
      <c r="AT289">
        <v>0</v>
      </c>
      <c r="AU289">
        <v>0.5</v>
      </c>
      <c r="AW289">
        <v>6</v>
      </c>
      <c r="AX289" t="s">
        <v>912</v>
      </c>
      <c r="AY289">
        <v>2</v>
      </c>
      <c r="AZ289" t="s">
        <v>913</v>
      </c>
      <c r="BB289" t="s">
        <v>323</v>
      </c>
      <c r="BC289">
        <v>335</v>
      </c>
      <c r="BD289">
        <v>168</v>
      </c>
      <c r="BE289">
        <v>103</v>
      </c>
      <c r="BF289">
        <v>6.0000000000000001E-3</v>
      </c>
      <c r="BG289">
        <v>6.5</v>
      </c>
      <c r="BH289" t="s">
        <v>89</v>
      </c>
      <c r="BJ289" t="s">
        <v>90</v>
      </c>
      <c r="BK289" s="1">
        <v>44670</v>
      </c>
      <c r="BL289" t="s">
        <v>91</v>
      </c>
      <c r="BM289" t="s">
        <v>92</v>
      </c>
      <c r="BN289">
        <v>46548</v>
      </c>
      <c r="BO289" t="s">
        <v>727</v>
      </c>
      <c r="BP289">
        <v>1</v>
      </c>
      <c r="BQ289">
        <v>1</v>
      </c>
      <c r="BR289">
        <v>0.73</v>
      </c>
      <c r="BS289">
        <v>0.93</v>
      </c>
      <c r="BT289">
        <v>3</v>
      </c>
      <c r="BU289">
        <v>0</v>
      </c>
      <c r="BV289" t="s">
        <v>1936</v>
      </c>
      <c r="BW289">
        <f>VLOOKUP($J289,M_引当回収!$C$5:$AF$55,30,FALSE)+0.08</f>
        <v>0.08</v>
      </c>
      <c r="BX289" s="21">
        <v>0.24</v>
      </c>
      <c r="BY289">
        <v>0.18000000000000002</v>
      </c>
      <c r="BZ289">
        <v>0.03</v>
      </c>
      <c r="CA289" s="8">
        <f t="shared" si="102"/>
        <v>0.53</v>
      </c>
      <c r="CB289" t="str">
        <f t="shared" si="103"/>
        <v>×</v>
      </c>
      <c r="CC289">
        <v>0.08</v>
      </c>
      <c r="CD289">
        <v>0.43000000000000005</v>
      </c>
      <c r="CE289">
        <v>0.18000000000000002</v>
      </c>
      <c r="CF289">
        <v>0.03</v>
      </c>
      <c r="CH289">
        <f t="shared" si="104"/>
        <v>0</v>
      </c>
      <c r="CI289">
        <f t="shared" si="105"/>
        <v>0</v>
      </c>
      <c r="CJ289">
        <f t="shared" si="106"/>
        <v>3</v>
      </c>
      <c r="CK289">
        <f t="shared" si="107"/>
        <v>0</v>
      </c>
      <c r="CL289">
        <f t="shared" si="108"/>
        <v>0</v>
      </c>
      <c r="CM289">
        <f t="shared" si="109"/>
        <v>3</v>
      </c>
      <c r="CN289">
        <f t="shared" si="110"/>
        <v>0</v>
      </c>
      <c r="CO289">
        <f t="shared" si="111"/>
        <v>0</v>
      </c>
      <c r="CP289">
        <f t="shared" si="112"/>
        <v>3</v>
      </c>
      <c r="CQ289">
        <v>1.3446475195822455E-2</v>
      </c>
      <c r="CR289">
        <f t="shared" si="113"/>
        <v>0</v>
      </c>
      <c r="CS289">
        <f t="shared" si="114"/>
        <v>0</v>
      </c>
      <c r="CT289">
        <f t="shared" si="115"/>
        <v>0</v>
      </c>
      <c r="CU289">
        <f t="shared" si="116"/>
        <v>0</v>
      </c>
      <c r="CV289">
        <f t="shared" si="117"/>
        <v>3</v>
      </c>
      <c r="CW289">
        <f t="shared" si="118"/>
        <v>0</v>
      </c>
      <c r="CX289">
        <f t="shared" si="119"/>
        <v>3</v>
      </c>
      <c r="CY289">
        <f t="shared" si="98"/>
        <v>0</v>
      </c>
      <c r="CZ289">
        <f t="shared" si="99"/>
        <v>0</v>
      </c>
      <c r="DA289">
        <f t="shared" si="100"/>
        <v>0</v>
      </c>
      <c r="DB289">
        <f t="shared" si="101"/>
        <v>0</v>
      </c>
      <c r="DC289">
        <f t="shared" si="120"/>
        <v>3</v>
      </c>
      <c r="DD289">
        <f t="shared" si="121"/>
        <v>3</v>
      </c>
    </row>
    <row r="290" spans="1:108" hidden="1" x14ac:dyDescent="0.7">
      <c r="A290" t="s">
        <v>1107</v>
      </c>
      <c r="B290" t="s">
        <v>1108</v>
      </c>
      <c r="D290" t="s">
        <v>909</v>
      </c>
      <c r="E290" t="s">
        <v>72</v>
      </c>
      <c r="F290" t="s">
        <v>73</v>
      </c>
      <c r="G290" t="s">
        <v>74</v>
      </c>
      <c r="H290" t="s">
        <v>75</v>
      </c>
      <c r="I290">
        <v>6454</v>
      </c>
      <c r="J290" t="s">
        <v>898</v>
      </c>
      <c r="K290">
        <v>1</v>
      </c>
      <c r="M290" t="s">
        <v>78</v>
      </c>
      <c r="N290" t="s">
        <v>78</v>
      </c>
      <c r="O290" t="s">
        <v>79</v>
      </c>
      <c r="P290">
        <v>1</v>
      </c>
      <c r="Q290" t="s">
        <v>80</v>
      </c>
      <c r="R290" t="s">
        <v>72</v>
      </c>
      <c r="S290" t="s">
        <v>81</v>
      </c>
      <c r="T290" t="s">
        <v>82</v>
      </c>
      <c r="X290">
        <v>1</v>
      </c>
      <c r="Y290">
        <v>1</v>
      </c>
      <c r="Z290">
        <v>0.73</v>
      </c>
      <c r="AA290" s="8">
        <v>0.93</v>
      </c>
      <c r="AB290">
        <v>3</v>
      </c>
      <c r="AC290">
        <v>0.93</v>
      </c>
      <c r="AD290">
        <v>0.93</v>
      </c>
      <c r="AE290">
        <v>1.1000000000000001</v>
      </c>
      <c r="AF290">
        <v>0.5</v>
      </c>
      <c r="AG290">
        <v>205</v>
      </c>
      <c r="AH290" t="s">
        <v>898</v>
      </c>
      <c r="AI290">
        <v>125</v>
      </c>
      <c r="AJ290" t="s">
        <v>1109</v>
      </c>
      <c r="AK290">
        <v>10170</v>
      </c>
      <c r="AL290">
        <v>370</v>
      </c>
      <c r="AM290" t="s">
        <v>911</v>
      </c>
      <c r="AN290">
        <v>12</v>
      </c>
      <c r="AO290" t="s">
        <v>113</v>
      </c>
      <c r="AP290">
        <v>100</v>
      </c>
      <c r="AT290">
        <v>0</v>
      </c>
      <c r="AU290">
        <v>0.5</v>
      </c>
      <c r="AW290">
        <v>6</v>
      </c>
      <c r="AX290" t="s">
        <v>912</v>
      </c>
      <c r="AY290">
        <v>2</v>
      </c>
      <c r="AZ290" t="s">
        <v>913</v>
      </c>
      <c r="BB290" t="s">
        <v>323</v>
      </c>
      <c r="BC290">
        <v>335</v>
      </c>
      <c r="BD290">
        <v>168</v>
      </c>
      <c r="BE290">
        <v>103</v>
      </c>
      <c r="BF290">
        <v>6.0000000000000001E-3</v>
      </c>
      <c r="BG290">
        <v>4.68</v>
      </c>
      <c r="BH290" t="s">
        <v>89</v>
      </c>
      <c r="BJ290" t="s">
        <v>90</v>
      </c>
      <c r="BK290" s="1">
        <v>44670</v>
      </c>
      <c r="BL290" t="s">
        <v>91</v>
      </c>
      <c r="BM290" t="s">
        <v>92</v>
      </c>
      <c r="BN290">
        <v>46548</v>
      </c>
      <c r="BO290" t="s">
        <v>727</v>
      </c>
      <c r="BP290">
        <v>1</v>
      </c>
      <c r="BQ290">
        <v>1</v>
      </c>
      <c r="BR290">
        <v>0.73</v>
      </c>
      <c r="BS290">
        <v>0.93</v>
      </c>
      <c r="BT290">
        <v>3</v>
      </c>
      <c r="BU290">
        <v>10</v>
      </c>
      <c r="BV290" t="s">
        <v>1936</v>
      </c>
      <c r="BW290">
        <f>VLOOKUP($J290,M_引当回収!$C$5:$AF$55,30,FALSE)+0.08</f>
        <v>0.08</v>
      </c>
      <c r="BX290" s="21">
        <v>0.24</v>
      </c>
      <c r="BY290">
        <v>0.18000000000000002</v>
      </c>
      <c r="BZ290">
        <v>0.03</v>
      </c>
      <c r="CA290" s="8">
        <f t="shared" si="102"/>
        <v>0.53</v>
      </c>
      <c r="CB290" t="str">
        <f t="shared" si="103"/>
        <v>×</v>
      </c>
      <c r="CC290">
        <v>0.08</v>
      </c>
      <c r="CD290">
        <v>0.43000000000000005</v>
      </c>
      <c r="CE290">
        <v>0.18000000000000002</v>
      </c>
      <c r="CF290">
        <v>0.03</v>
      </c>
      <c r="CH290">
        <f t="shared" si="104"/>
        <v>1</v>
      </c>
      <c r="CI290">
        <f t="shared" si="105"/>
        <v>1</v>
      </c>
      <c r="CJ290">
        <f t="shared" si="106"/>
        <v>5</v>
      </c>
      <c r="CK290">
        <f t="shared" si="107"/>
        <v>1</v>
      </c>
      <c r="CL290">
        <f t="shared" si="108"/>
        <v>1</v>
      </c>
      <c r="CM290">
        <f t="shared" si="109"/>
        <v>5</v>
      </c>
      <c r="CN290">
        <f t="shared" si="110"/>
        <v>1</v>
      </c>
      <c r="CO290">
        <f t="shared" si="111"/>
        <v>1</v>
      </c>
      <c r="CP290">
        <f t="shared" si="112"/>
        <v>5</v>
      </c>
      <c r="CQ290">
        <v>1.3446475195822455E-2</v>
      </c>
      <c r="CR290">
        <f t="shared" si="113"/>
        <v>8.0000000000000002E-3</v>
      </c>
      <c r="CS290">
        <f t="shared" si="114"/>
        <v>4.300000000000001E-2</v>
      </c>
      <c r="CT290">
        <f t="shared" si="115"/>
        <v>1.8000000000000002E-2</v>
      </c>
      <c r="CU290">
        <f t="shared" si="116"/>
        <v>3.0000000000000001E-3</v>
      </c>
      <c r="CV290">
        <f t="shared" si="117"/>
        <v>3</v>
      </c>
      <c r="CW290">
        <f t="shared" si="118"/>
        <v>2.1000000000000001E-2</v>
      </c>
      <c r="CX290">
        <f t="shared" si="119"/>
        <v>4</v>
      </c>
      <c r="CY290">
        <f t="shared" si="98"/>
        <v>8.0000000000000002E-3</v>
      </c>
      <c r="CZ290">
        <f t="shared" si="99"/>
        <v>2.4E-2</v>
      </c>
      <c r="DA290">
        <f t="shared" si="100"/>
        <v>1.8000000000000002E-2</v>
      </c>
      <c r="DB290">
        <f t="shared" si="101"/>
        <v>3.0000000000000001E-3</v>
      </c>
      <c r="DC290">
        <f t="shared" si="120"/>
        <v>3</v>
      </c>
      <c r="DD290">
        <f t="shared" si="121"/>
        <v>4</v>
      </c>
    </row>
    <row r="291" spans="1:108" hidden="1" x14ac:dyDescent="0.7">
      <c r="A291" t="s">
        <v>1110</v>
      </c>
      <c r="B291" t="s">
        <v>1111</v>
      </c>
      <c r="D291" t="s">
        <v>909</v>
      </c>
      <c r="E291" t="s">
        <v>72</v>
      </c>
      <c r="F291" t="s">
        <v>73</v>
      </c>
      <c r="G291" t="s">
        <v>74</v>
      </c>
      <c r="H291" t="s">
        <v>75</v>
      </c>
      <c r="I291">
        <v>6454</v>
      </c>
      <c r="J291" t="s">
        <v>898</v>
      </c>
      <c r="K291">
        <v>1</v>
      </c>
      <c r="M291" t="s">
        <v>78</v>
      </c>
      <c r="N291" t="s">
        <v>78</v>
      </c>
      <c r="O291" t="s">
        <v>79</v>
      </c>
      <c r="P291">
        <v>1</v>
      </c>
      <c r="Q291" t="s">
        <v>80</v>
      </c>
      <c r="R291" t="s">
        <v>72</v>
      </c>
      <c r="S291" t="s">
        <v>81</v>
      </c>
      <c r="T291" t="s">
        <v>82</v>
      </c>
      <c r="X291">
        <v>1</v>
      </c>
      <c r="Y291">
        <v>1</v>
      </c>
      <c r="Z291">
        <v>0.73</v>
      </c>
      <c r="AA291" s="8">
        <v>0.93</v>
      </c>
      <c r="AB291">
        <v>3</v>
      </c>
      <c r="AC291">
        <v>0.93</v>
      </c>
      <c r="AD291">
        <v>0.93</v>
      </c>
      <c r="AE291">
        <v>1.1000000000000001</v>
      </c>
      <c r="AF291">
        <v>0.5</v>
      </c>
      <c r="AG291">
        <v>205</v>
      </c>
      <c r="AH291" t="s">
        <v>898</v>
      </c>
      <c r="AI291">
        <v>126</v>
      </c>
      <c r="AJ291" t="s">
        <v>1112</v>
      </c>
      <c r="AK291">
        <v>10171</v>
      </c>
      <c r="AL291">
        <v>370</v>
      </c>
      <c r="AM291" t="s">
        <v>911</v>
      </c>
      <c r="AN291">
        <v>12</v>
      </c>
      <c r="AO291" t="s">
        <v>113</v>
      </c>
      <c r="AP291">
        <v>100</v>
      </c>
      <c r="AT291">
        <v>0</v>
      </c>
      <c r="AU291">
        <v>0.5</v>
      </c>
      <c r="AW291">
        <v>6</v>
      </c>
      <c r="AX291" t="s">
        <v>912</v>
      </c>
      <c r="AY291">
        <v>2</v>
      </c>
      <c r="AZ291" t="s">
        <v>913</v>
      </c>
      <c r="BB291" t="s">
        <v>323</v>
      </c>
      <c r="BC291">
        <v>335</v>
      </c>
      <c r="BD291">
        <v>168</v>
      </c>
      <c r="BE291">
        <v>103</v>
      </c>
      <c r="BF291">
        <v>6.0000000000000001E-3</v>
      </c>
      <c r="BG291">
        <v>4.68</v>
      </c>
      <c r="BH291" t="s">
        <v>89</v>
      </c>
      <c r="BJ291" t="s">
        <v>90</v>
      </c>
      <c r="BK291" s="1">
        <v>44670</v>
      </c>
      <c r="BL291" t="s">
        <v>91</v>
      </c>
      <c r="BM291" t="s">
        <v>92</v>
      </c>
      <c r="BN291">
        <v>46548</v>
      </c>
      <c r="BO291" t="s">
        <v>727</v>
      </c>
      <c r="BP291">
        <v>1</v>
      </c>
      <c r="BQ291">
        <v>1</v>
      </c>
      <c r="BR291">
        <v>0.73</v>
      </c>
      <c r="BS291">
        <v>0.93</v>
      </c>
      <c r="BT291">
        <v>3</v>
      </c>
      <c r="BU291">
        <v>25</v>
      </c>
      <c r="BV291" t="s">
        <v>1936</v>
      </c>
      <c r="BW291">
        <f>VLOOKUP($J291,M_引当回収!$C$5:$AF$55,30,FALSE)+0.08</f>
        <v>0.08</v>
      </c>
      <c r="BX291" s="21">
        <v>0.24</v>
      </c>
      <c r="BY291">
        <v>0.18000000000000002</v>
      </c>
      <c r="BZ291">
        <v>0.03</v>
      </c>
      <c r="CA291" s="8">
        <f t="shared" si="102"/>
        <v>0.53</v>
      </c>
      <c r="CB291" t="str">
        <f t="shared" si="103"/>
        <v>×</v>
      </c>
      <c r="CC291">
        <v>0.08</v>
      </c>
      <c r="CD291">
        <v>0.43000000000000005</v>
      </c>
      <c r="CE291">
        <v>0.18000000000000002</v>
      </c>
      <c r="CF291">
        <v>0.03</v>
      </c>
      <c r="CH291">
        <f t="shared" si="104"/>
        <v>1</v>
      </c>
      <c r="CI291">
        <f t="shared" si="105"/>
        <v>1</v>
      </c>
      <c r="CJ291">
        <f t="shared" si="106"/>
        <v>5</v>
      </c>
      <c r="CK291">
        <f t="shared" si="107"/>
        <v>1</v>
      </c>
      <c r="CL291">
        <f t="shared" si="108"/>
        <v>1</v>
      </c>
      <c r="CM291">
        <f t="shared" si="109"/>
        <v>5</v>
      </c>
      <c r="CN291">
        <f t="shared" si="110"/>
        <v>1</v>
      </c>
      <c r="CO291">
        <f t="shared" si="111"/>
        <v>1</v>
      </c>
      <c r="CP291">
        <f t="shared" si="112"/>
        <v>5</v>
      </c>
      <c r="CQ291">
        <v>1.3446475195822455E-2</v>
      </c>
      <c r="CR291">
        <f t="shared" si="113"/>
        <v>0.02</v>
      </c>
      <c r="CS291">
        <f t="shared" si="114"/>
        <v>0.10750000000000001</v>
      </c>
      <c r="CT291">
        <f t="shared" si="115"/>
        <v>4.5000000000000005E-2</v>
      </c>
      <c r="CU291">
        <f t="shared" si="116"/>
        <v>7.4999999999999997E-3</v>
      </c>
      <c r="CV291">
        <f t="shared" si="117"/>
        <v>3</v>
      </c>
      <c r="CW291">
        <f t="shared" si="118"/>
        <v>5.2499999999999998E-2</v>
      </c>
      <c r="CX291">
        <f t="shared" si="119"/>
        <v>4</v>
      </c>
      <c r="CY291">
        <f t="shared" si="98"/>
        <v>0.02</v>
      </c>
      <c r="CZ291">
        <f t="shared" si="99"/>
        <v>0.06</v>
      </c>
      <c r="DA291">
        <f t="shared" si="100"/>
        <v>4.5000000000000005E-2</v>
      </c>
      <c r="DB291">
        <f t="shared" si="101"/>
        <v>7.4999999999999997E-3</v>
      </c>
      <c r="DC291">
        <f t="shared" si="120"/>
        <v>3</v>
      </c>
      <c r="DD291">
        <f t="shared" si="121"/>
        <v>4</v>
      </c>
    </row>
    <row r="292" spans="1:108" hidden="1" x14ac:dyDescent="0.7">
      <c r="A292" t="s">
        <v>1113</v>
      </c>
      <c r="B292" t="s">
        <v>1114</v>
      </c>
      <c r="D292" t="s">
        <v>909</v>
      </c>
      <c r="E292" t="s">
        <v>72</v>
      </c>
      <c r="F292" t="s">
        <v>73</v>
      </c>
      <c r="G292" t="s">
        <v>74</v>
      </c>
      <c r="H292" t="s">
        <v>75</v>
      </c>
      <c r="I292">
        <v>6454</v>
      </c>
      <c r="J292" t="s">
        <v>898</v>
      </c>
      <c r="K292">
        <v>1</v>
      </c>
      <c r="M292" t="s">
        <v>78</v>
      </c>
      <c r="N292" t="s">
        <v>78</v>
      </c>
      <c r="O292" t="s">
        <v>79</v>
      </c>
      <c r="P292">
        <v>1</v>
      </c>
      <c r="Q292" t="s">
        <v>80</v>
      </c>
      <c r="R292" t="s">
        <v>72</v>
      </c>
      <c r="S292" t="s">
        <v>81</v>
      </c>
      <c r="T292" t="s">
        <v>82</v>
      </c>
      <c r="X292">
        <v>1</v>
      </c>
      <c r="Y292">
        <v>1</v>
      </c>
      <c r="Z292">
        <v>0.73</v>
      </c>
      <c r="AA292" s="8">
        <v>0.93</v>
      </c>
      <c r="AB292">
        <v>3</v>
      </c>
      <c r="AC292">
        <v>0.93</v>
      </c>
      <c r="AD292">
        <v>0.93</v>
      </c>
      <c r="AE292">
        <v>1.1000000000000001</v>
      </c>
      <c r="AF292">
        <v>0.5</v>
      </c>
      <c r="AG292">
        <v>205</v>
      </c>
      <c r="AH292" t="s">
        <v>898</v>
      </c>
      <c r="AI292">
        <v>127</v>
      </c>
      <c r="AJ292" t="s">
        <v>1115</v>
      </c>
      <c r="AK292">
        <v>10172</v>
      </c>
      <c r="AL292">
        <v>370</v>
      </c>
      <c r="AM292" t="s">
        <v>911</v>
      </c>
      <c r="AN292">
        <v>12</v>
      </c>
      <c r="AO292" t="s">
        <v>113</v>
      </c>
      <c r="AP292">
        <v>100</v>
      </c>
      <c r="AT292">
        <v>0</v>
      </c>
      <c r="AU292">
        <v>0.5</v>
      </c>
      <c r="AW292">
        <v>6</v>
      </c>
      <c r="AX292" t="s">
        <v>912</v>
      </c>
      <c r="AY292">
        <v>2</v>
      </c>
      <c r="AZ292" t="s">
        <v>913</v>
      </c>
      <c r="BB292" t="s">
        <v>323</v>
      </c>
      <c r="BC292">
        <v>335</v>
      </c>
      <c r="BD292">
        <v>168</v>
      </c>
      <c r="BE292">
        <v>103</v>
      </c>
      <c r="BF292">
        <v>6.0000000000000001E-3</v>
      </c>
      <c r="BG292">
        <v>4.68</v>
      </c>
      <c r="BH292" t="s">
        <v>89</v>
      </c>
      <c r="BJ292" t="s">
        <v>90</v>
      </c>
      <c r="BK292" s="1">
        <v>44670</v>
      </c>
      <c r="BL292" t="s">
        <v>91</v>
      </c>
      <c r="BM292" t="s">
        <v>92</v>
      </c>
      <c r="BN292">
        <v>46548</v>
      </c>
      <c r="BO292" t="s">
        <v>727</v>
      </c>
      <c r="BP292">
        <v>1</v>
      </c>
      <c r="BQ292">
        <v>1</v>
      </c>
      <c r="BR292">
        <v>0.73</v>
      </c>
      <c r="BS292">
        <v>0.93</v>
      </c>
      <c r="BT292">
        <v>3</v>
      </c>
      <c r="BU292">
        <v>58</v>
      </c>
      <c r="BV292" t="s">
        <v>1936</v>
      </c>
      <c r="BW292">
        <f>VLOOKUP($J292,M_引当回収!$C$5:$AF$55,30,FALSE)+0.08</f>
        <v>0.08</v>
      </c>
      <c r="BX292" s="21">
        <v>0.24</v>
      </c>
      <c r="BY292">
        <v>0.18000000000000002</v>
      </c>
      <c r="BZ292">
        <v>0.03</v>
      </c>
      <c r="CA292" s="8">
        <f t="shared" si="102"/>
        <v>0.53</v>
      </c>
      <c r="CB292" t="str">
        <f t="shared" si="103"/>
        <v>×</v>
      </c>
      <c r="CC292">
        <v>0.08</v>
      </c>
      <c r="CD292">
        <v>0.43000000000000005</v>
      </c>
      <c r="CE292">
        <v>0.18000000000000002</v>
      </c>
      <c r="CF292">
        <v>0.03</v>
      </c>
      <c r="CH292">
        <f t="shared" si="104"/>
        <v>1</v>
      </c>
      <c r="CI292">
        <f t="shared" si="105"/>
        <v>2</v>
      </c>
      <c r="CJ292">
        <f t="shared" si="106"/>
        <v>6</v>
      </c>
      <c r="CK292">
        <f t="shared" si="107"/>
        <v>1</v>
      </c>
      <c r="CL292">
        <f t="shared" si="108"/>
        <v>2</v>
      </c>
      <c r="CM292">
        <f t="shared" si="109"/>
        <v>6</v>
      </c>
      <c r="CN292">
        <f t="shared" si="110"/>
        <v>1</v>
      </c>
      <c r="CO292">
        <f t="shared" si="111"/>
        <v>2</v>
      </c>
      <c r="CP292">
        <f t="shared" si="112"/>
        <v>6</v>
      </c>
      <c r="CQ292">
        <v>1.3446475195822455E-2</v>
      </c>
      <c r="CR292">
        <f t="shared" si="113"/>
        <v>4.6399999999999997E-2</v>
      </c>
      <c r="CS292">
        <f t="shared" si="114"/>
        <v>0.24940000000000001</v>
      </c>
      <c r="CT292">
        <f t="shared" si="115"/>
        <v>0.10440000000000001</v>
      </c>
      <c r="CU292">
        <f t="shared" si="116"/>
        <v>1.7399999999999999E-2</v>
      </c>
      <c r="CV292">
        <f t="shared" si="117"/>
        <v>3</v>
      </c>
      <c r="CW292">
        <f t="shared" si="118"/>
        <v>0.12179999999999999</v>
      </c>
      <c r="CX292">
        <f t="shared" si="119"/>
        <v>4</v>
      </c>
      <c r="CY292">
        <f t="shared" si="98"/>
        <v>4.6399999999999997E-2</v>
      </c>
      <c r="CZ292">
        <f t="shared" si="99"/>
        <v>0.13919999999999999</v>
      </c>
      <c r="DA292">
        <f t="shared" si="100"/>
        <v>0.10440000000000001</v>
      </c>
      <c r="DB292">
        <f t="shared" si="101"/>
        <v>1.7399999999999999E-2</v>
      </c>
      <c r="DC292">
        <f t="shared" si="120"/>
        <v>3</v>
      </c>
      <c r="DD292">
        <f t="shared" si="121"/>
        <v>4</v>
      </c>
    </row>
    <row r="293" spans="1:108" hidden="1" x14ac:dyDescent="0.7">
      <c r="A293" t="s">
        <v>1116</v>
      </c>
      <c r="B293" t="s">
        <v>1117</v>
      </c>
      <c r="D293" t="s">
        <v>909</v>
      </c>
      <c r="E293" t="s">
        <v>72</v>
      </c>
      <c r="F293" t="s">
        <v>73</v>
      </c>
      <c r="G293" t="s">
        <v>74</v>
      </c>
      <c r="H293" t="s">
        <v>75</v>
      </c>
      <c r="I293">
        <v>6454</v>
      </c>
      <c r="J293" t="s">
        <v>898</v>
      </c>
      <c r="K293">
        <v>1</v>
      </c>
      <c r="M293" t="s">
        <v>78</v>
      </c>
      <c r="N293" t="s">
        <v>78</v>
      </c>
      <c r="O293" t="s">
        <v>79</v>
      </c>
      <c r="P293">
        <v>1</v>
      </c>
      <c r="Q293" t="s">
        <v>80</v>
      </c>
      <c r="R293" t="s">
        <v>72</v>
      </c>
      <c r="S293" t="s">
        <v>81</v>
      </c>
      <c r="T293" t="s">
        <v>82</v>
      </c>
      <c r="X293">
        <v>1</v>
      </c>
      <c r="Y293">
        <v>1</v>
      </c>
      <c r="Z293">
        <v>0.73</v>
      </c>
      <c r="AA293" s="8">
        <v>0.93</v>
      </c>
      <c r="AB293">
        <v>3</v>
      </c>
      <c r="AC293">
        <v>0.93</v>
      </c>
      <c r="AD293">
        <v>0.93</v>
      </c>
      <c r="AE293">
        <v>1.1000000000000001</v>
      </c>
      <c r="AF293">
        <v>0.5</v>
      </c>
      <c r="AG293">
        <v>205</v>
      </c>
      <c r="AH293" t="s">
        <v>898</v>
      </c>
      <c r="AI293">
        <v>128</v>
      </c>
      <c r="AJ293" t="s">
        <v>1118</v>
      </c>
      <c r="AK293">
        <v>10173</v>
      </c>
      <c r="AL293">
        <v>370</v>
      </c>
      <c r="AM293" t="s">
        <v>911</v>
      </c>
      <c r="AN293">
        <v>12</v>
      </c>
      <c r="AO293" t="s">
        <v>113</v>
      </c>
      <c r="AP293">
        <v>100</v>
      </c>
      <c r="AT293">
        <v>0</v>
      </c>
      <c r="AU293">
        <v>0.5</v>
      </c>
      <c r="AW293">
        <v>6</v>
      </c>
      <c r="AX293" t="s">
        <v>912</v>
      </c>
      <c r="AY293">
        <v>2</v>
      </c>
      <c r="AZ293" t="s">
        <v>913</v>
      </c>
      <c r="BB293" t="s">
        <v>323</v>
      </c>
      <c r="BC293">
        <v>335</v>
      </c>
      <c r="BD293">
        <v>168</v>
      </c>
      <c r="BE293">
        <v>103</v>
      </c>
      <c r="BF293">
        <v>6.0000000000000001E-3</v>
      </c>
      <c r="BG293">
        <v>4.68</v>
      </c>
      <c r="BH293" t="s">
        <v>89</v>
      </c>
      <c r="BJ293" t="s">
        <v>90</v>
      </c>
      <c r="BK293" s="1">
        <v>44670</v>
      </c>
      <c r="BL293" t="s">
        <v>91</v>
      </c>
      <c r="BM293" t="s">
        <v>92</v>
      </c>
      <c r="BN293">
        <v>46548</v>
      </c>
      <c r="BO293" t="s">
        <v>727</v>
      </c>
      <c r="BP293">
        <v>1</v>
      </c>
      <c r="BQ293">
        <v>1</v>
      </c>
      <c r="BR293">
        <v>0.73</v>
      </c>
      <c r="BS293">
        <v>0.93</v>
      </c>
      <c r="BT293">
        <v>3</v>
      </c>
      <c r="BU293">
        <v>98</v>
      </c>
      <c r="BV293" t="s">
        <v>1936</v>
      </c>
      <c r="BW293">
        <f>VLOOKUP($J293,M_引当回収!$C$5:$AF$55,30,FALSE)+0.08</f>
        <v>0.08</v>
      </c>
      <c r="BX293" s="21">
        <v>0.24</v>
      </c>
      <c r="BY293">
        <v>0.18000000000000002</v>
      </c>
      <c r="BZ293">
        <v>0.03</v>
      </c>
      <c r="CA293" s="8">
        <f t="shared" si="102"/>
        <v>0.53</v>
      </c>
      <c r="CB293" t="str">
        <f t="shared" si="103"/>
        <v>×</v>
      </c>
      <c r="CC293">
        <v>0.08</v>
      </c>
      <c r="CD293">
        <v>0.43000000000000005</v>
      </c>
      <c r="CE293">
        <v>0.18000000000000002</v>
      </c>
      <c r="CF293">
        <v>0.03</v>
      </c>
      <c r="CH293">
        <f t="shared" si="104"/>
        <v>1</v>
      </c>
      <c r="CI293">
        <f t="shared" si="105"/>
        <v>2</v>
      </c>
      <c r="CJ293">
        <f t="shared" si="106"/>
        <v>6</v>
      </c>
      <c r="CK293">
        <f t="shared" si="107"/>
        <v>1</v>
      </c>
      <c r="CL293">
        <f t="shared" si="108"/>
        <v>2</v>
      </c>
      <c r="CM293">
        <f t="shared" si="109"/>
        <v>6</v>
      </c>
      <c r="CN293">
        <f t="shared" si="110"/>
        <v>1</v>
      </c>
      <c r="CO293">
        <f t="shared" si="111"/>
        <v>2</v>
      </c>
      <c r="CP293">
        <f t="shared" si="112"/>
        <v>6</v>
      </c>
      <c r="CQ293">
        <v>1.3446475195822455E-2</v>
      </c>
      <c r="CR293">
        <f t="shared" si="113"/>
        <v>7.8399999999999997E-2</v>
      </c>
      <c r="CS293">
        <f t="shared" si="114"/>
        <v>0.42140000000000005</v>
      </c>
      <c r="CT293">
        <f t="shared" si="115"/>
        <v>0.17640000000000003</v>
      </c>
      <c r="CU293">
        <f t="shared" si="116"/>
        <v>2.9399999999999999E-2</v>
      </c>
      <c r="CV293">
        <f t="shared" si="117"/>
        <v>3</v>
      </c>
      <c r="CW293">
        <f t="shared" si="118"/>
        <v>0.20579999999999998</v>
      </c>
      <c r="CX293">
        <f t="shared" si="119"/>
        <v>4</v>
      </c>
      <c r="CY293">
        <f t="shared" si="98"/>
        <v>7.8399999999999997E-2</v>
      </c>
      <c r="CZ293">
        <f t="shared" si="99"/>
        <v>0.23519999999999999</v>
      </c>
      <c r="DA293">
        <f t="shared" si="100"/>
        <v>0.17640000000000003</v>
      </c>
      <c r="DB293">
        <f t="shared" si="101"/>
        <v>2.9399999999999999E-2</v>
      </c>
      <c r="DC293">
        <f t="shared" si="120"/>
        <v>3</v>
      </c>
      <c r="DD293">
        <f t="shared" si="121"/>
        <v>4</v>
      </c>
    </row>
    <row r="294" spans="1:108" hidden="1" x14ac:dyDescent="0.7">
      <c r="A294" t="s">
        <v>1119</v>
      </c>
      <c r="B294" t="s">
        <v>1120</v>
      </c>
      <c r="D294" t="s">
        <v>909</v>
      </c>
      <c r="E294" t="s">
        <v>72</v>
      </c>
      <c r="F294" t="s">
        <v>73</v>
      </c>
      <c r="G294" t="s">
        <v>74</v>
      </c>
      <c r="H294" t="s">
        <v>75</v>
      </c>
      <c r="I294">
        <v>6454</v>
      </c>
      <c r="J294" t="s">
        <v>898</v>
      </c>
      <c r="K294">
        <v>1</v>
      </c>
      <c r="M294" t="s">
        <v>78</v>
      </c>
      <c r="N294" t="s">
        <v>78</v>
      </c>
      <c r="O294" t="s">
        <v>79</v>
      </c>
      <c r="P294">
        <v>1</v>
      </c>
      <c r="Q294" t="s">
        <v>80</v>
      </c>
      <c r="R294" t="s">
        <v>72</v>
      </c>
      <c r="S294" t="s">
        <v>81</v>
      </c>
      <c r="T294" t="s">
        <v>82</v>
      </c>
      <c r="X294">
        <v>1</v>
      </c>
      <c r="Y294">
        <v>1</v>
      </c>
      <c r="Z294">
        <v>0.73</v>
      </c>
      <c r="AA294" s="8">
        <v>0.93</v>
      </c>
      <c r="AB294">
        <v>3</v>
      </c>
      <c r="AC294">
        <v>0.93</v>
      </c>
      <c r="AD294">
        <v>0.93</v>
      </c>
      <c r="AE294">
        <v>1.1000000000000001</v>
      </c>
      <c r="AF294">
        <v>0.5</v>
      </c>
      <c r="AG294">
        <v>205</v>
      </c>
      <c r="AH294" t="s">
        <v>898</v>
      </c>
      <c r="AI294">
        <v>129</v>
      </c>
      <c r="AJ294" t="s">
        <v>1121</v>
      </c>
      <c r="AK294">
        <v>10174</v>
      </c>
      <c r="AL294">
        <v>370</v>
      </c>
      <c r="AM294" t="s">
        <v>911</v>
      </c>
      <c r="AN294">
        <v>12</v>
      </c>
      <c r="AO294" t="s">
        <v>113</v>
      </c>
      <c r="AP294">
        <v>100</v>
      </c>
      <c r="AT294">
        <v>0</v>
      </c>
      <c r="AU294">
        <v>0.5</v>
      </c>
      <c r="AW294">
        <v>6</v>
      </c>
      <c r="AX294" t="s">
        <v>912</v>
      </c>
      <c r="AY294">
        <v>2</v>
      </c>
      <c r="AZ294" t="s">
        <v>913</v>
      </c>
      <c r="BB294" t="s">
        <v>323</v>
      </c>
      <c r="BC294">
        <v>335</v>
      </c>
      <c r="BD294">
        <v>168</v>
      </c>
      <c r="BE294">
        <v>103</v>
      </c>
      <c r="BF294">
        <v>6.0000000000000001E-3</v>
      </c>
      <c r="BG294">
        <v>4.68</v>
      </c>
      <c r="BH294" t="s">
        <v>89</v>
      </c>
      <c r="BJ294" t="s">
        <v>90</v>
      </c>
      <c r="BK294" s="1">
        <v>44670</v>
      </c>
      <c r="BL294" t="s">
        <v>91</v>
      </c>
      <c r="BM294" t="s">
        <v>92</v>
      </c>
      <c r="BN294">
        <v>46548</v>
      </c>
      <c r="BO294" t="s">
        <v>727</v>
      </c>
      <c r="BP294">
        <v>1</v>
      </c>
      <c r="BQ294">
        <v>1</v>
      </c>
      <c r="BR294">
        <v>0.73</v>
      </c>
      <c r="BS294">
        <v>0.93</v>
      </c>
      <c r="BT294">
        <v>3</v>
      </c>
      <c r="BU294">
        <v>103</v>
      </c>
      <c r="BV294" t="s">
        <v>1936</v>
      </c>
      <c r="BW294">
        <f>VLOOKUP($J294,M_引当回収!$C$5:$AF$55,30,FALSE)+0.08</f>
        <v>0.08</v>
      </c>
      <c r="BX294" s="21">
        <v>0.24</v>
      </c>
      <c r="BY294">
        <v>0.18000000000000002</v>
      </c>
      <c r="BZ294">
        <v>0.03</v>
      </c>
      <c r="CA294" s="8">
        <f t="shared" si="102"/>
        <v>0.53</v>
      </c>
      <c r="CB294" t="str">
        <f t="shared" si="103"/>
        <v>×</v>
      </c>
      <c r="CC294">
        <v>0.08</v>
      </c>
      <c r="CD294">
        <v>0.43000000000000005</v>
      </c>
      <c r="CE294">
        <v>0.18000000000000002</v>
      </c>
      <c r="CF294">
        <v>0.03</v>
      </c>
      <c r="CH294">
        <f t="shared" si="104"/>
        <v>1</v>
      </c>
      <c r="CI294">
        <f t="shared" si="105"/>
        <v>2</v>
      </c>
      <c r="CJ294">
        <f t="shared" si="106"/>
        <v>6</v>
      </c>
      <c r="CK294">
        <f t="shared" si="107"/>
        <v>1</v>
      </c>
      <c r="CL294">
        <f t="shared" si="108"/>
        <v>2</v>
      </c>
      <c r="CM294">
        <f t="shared" si="109"/>
        <v>6</v>
      </c>
      <c r="CN294">
        <f t="shared" si="110"/>
        <v>1</v>
      </c>
      <c r="CO294">
        <f t="shared" si="111"/>
        <v>2</v>
      </c>
      <c r="CP294">
        <f t="shared" si="112"/>
        <v>6</v>
      </c>
      <c r="CQ294">
        <v>1.3446475195822455E-2</v>
      </c>
      <c r="CR294">
        <f t="shared" si="113"/>
        <v>8.2400000000000001E-2</v>
      </c>
      <c r="CS294">
        <f t="shared" si="114"/>
        <v>0.44290000000000007</v>
      </c>
      <c r="CT294">
        <f t="shared" si="115"/>
        <v>0.18540000000000004</v>
      </c>
      <c r="CU294">
        <f t="shared" si="116"/>
        <v>3.09E-2</v>
      </c>
      <c r="CV294">
        <f t="shared" si="117"/>
        <v>3</v>
      </c>
      <c r="CW294">
        <f t="shared" si="118"/>
        <v>0.21629999999999999</v>
      </c>
      <c r="CX294">
        <f t="shared" si="119"/>
        <v>4</v>
      </c>
      <c r="CY294">
        <f t="shared" si="98"/>
        <v>8.2400000000000001E-2</v>
      </c>
      <c r="CZ294">
        <f t="shared" si="99"/>
        <v>0.2472</v>
      </c>
      <c r="DA294">
        <f t="shared" si="100"/>
        <v>0.18540000000000004</v>
      </c>
      <c r="DB294">
        <f t="shared" si="101"/>
        <v>3.09E-2</v>
      </c>
      <c r="DC294">
        <f t="shared" si="120"/>
        <v>3</v>
      </c>
      <c r="DD294">
        <f t="shared" si="121"/>
        <v>4</v>
      </c>
    </row>
    <row r="295" spans="1:108" hidden="1" x14ac:dyDescent="0.7">
      <c r="A295" t="s">
        <v>1122</v>
      </c>
      <c r="B295" t="s">
        <v>1123</v>
      </c>
      <c r="D295" t="s">
        <v>909</v>
      </c>
      <c r="E295" t="s">
        <v>72</v>
      </c>
      <c r="F295" t="s">
        <v>73</v>
      </c>
      <c r="G295" t="s">
        <v>74</v>
      </c>
      <c r="H295" t="s">
        <v>75</v>
      </c>
      <c r="I295">
        <v>6454</v>
      </c>
      <c r="J295" t="s">
        <v>898</v>
      </c>
      <c r="K295">
        <v>1</v>
      </c>
      <c r="M295" t="s">
        <v>78</v>
      </c>
      <c r="N295" t="s">
        <v>78</v>
      </c>
      <c r="O295" t="s">
        <v>79</v>
      </c>
      <c r="P295">
        <v>1</v>
      </c>
      <c r="Q295" t="s">
        <v>80</v>
      </c>
      <c r="R295" t="s">
        <v>72</v>
      </c>
      <c r="S295" t="s">
        <v>81</v>
      </c>
      <c r="T295" t="s">
        <v>82</v>
      </c>
      <c r="X295">
        <v>1</v>
      </c>
      <c r="Y295">
        <v>1</v>
      </c>
      <c r="Z295">
        <v>0.73</v>
      </c>
      <c r="AA295" s="8">
        <v>0.93</v>
      </c>
      <c r="AB295">
        <v>3</v>
      </c>
      <c r="AC295">
        <v>0.93</v>
      </c>
      <c r="AD295">
        <v>0.93</v>
      </c>
      <c r="AE295">
        <v>1.1000000000000001</v>
      </c>
      <c r="AF295">
        <v>0.5</v>
      </c>
      <c r="AG295">
        <v>205</v>
      </c>
      <c r="AH295" t="s">
        <v>898</v>
      </c>
      <c r="AI295">
        <v>130</v>
      </c>
      <c r="AJ295" t="s">
        <v>1124</v>
      </c>
      <c r="AK295">
        <v>10175</v>
      </c>
      <c r="AL295">
        <v>370</v>
      </c>
      <c r="AM295" t="s">
        <v>911</v>
      </c>
      <c r="AN295">
        <v>12</v>
      </c>
      <c r="AO295" t="s">
        <v>113</v>
      </c>
      <c r="AP295">
        <v>100</v>
      </c>
      <c r="AT295">
        <v>0</v>
      </c>
      <c r="AU295">
        <v>0.5</v>
      </c>
      <c r="AW295">
        <v>6</v>
      </c>
      <c r="AX295" t="s">
        <v>912</v>
      </c>
      <c r="AY295">
        <v>2</v>
      </c>
      <c r="AZ295" t="s">
        <v>913</v>
      </c>
      <c r="BB295" t="s">
        <v>323</v>
      </c>
      <c r="BC295">
        <v>335</v>
      </c>
      <c r="BD295">
        <v>168</v>
      </c>
      <c r="BE295">
        <v>103</v>
      </c>
      <c r="BF295">
        <v>6.0000000000000001E-3</v>
      </c>
      <c r="BG295">
        <v>4.68</v>
      </c>
      <c r="BH295" t="s">
        <v>89</v>
      </c>
      <c r="BJ295" t="s">
        <v>90</v>
      </c>
      <c r="BK295" s="1">
        <v>44670</v>
      </c>
      <c r="BL295" t="s">
        <v>91</v>
      </c>
      <c r="BM295" t="s">
        <v>92</v>
      </c>
      <c r="BN295">
        <v>46548</v>
      </c>
      <c r="BO295" t="s">
        <v>727</v>
      </c>
      <c r="BP295">
        <v>1</v>
      </c>
      <c r="BQ295">
        <v>1</v>
      </c>
      <c r="BR295">
        <v>0.73</v>
      </c>
      <c r="BS295">
        <v>0.93</v>
      </c>
      <c r="BT295">
        <v>3</v>
      </c>
      <c r="BU295">
        <v>86</v>
      </c>
      <c r="BV295" t="s">
        <v>1936</v>
      </c>
      <c r="BW295">
        <f>VLOOKUP($J295,M_引当回収!$C$5:$AF$55,30,FALSE)+0.08</f>
        <v>0.08</v>
      </c>
      <c r="BX295" s="21">
        <v>0.24</v>
      </c>
      <c r="BY295">
        <v>0.18000000000000002</v>
      </c>
      <c r="BZ295">
        <v>0.03</v>
      </c>
      <c r="CA295" s="8">
        <f t="shared" si="102"/>
        <v>0.53</v>
      </c>
      <c r="CB295" t="str">
        <f t="shared" si="103"/>
        <v>×</v>
      </c>
      <c r="CC295">
        <v>0.08</v>
      </c>
      <c r="CD295">
        <v>0.43000000000000005</v>
      </c>
      <c r="CE295">
        <v>0.18000000000000002</v>
      </c>
      <c r="CF295">
        <v>0.03</v>
      </c>
      <c r="CH295">
        <f t="shared" si="104"/>
        <v>1</v>
      </c>
      <c r="CI295">
        <f t="shared" si="105"/>
        <v>2</v>
      </c>
      <c r="CJ295">
        <f t="shared" si="106"/>
        <v>6</v>
      </c>
      <c r="CK295">
        <f t="shared" si="107"/>
        <v>1</v>
      </c>
      <c r="CL295">
        <f t="shared" si="108"/>
        <v>2</v>
      </c>
      <c r="CM295">
        <f t="shared" si="109"/>
        <v>6</v>
      </c>
      <c r="CN295">
        <f t="shared" si="110"/>
        <v>1</v>
      </c>
      <c r="CO295">
        <f t="shared" si="111"/>
        <v>2</v>
      </c>
      <c r="CP295">
        <f t="shared" si="112"/>
        <v>6</v>
      </c>
      <c r="CQ295">
        <v>1.3446475195822455E-2</v>
      </c>
      <c r="CR295">
        <f t="shared" si="113"/>
        <v>6.88E-2</v>
      </c>
      <c r="CS295">
        <f t="shared" si="114"/>
        <v>0.36980000000000002</v>
      </c>
      <c r="CT295">
        <f t="shared" si="115"/>
        <v>0.15480000000000002</v>
      </c>
      <c r="CU295">
        <f t="shared" si="116"/>
        <v>2.58E-2</v>
      </c>
      <c r="CV295">
        <f t="shared" si="117"/>
        <v>3</v>
      </c>
      <c r="CW295">
        <f t="shared" si="118"/>
        <v>0.18059999999999998</v>
      </c>
      <c r="CX295">
        <f t="shared" si="119"/>
        <v>4</v>
      </c>
      <c r="CY295">
        <f t="shared" si="98"/>
        <v>6.88E-2</v>
      </c>
      <c r="CZ295">
        <f t="shared" si="99"/>
        <v>0.2064</v>
      </c>
      <c r="DA295">
        <f t="shared" si="100"/>
        <v>0.15480000000000002</v>
      </c>
      <c r="DB295">
        <f t="shared" si="101"/>
        <v>2.58E-2</v>
      </c>
      <c r="DC295">
        <f t="shared" si="120"/>
        <v>3</v>
      </c>
      <c r="DD295">
        <f t="shared" si="121"/>
        <v>4</v>
      </c>
    </row>
    <row r="296" spans="1:108" hidden="1" x14ac:dyDescent="0.7">
      <c r="A296" t="s">
        <v>1125</v>
      </c>
      <c r="B296" t="s">
        <v>1126</v>
      </c>
      <c r="D296" t="s">
        <v>909</v>
      </c>
      <c r="E296" t="s">
        <v>72</v>
      </c>
      <c r="F296" t="s">
        <v>73</v>
      </c>
      <c r="G296" t="s">
        <v>74</v>
      </c>
      <c r="H296" t="s">
        <v>75</v>
      </c>
      <c r="I296">
        <v>6454</v>
      </c>
      <c r="J296" t="s">
        <v>898</v>
      </c>
      <c r="K296">
        <v>1</v>
      </c>
      <c r="M296" t="s">
        <v>78</v>
      </c>
      <c r="N296" t="s">
        <v>78</v>
      </c>
      <c r="O296" t="s">
        <v>79</v>
      </c>
      <c r="P296">
        <v>1</v>
      </c>
      <c r="Q296" t="s">
        <v>80</v>
      </c>
      <c r="R296" t="s">
        <v>72</v>
      </c>
      <c r="S296" t="s">
        <v>81</v>
      </c>
      <c r="T296" t="s">
        <v>82</v>
      </c>
      <c r="X296">
        <v>1</v>
      </c>
      <c r="Y296">
        <v>1</v>
      </c>
      <c r="Z296">
        <v>0.73</v>
      </c>
      <c r="AA296" s="8">
        <v>0.93</v>
      </c>
      <c r="AB296">
        <v>3</v>
      </c>
      <c r="AC296">
        <v>0.93</v>
      </c>
      <c r="AD296">
        <v>0.93</v>
      </c>
      <c r="AE296">
        <v>1.1000000000000001</v>
      </c>
      <c r="AF296">
        <v>0.5</v>
      </c>
      <c r="AG296">
        <v>205</v>
      </c>
      <c r="AH296" t="s">
        <v>898</v>
      </c>
      <c r="AI296">
        <v>131</v>
      </c>
      <c r="AJ296" t="s">
        <v>1127</v>
      </c>
      <c r="AK296">
        <v>10176</v>
      </c>
      <c r="AL296">
        <v>370</v>
      </c>
      <c r="AM296" t="s">
        <v>911</v>
      </c>
      <c r="AN296">
        <v>12</v>
      </c>
      <c r="AO296" t="s">
        <v>113</v>
      </c>
      <c r="AP296">
        <v>100</v>
      </c>
      <c r="AT296">
        <v>0</v>
      </c>
      <c r="AU296">
        <v>0.5</v>
      </c>
      <c r="AW296">
        <v>6</v>
      </c>
      <c r="AX296" t="s">
        <v>912</v>
      </c>
      <c r="AY296">
        <v>2</v>
      </c>
      <c r="AZ296" t="s">
        <v>913</v>
      </c>
      <c r="BB296" t="s">
        <v>323</v>
      </c>
      <c r="BC296">
        <v>335</v>
      </c>
      <c r="BD296">
        <v>168</v>
      </c>
      <c r="BE296">
        <v>103</v>
      </c>
      <c r="BF296">
        <v>6.0000000000000001E-3</v>
      </c>
      <c r="BG296">
        <v>4.68</v>
      </c>
      <c r="BH296" t="s">
        <v>89</v>
      </c>
      <c r="BJ296" t="s">
        <v>90</v>
      </c>
      <c r="BK296" s="1">
        <v>44670</v>
      </c>
      <c r="BL296" t="s">
        <v>91</v>
      </c>
      <c r="BM296" t="s">
        <v>92</v>
      </c>
      <c r="BN296">
        <v>46548</v>
      </c>
      <c r="BO296" t="s">
        <v>727</v>
      </c>
      <c r="BP296">
        <v>1</v>
      </c>
      <c r="BQ296">
        <v>1</v>
      </c>
      <c r="BR296">
        <v>0.73</v>
      </c>
      <c r="BS296">
        <v>0.93</v>
      </c>
      <c r="BT296">
        <v>3</v>
      </c>
      <c r="BU296">
        <v>58</v>
      </c>
      <c r="BV296" t="s">
        <v>1936</v>
      </c>
      <c r="BW296">
        <f>VLOOKUP($J296,M_引当回収!$C$5:$AF$55,30,FALSE)+0.08</f>
        <v>0.08</v>
      </c>
      <c r="BX296" s="21">
        <v>0.24</v>
      </c>
      <c r="BY296">
        <v>0.18000000000000002</v>
      </c>
      <c r="BZ296">
        <v>0.03</v>
      </c>
      <c r="CA296" s="8">
        <f t="shared" si="102"/>
        <v>0.53</v>
      </c>
      <c r="CB296" t="str">
        <f t="shared" si="103"/>
        <v>×</v>
      </c>
      <c r="CC296">
        <v>0.08</v>
      </c>
      <c r="CD296">
        <v>0.43000000000000005</v>
      </c>
      <c r="CE296">
        <v>0.18000000000000002</v>
      </c>
      <c r="CF296">
        <v>0.03</v>
      </c>
      <c r="CH296">
        <f t="shared" si="104"/>
        <v>1</v>
      </c>
      <c r="CI296">
        <f t="shared" si="105"/>
        <v>2</v>
      </c>
      <c r="CJ296">
        <f t="shared" si="106"/>
        <v>6</v>
      </c>
      <c r="CK296">
        <f t="shared" si="107"/>
        <v>1</v>
      </c>
      <c r="CL296">
        <f t="shared" si="108"/>
        <v>2</v>
      </c>
      <c r="CM296">
        <f t="shared" si="109"/>
        <v>6</v>
      </c>
      <c r="CN296">
        <f t="shared" si="110"/>
        <v>1</v>
      </c>
      <c r="CO296">
        <f t="shared" si="111"/>
        <v>2</v>
      </c>
      <c r="CP296">
        <f t="shared" si="112"/>
        <v>6</v>
      </c>
      <c r="CQ296">
        <v>1.3446475195822455E-2</v>
      </c>
      <c r="CR296">
        <f t="shared" si="113"/>
        <v>4.6399999999999997E-2</v>
      </c>
      <c r="CS296">
        <f t="shared" si="114"/>
        <v>0.24940000000000001</v>
      </c>
      <c r="CT296">
        <f t="shared" si="115"/>
        <v>0.10440000000000001</v>
      </c>
      <c r="CU296">
        <f t="shared" si="116"/>
        <v>1.7399999999999999E-2</v>
      </c>
      <c r="CV296">
        <f t="shared" si="117"/>
        <v>3</v>
      </c>
      <c r="CW296">
        <f t="shared" si="118"/>
        <v>0.12179999999999999</v>
      </c>
      <c r="CX296">
        <f t="shared" si="119"/>
        <v>4</v>
      </c>
      <c r="CY296">
        <f t="shared" si="98"/>
        <v>4.6399999999999997E-2</v>
      </c>
      <c r="CZ296">
        <f t="shared" si="99"/>
        <v>0.13919999999999999</v>
      </c>
      <c r="DA296">
        <f t="shared" si="100"/>
        <v>0.10440000000000001</v>
      </c>
      <c r="DB296">
        <f t="shared" si="101"/>
        <v>1.7399999999999999E-2</v>
      </c>
      <c r="DC296">
        <f t="shared" si="120"/>
        <v>3</v>
      </c>
      <c r="DD296">
        <f t="shared" si="121"/>
        <v>4</v>
      </c>
    </row>
    <row r="297" spans="1:108" hidden="1" x14ac:dyDescent="0.7">
      <c r="A297" t="s">
        <v>1128</v>
      </c>
      <c r="B297" t="s">
        <v>1129</v>
      </c>
      <c r="D297" t="s">
        <v>909</v>
      </c>
      <c r="E297" t="s">
        <v>72</v>
      </c>
      <c r="F297" t="s">
        <v>73</v>
      </c>
      <c r="G297" t="s">
        <v>74</v>
      </c>
      <c r="H297" t="s">
        <v>75</v>
      </c>
      <c r="I297">
        <v>6454</v>
      </c>
      <c r="J297" t="s">
        <v>898</v>
      </c>
      <c r="K297">
        <v>1</v>
      </c>
      <c r="M297" t="s">
        <v>78</v>
      </c>
      <c r="N297" t="s">
        <v>78</v>
      </c>
      <c r="O297" t="s">
        <v>79</v>
      </c>
      <c r="P297">
        <v>1</v>
      </c>
      <c r="Q297" t="s">
        <v>80</v>
      </c>
      <c r="R297" t="s">
        <v>72</v>
      </c>
      <c r="S297" t="s">
        <v>81</v>
      </c>
      <c r="T297" t="s">
        <v>82</v>
      </c>
      <c r="X297">
        <v>1</v>
      </c>
      <c r="Y297">
        <v>1</v>
      </c>
      <c r="Z297">
        <v>0.73</v>
      </c>
      <c r="AA297" s="8">
        <v>0.93</v>
      </c>
      <c r="AB297">
        <v>3</v>
      </c>
      <c r="AC297">
        <v>0.93</v>
      </c>
      <c r="AD297">
        <v>0.93</v>
      </c>
      <c r="AE297">
        <v>1.1000000000000001</v>
      </c>
      <c r="AF297">
        <v>0.5</v>
      </c>
      <c r="AG297">
        <v>205</v>
      </c>
      <c r="AH297" t="s">
        <v>898</v>
      </c>
      <c r="AI297">
        <v>132</v>
      </c>
      <c r="AJ297" t="s">
        <v>1130</v>
      </c>
      <c r="AK297">
        <v>10177</v>
      </c>
      <c r="AL297">
        <v>370</v>
      </c>
      <c r="AM297" t="s">
        <v>911</v>
      </c>
      <c r="AN297">
        <v>12</v>
      </c>
      <c r="AO297" t="s">
        <v>113</v>
      </c>
      <c r="AP297">
        <v>100</v>
      </c>
      <c r="AT297">
        <v>0</v>
      </c>
      <c r="AU297">
        <v>0.5</v>
      </c>
      <c r="AW297">
        <v>6</v>
      </c>
      <c r="AX297" t="s">
        <v>912</v>
      </c>
      <c r="AY297">
        <v>2</v>
      </c>
      <c r="AZ297" t="s">
        <v>913</v>
      </c>
      <c r="BB297" t="s">
        <v>323</v>
      </c>
      <c r="BC297">
        <v>335</v>
      </c>
      <c r="BD297">
        <v>168</v>
      </c>
      <c r="BE297">
        <v>103</v>
      </c>
      <c r="BF297">
        <v>6.0000000000000001E-3</v>
      </c>
      <c r="BG297">
        <v>4.68</v>
      </c>
      <c r="BH297" t="s">
        <v>89</v>
      </c>
      <c r="BJ297" t="s">
        <v>90</v>
      </c>
      <c r="BK297" s="1">
        <v>44670</v>
      </c>
      <c r="BL297" t="s">
        <v>91</v>
      </c>
      <c r="BM297" t="s">
        <v>92</v>
      </c>
      <c r="BN297">
        <v>46548</v>
      </c>
      <c r="BO297" t="s">
        <v>727</v>
      </c>
      <c r="BP297">
        <v>1</v>
      </c>
      <c r="BQ297">
        <v>1</v>
      </c>
      <c r="BR297">
        <v>0.73</v>
      </c>
      <c r="BS297">
        <v>0.93</v>
      </c>
      <c r="BT297">
        <v>3</v>
      </c>
      <c r="BU297">
        <v>17</v>
      </c>
      <c r="BV297" t="s">
        <v>1936</v>
      </c>
      <c r="BW297">
        <f>VLOOKUP($J297,M_引当回収!$C$5:$AF$55,30,FALSE)+0.08</f>
        <v>0.08</v>
      </c>
      <c r="BX297" s="21">
        <v>0.24</v>
      </c>
      <c r="BY297">
        <v>0.18000000000000002</v>
      </c>
      <c r="BZ297">
        <v>0.03</v>
      </c>
      <c r="CA297" s="8">
        <f t="shared" si="102"/>
        <v>0.53</v>
      </c>
      <c r="CB297" t="str">
        <f t="shared" si="103"/>
        <v>×</v>
      </c>
      <c r="CC297">
        <v>0.08</v>
      </c>
      <c r="CD297">
        <v>0.43000000000000005</v>
      </c>
      <c r="CE297">
        <v>0.18000000000000002</v>
      </c>
      <c r="CF297">
        <v>0.03</v>
      </c>
      <c r="CH297">
        <f t="shared" si="104"/>
        <v>1</v>
      </c>
      <c r="CI297">
        <f t="shared" si="105"/>
        <v>1</v>
      </c>
      <c r="CJ297">
        <f t="shared" si="106"/>
        <v>5</v>
      </c>
      <c r="CK297">
        <f t="shared" si="107"/>
        <v>1</v>
      </c>
      <c r="CL297">
        <f t="shared" si="108"/>
        <v>1</v>
      </c>
      <c r="CM297">
        <f t="shared" si="109"/>
        <v>5</v>
      </c>
      <c r="CN297">
        <f t="shared" si="110"/>
        <v>1</v>
      </c>
      <c r="CO297">
        <f t="shared" si="111"/>
        <v>1</v>
      </c>
      <c r="CP297">
        <f t="shared" si="112"/>
        <v>5</v>
      </c>
      <c r="CQ297">
        <v>1.3446475195822455E-2</v>
      </c>
      <c r="CR297">
        <f t="shared" si="113"/>
        <v>1.3600000000000001E-2</v>
      </c>
      <c r="CS297">
        <f t="shared" si="114"/>
        <v>7.3100000000000012E-2</v>
      </c>
      <c r="CT297">
        <f t="shared" si="115"/>
        <v>3.0600000000000006E-2</v>
      </c>
      <c r="CU297">
        <f t="shared" si="116"/>
        <v>5.1000000000000004E-3</v>
      </c>
      <c r="CV297">
        <f t="shared" si="117"/>
        <v>3</v>
      </c>
      <c r="CW297">
        <f t="shared" si="118"/>
        <v>3.5700000000000003E-2</v>
      </c>
      <c r="CX297">
        <f t="shared" si="119"/>
        <v>4</v>
      </c>
      <c r="CY297">
        <f t="shared" si="98"/>
        <v>1.3600000000000001E-2</v>
      </c>
      <c r="CZ297">
        <f t="shared" si="99"/>
        <v>4.0800000000000003E-2</v>
      </c>
      <c r="DA297">
        <f t="shared" si="100"/>
        <v>3.0600000000000006E-2</v>
      </c>
      <c r="DB297">
        <f t="shared" si="101"/>
        <v>5.1000000000000004E-3</v>
      </c>
      <c r="DC297">
        <f t="shared" si="120"/>
        <v>3</v>
      </c>
      <c r="DD297">
        <f t="shared" si="121"/>
        <v>4</v>
      </c>
    </row>
    <row r="298" spans="1:108" hidden="1" x14ac:dyDescent="0.7">
      <c r="A298" t="s">
        <v>1131</v>
      </c>
      <c r="B298" t="s">
        <v>1132</v>
      </c>
      <c r="D298" t="s">
        <v>909</v>
      </c>
      <c r="E298" t="s">
        <v>72</v>
      </c>
      <c r="F298" t="s">
        <v>73</v>
      </c>
      <c r="G298" t="s">
        <v>74</v>
      </c>
      <c r="H298" t="s">
        <v>75</v>
      </c>
      <c r="I298">
        <v>6454</v>
      </c>
      <c r="J298" t="s">
        <v>898</v>
      </c>
      <c r="K298">
        <v>1</v>
      </c>
      <c r="M298" t="s">
        <v>78</v>
      </c>
      <c r="N298" t="s">
        <v>78</v>
      </c>
      <c r="O298" t="s">
        <v>79</v>
      </c>
      <c r="P298">
        <v>1</v>
      </c>
      <c r="Q298" t="s">
        <v>80</v>
      </c>
      <c r="R298" t="s">
        <v>72</v>
      </c>
      <c r="S298" t="s">
        <v>81</v>
      </c>
      <c r="T298" t="s">
        <v>82</v>
      </c>
      <c r="X298">
        <v>1</v>
      </c>
      <c r="Y298">
        <v>1</v>
      </c>
      <c r="Z298">
        <v>0.73</v>
      </c>
      <c r="AA298" s="8">
        <v>0.93</v>
      </c>
      <c r="AB298">
        <v>3</v>
      </c>
      <c r="AC298">
        <v>0.93</v>
      </c>
      <c r="AD298">
        <v>0.93</v>
      </c>
      <c r="AE298">
        <v>1.1000000000000001</v>
      </c>
      <c r="AF298">
        <v>0.5</v>
      </c>
      <c r="AG298">
        <v>205</v>
      </c>
      <c r="AH298" t="s">
        <v>898</v>
      </c>
      <c r="AI298">
        <v>133</v>
      </c>
      <c r="AJ298" t="s">
        <v>1133</v>
      </c>
      <c r="AK298">
        <v>10178</v>
      </c>
      <c r="AL298">
        <v>370</v>
      </c>
      <c r="AM298" t="s">
        <v>911</v>
      </c>
      <c r="AN298">
        <v>12</v>
      </c>
      <c r="AO298" t="s">
        <v>113</v>
      </c>
      <c r="AP298">
        <v>100</v>
      </c>
      <c r="AT298">
        <v>0</v>
      </c>
      <c r="AU298">
        <v>0.5</v>
      </c>
      <c r="AW298">
        <v>6</v>
      </c>
      <c r="AX298" t="s">
        <v>912</v>
      </c>
      <c r="AY298">
        <v>2</v>
      </c>
      <c r="AZ298" t="s">
        <v>913</v>
      </c>
      <c r="BB298" t="s">
        <v>323</v>
      </c>
      <c r="BC298">
        <v>335</v>
      </c>
      <c r="BD298">
        <v>168</v>
      </c>
      <c r="BE298">
        <v>103</v>
      </c>
      <c r="BF298">
        <v>6.0000000000000001E-3</v>
      </c>
      <c r="BG298">
        <v>4.68</v>
      </c>
      <c r="BH298" t="s">
        <v>89</v>
      </c>
      <c r="BJ298" t="s">
        <v>90</v>
      </c>
      <c r="BK298" s="1">
        <v>44670</v>
      </c>
      <c r="BL298" t="s">
        <v>91</v>
      </c>
      <c r="BM298" t="s">
        <v>92</v>
      </c>
      <c r="BN298">
        <v>46548</v>
      </c>
      <c r="BO298" t="s">
        <v>727</v>
      </c>
      <c r="BP298">
        <v>1</v>
      </c>
      <c r="BQ298">
        <v>1</v>
      </c>
      <c r="BR298">
        <v>0.73</v>
      </c>
      <c r="BS298">
        <v>0.93</v>
      </c>
      <c r="BT298">
        <v>3</v>
      </c>
      <c r="BU298">
        <v>6</v>
      </c>
      <c r="BV298" t="s">
        <v>1936</v>
      </c>
      <c r="BW298">
        <f>VLOOKUP($J298,M_引当回収!$C$5:$AF$55,30,FALSE)+0.08</f>
        <v>0.08</v>
      </c>
      <c r="BX298" s="21">
        <v>0.24</v>
      </c>
      <c r="BY298">
        <v>0.18000000000000002</v>
      </c>
      <c r="BZ298">
        <v>0.03</v>
      </c>
      <c r="CA298" s="8">
        <f t="shared" si="102"/>
        <v>0.53</v>
      </c>
      <c r="CB298" t="str">
        <f t="shared" si="103"/>
        <v>×</v>
      </c>
      <c r="CC298">
        <v>0.08</v>
      </c>
      <c r="CD298">
        <v>0.43000000000000005</v>
      </c>
      <c r="CE298">
        <v>0.18000000000000002</v>
      </c>
      <c r="CF298">
        <v>0.03</v>
      </c>
      <c r="CH298">
        <f t="shared" si="104"/>
        <v>1</v>
      </c>
      <c r="CI298">
        <f t="shared" si="105"/>
        <v>1</v>
      </c>
      <c r="CJ298">
        <f t="shared" si="106"/>
        <v>5</v>
      </c>
      <c r="CK298">
        <f t="shared" si="107"/>
        <v>1</v>
      </c>
      <c r="CL298">
        <f t="shared" si="108"/>
        <v>1</v>
      </c>
      <c r="CM298">
        <f t="shared" si="109"/>
        <v>5</v>
      </c>
      <c r="CN298">
        <f t="shared" si="110"/>
        <v>1</v>
      </c>
      <c r="CO298">
        <f t="shared" si="111"/>
        <v>1</v>
      </c>
      <c r="CP298">
        <f t="shared" si="112"/>
        <v>5</v>
      </c>
      <c r="CQ298">
        <v>1.3446475195822455E-2</v>
      </c>
      <c r="CR298">
        <f t="shared" si="113"/>
        <v>4.7999999999999996E-3</v>
      </c>
      <c r="CS298">
        <f t="shared" si="114"/>
        <v>2.5800000000000003E-2</v>
      </c>
      <c r="CT298">
        <f t="shared" si="115"/>
        <v>1.0800000000000001E-2</v>
      </c>
      <c r="CU298">
        <f t="shared" si="116"/>
        <v>1.8E-3</v>
      </c>
      <c r="CV298">
        <f t="shared" si="117"/>
        <v>3</v>
      </c>
      <c r="CW298">
        <f t="shared" si="118"/>
        <v>1.2599999999999998E-2</v>
      </c>
      <c r="CX298">
        <f t="shared" si="119"/>
        <v>4</v>
      </c>
      <c r="CY298">
        <f t="shared" si="98"/>
        <v>4.7999999999999996E-3</v>
      </c>
      <c r="CZ298">
        <f t="shared" si="99"/>
        <v>1.44E-2</v>
      </c>
      <c r="DA298">
        <f t="shared" si="100"/>
        <v>1.0800000000000001E-2</v>
      </c>
      <c r="DB298">
        <f t="shared" si="101"/>
        <v>1.8E-3</v>
      </c>
      <c r="DC298">
        <f t="shared" si="120"/>
        <v>3</v>
      </c>
      <c r="DD298">
        <f t="shared" si="121"/>
        <v>4</v>
      </c>
    </row>
    <row r="299" spans="1:108" hidden="1" x14ac:dyDescent="0.7">
      <c r="A299" t="s">
        <v>1134</v>
      </c>
      <c r="B299" t="s">
        <v>1135</v>
      </c>
      <c r="D299" t="s">
        <v>909</v>
      </c>
      <c r="E299" t="s">
        <v>72</v>
      </c>
      <c r="F299" t="s">
        <v>73</v>
      </c>
      <c r="G299" t="s">
        <v>74</v>
      </c>
      <c r="H299" t="s">
        <v>75</v>
      </c>
      <c r="I299">
        <v>6454</v>
      </c>
      <c r="J299" t="s">
        <v>898</v>
      </c>
      <c r="K299">
        <v>1</v>
      </c>
      <c r="M299" t="s">
        <v>78</v>
      </c>
      <c r="N299" t="s">
        <v>78</v>
      </c>
      <c r="O299" t="s">
        <v>79</v>
      </c>
      <c r="P299">
        <v>1</v>
      </c>
      <c r="Q299" t="s">
        <v>80</v>
      </c>
      <c r="R299" t="s">
        <v>72</v>
      </c>
      <c r="S299" t="s">
        <v>81</v>
      </c>
      <c r="T299" t="s">
        <v>82</v>
      </c>
      <c r="X299">
        <v>1</v>
      </c>
      <c r="Y299">
        <v>1</v>
      </c>
      <c r="Z299">
        <v>0.73</v>
      </c>
      <c r="AA299" s="8">
        <v>0.93</v>
      </c>
      <c r="AB299">
        <v>3</v>
      </c>
      <c r="AC299">
        <v>0.93</v>
      </c>
      <c r="AD299">
        <v>0.93</v>
      </c>
      <c r="AE299">
        <v>1.1000000000000001</v>
      </c>
      <c r="AF299">
        <v>0.5</v>
      </c>
      <c r="AG299">
        <v>205</v>
      </c>
      <c r="AH299" t="s">
        <v>898</v>
      </c>
      <c r="AI299">
        <v>134</v>
      </c>
      <c r="AJ299" t="s">
        <v>1136</v>
      </c>
      <c r="AK299">
        <v>10179</v>
      </c>
      <c r="AL299">
        <v>370</v>
      </c>
      <c r="AM299" t="s">
        <v>911</v>
      </c>
      <c r="AN299">
        <v>12</v>
      </c>
      <c r="AO299" t="s">
        <v>113</v>
      </c>
      <c r="AP299">
        <v>100</v>
      </c>
      <c r="AT299">
        <v>0</v>
      </c>
      <c r="AU299">
        <v>0.5</v>
      </c>
      <c r="AW299">
        <v>6</v>
      </c>
      <c r="AX299" t="s">
        <v>912</v>
      </c>
      <c r="AY299">
        <v>2</v>
      </c>
      <c r="AZ299" t="s">
        <v>913</v>
      </c>
      <c r="BB299" t="s">
        <v>323</v>
      </c>
      <c r="BC299">
        <v>335</v>
      </c>
      <c r="BD299">
        <v>168</v>
      </c>
      <c r="BE299">
        <v>103</v>
      </c>
      <c r="BF299">
        <v>6.0000000000000001E-3</v>
      </c>
      <c r="BG299">
        <v>6.5</v>
      </c>
      <c r="BH299" t="s">
        <v>89</v>
      </c>
      <c r="BJ299" t="s">
        <v>90</v>
      </c>
      <c r="BK299" s="1">
        <v>44670</v>
      </c>
      <c r="BL299" t="s">
        <v>91</v>
      </c>
      <c r="BM299" t="s">
        <v>92</v>
      </c>
      <c r="BN299">
        <v>46548</v>
      </c>
      <c r="BO299" t="s">
        <v>727</v>
      </c>
      <c r="BP299">
        <v>1</v>
      </c>
      <c r="BQ299">
        <v>1</v>
      </c>
      <c r="BR299">
        <v>0.73</v>
      </c>
      <c r="BS299">
        <v>0.93</v>
      </c>
      <c r="BT299">
        <v>3</v>
      </c>
      <c r="BU299">
        <v>0</v>
      </c>
      <c r="BV299" t="s">
        <v>1936</v>
      </c>
      <c r="BW299">
        <f>VLOOKUP($J299,M_引当回収!$C$5:$AF$55,30,FALSE)+0.08</f>
        <v>0.08</v>
      </c>
      <c r="BX299" s="21">
        <v>0.24</v>
      </c>
      <c r="BY299">
        <v>0.18000000000000002</v>
      </c>
      <c r="BZ299">
        <v>0.03</v>
      </c>
      <c r="CA299" s="8">
        <f t="shared" si="102"/>
        <v>0.53</v>
      </c>
      <c r="CB299" t="str">
        <f t="shared" si="103"/>
        <v>×</v>
      </c>
      <c r="CC299">
        <v>0.08</v>
      </c>
      <c r="CD299">
        <v>0.43000000000000005</v>
      </c>
      <c r="CE299">
        <v>0.18000000000000002</v>
      </c>
      <c r="CF299">
        <v>0.03</v>
      </c>
      <c r="CH299">
        <f t="shared" si="104"/>
        <v>0</v>
      </c>
      <c r="CI299">
        <f t="shared" si="105"/>
        <v>0</v>
      </c>
      <c r="CJ299">
        <f t="shared" si="106"/>
        <v>3</v>
      </c>
      <c r="CK299">
        <f t="shared" si="107"/>
        <v>0</v>
      </c>
      <c r="CL299">
        <f t="shared" si="108"/>
        <v>0</v>
      </c>
      <c r="CM299">
        <f t="shared" si="109"/>
        <v>3</v>
      </c>
      <c r="CN299">
        <f t="shared" si="110"/>
        <v>0</v>
      </c>
      <c r="CO299">
        <f t="shared" si="111"/>
        <v>0</v>
      </c>
      <c r="CP299">
        <f t="shared" si="112"/>
        <v>3</v>
      </c>
      <c r="CQ299">
        <v>1.3446475195822455E-2</v>
      </c>
      <c r="CR299">
        <f t="shared" si="113"/>
        <v>0</v>
      </c>
      <c r="CS299">
        <f t="shared" si="114"/>
        <v>0</v>
      </c>
      <c r="CT299">
        <f t="shared" si="115"/>
        <v>0</v>
      </c>
      <c r="CU299">
        <f t="shared" si="116"/>
        <v>0</v>
      </c>
      <c r="CV299">
        <f t="shared" si="117"/>
        <v>3</v>
      </c>
      <c r="CW299">
        <f t="shared" si="118"/>
        <v>0</v>
      </c>
      <c r="CX299">
        <f t="shared" si="119"/>
        <v>3</v>
      </c>
      <c r="CY299">
        <f t="shared" si="98"/>
        <v>0</v>
      </c>
      <c r="CZ299">
        <f t="shared" si="99"/>
        <v>0</v>
      </c>
      <c r="DA299">
        <f t="shared" si="100"/>
        <v>0</v>
      </c>
      <c r="DB299">
        <f t="shared" si="101"/>
        <v>0</v>
      </c>
      <c r="DC299">
        <f t="shared" si="120"/>
        <v>3</v>
      </c>
      <c r="DD299">
        <f t="shared" si="121"/>
        <v>3</v>
      </c>
    </row>
    <row r="300" spans="1:108" hidden="1" x14ac:dyDescent="0.7">
      <c r="A300" t="s">
        <v>1137</v>
      </c>
      <c r="B300" t="s">
        <v>1138</v>
      </c>
      <c r="D300" t="s">
        <v>909</v>
      </c>
      <c r="E300" t="s">
        <v>72</v>
      </c>
      <c r="F300" t="s">
        <v>73</v>
      </c>
      <c r="G300" t="s">
        <v>74</v>
      </c>
      <c r="H300" t="s">
        <v>75</v>
      </c>
      <c r="I300">
        <v>6454</v>
      </c>
      <c r="J300" t="s">
        <v>898</v>
      </c>
      <c r="K300">
        <v>1</v>
      </c>
      <c r="M300" t="s">
        <v>78</v>
      </c>
      <c r="N300" t="s">
        <v>78</v>
      </c>
      <c r="O300" t="s">
        <v>79</v>
      </c>
      <c r="P300">
        <v>1</v>
      </c>
      <c r="Q300" t="s">
        <v>80</v>
      </c>
      <c r="R300" t="s">
        <v>72</v>
      </c>
      <c r="S300" t="s">
        <v>81</v>
      </c>
      <c r="T300" t="s">
        <v>82</v>
      </c>
      <c r="X300">
        <v>1</v>
      </c>
      <c r="Y300">
        <v>1</v>
      </c>
      <c r="Z300">
        <v>0.73</v>
      </c>
      <c r="AA300" s="8">
        <v>0.93</v>
      </c>
      <c r="AB300">
        <v>3</v>
      </c>
      <c r="AC300">
        <v>0.93</v>
      </c>
      <c r="AD300">
        <v>0.93</v>
      </c>
      <c r="AE300">
        <v>1.1000000000000001</v>
      </c>
      <c r="AF300">
        <v>0.5</v>
      </c>
      <c r="AG300">
        <v>205</v>
      </c>
      <c r="AH300" t="s">
        <v>898</v>
      </c>
      <c r="AI300">
        <v>135</v>
      </c>
      <c r="AJ300" t="s">
        <v>1139</v>
      </c>
      <c r="AK300">
        <v>10180</v>
      </c>
      <c r="AL300">
        <v>370</v>
      </c>
      <c r="AM300" t="s">
        <v>911</v>
      </c>
      <c r="AN300">
        <v>12</v>
      </c>
      <c r="AO300" t="s">
        <v>113</v>
      </c>
      <c r="AP300">
        <v>100</v>
      </c>
      <c r="AT300">
        <v>0</v>
      </c>
      <c r="AU300">
        <v>0.5</v>
      </c>
      <c r="AW300">
        <v>6</v>
      </c>
      <c r="AX300" t="s">
        <v>912</v>
      </c>
      <c r="AY300">
        <v>2</v>
      </c>
      <c r="AZ300" t="s">
        <v>913</v>
      </c>
      <c r="BB300" t="s">
        <v>323</v>
      </c>
      <c r="BC300">
        <v>335</v>
      </c>
      <c r="BD300">
        <v>168</v>
      </c>
      <c r="BE300">
        <v>103</v>
      </c>
      <c r="BF300">
        <v>6.0000000000000001E-3</v>
      </c>
      <c r="BG300">
        <v>4.68</v>
      </c>
      <c r="BH300" t="s">
        <v>89</v>
      </c>
      <c r="BJ300" t="s">
        <v>90</v>
      </c>
      <c r="BK300" s="1">
        <v>44670</v>
      </c>
      <c r="BL300" t="s">
        <v>91</v>
      </c>
      <c r="BM300" t="s">
        <v>92</v>
      </c>
      <c r="BN300">
        <v>46548</v>
      </c>
      <c r="BO300" t="s">
        <v>727</v>
      </c>
      <c r="BP300">
        <v>1</v>
      </c>
      <c r="BQ300">
        <v>1</v>
      </c>
      <c r="BR300">
        <v>0.73</v>
      </c>
      <c r="BS300">
        <v>0.93</v>
      </c>
      <c r="BT300">
        <v>3</v>
      </c>
      <c r="BU300">
        <v>1</v>
      </c>
      <c r="BV300" t="s">
        <v>1936</v>
      </c>
      <c r="BW300">
        <f>VLOOKUP($J300,M_引当回収!$C$5:$AF$55,30,FALSE)+0.08</f>
        <v>0.08</v>
      </c>
      <c r="BX300" s="21">
        <v>0.24</v>
      </c>
      <c r="BY300">
        <v>0.18000000000000002</v>
      </c>
      <c r="BZ300">
        <v>0.03</v>
      </c>
      <c r="CA300" s="8">
        <f t="shared" si="102"/>
        <v>0.53</v>
      </c>
      <c r="CB300" t="str">
        <f t="shared" si="103"/>
        <v>×</v>
      </c>
      <c r="CC300">
        <v>0.08</v>
      </c>
      <c r="CD300">
        <v>0.43000000000000005</v>
      </c>
      <c r="CE300">
        <v>0.18000000000000002</v>
      </c>
      <c r="CF300">
        <v>0.03</v>
      </c>
      <c r="CH300">
        <f t="shared" si="104"/>
        <v>1</v>
      </c>
      <c r="CI300">
        <f t="shared" si="105"/>
        <v>1</v>
      </c>
      <c r="CJ300">
        <f t="shared" si="106"/>
        <v>5</v>
      </c>
      <c r="CK300">
        <f t="shared" si="107"/>
        <v>1</v>
      </c>
      <c r="CL300">
        <f t="shared" si="108"/>
        <v>1</v>
      </c>
      <c r="CM300">
        <f t="shared" si="109"/>
        <v>5</v>
      </c>
      <c r="CN300">
        <f t="shared" si="110"/>
        <v>1</v>
      </c>
      <c r="CO300">
        <f t="shared" si="111"/>
        <v>1</v>
      </c>
      <c r="CP300">
        <f t="shared" si="112"/>
        <v>5</v>
      </c>
      <c r="CQ300">
        <v>1.3446475195822455E-2</v>
      </c>
      <c r="CR300">
        <f t="shared" si="113"/>
        <v>8.0000000000000004E-4</v>
      </c>
      <c r="CS300">
        <f t="shared" si="114"/>
        <v>4.3000000000000009E-3</v>
      </c>
      <c r="CT300">
        <f t="shared" si="115"/>
        <v>1.8000000000000002E-3</v>
      </c>
      <c r="CU300">
        <f t="shared" si="116"/>
        <v>2.9999999999999997E-4</v>
      </c>
      <c r="CV300">
        <f t="shared" si="117"/>
        <v>3</v>
      </c>
      <c r="CW300">
        <f t="shared" si="118"/>
        <v>2.0999999999999999E-3</v>
      </c>
      <c r="CX300">
        <f t="shared" si="119"/>
        <v>4</v>
      </c>
      <c r="CY300">
        <f t="shared" si="98"/>
        <v>8.0000000000000004E-4</v>
      </c>
      <c r="CZ300">
        <f t="shared" si="99"/>
        <v>2.3999999999999998E-3</v>
      </c>
      <c r="DA300">
        <f t="shared" si="100"/>
        <v>1.8000000000000002E-3</v>
      </c>
      <c r="DB300">
        <f t="shared" si="101"/>
        <v>2.9999999999999997E-4</v>
      </c>
      <c r="DC300">
        <f t="shared" si="120"/>
        <v>3</v>
      </c>
      <c r="DD300">
        <f t="shared" si="121"/>
        <v>4</v>
      </c>
    </row>
    <row r="301" spans="1:108" hidden="1" x14ac:dyDescent="0.7">
      <c r="A301" t="s">
        <v>1140</v>
      </c>
      <c r="B301" t="s">
        <v>1141</v>
      </c>
      <c r="D301" t="s">
        <v>909</v>
      </c>
      <c r="E301" t="s">
        <v>72</v>
      </c>
      <c r="F301" t="s">
        <v>73</v>
      </c>
      <c r="G301" t="s">
        <v>74</v>
      </c>
      <c r="H301" t="s">
        <v>75</v>
      </c>
      <c r="I301">
        <v>6454</v>
      </c>
      <c r="J301" t="s">
        <v>898</v>
      </c>
      <c r="K301">
        <v>1</v>
      </c>
      <c r="M301" t="s">
        <v>78</v>
      </c>
      <c r="N301" t="s">
        <v>78</v>
      </c>
      <c r="O301" t="s">
        <v>79</v>
      </c>
      <c r="P301">
        <v>1</v>
      </c>
      <c r="Q301" t="s">
        <v>80</v>
      </c>
      <c r="R301" t="s">
        <v>72</v>
      </c>
      <c r="S301" t="s">
        <v>81</v>
      </c>
      <c r="T301" t="s">
        <v>82</v>
      </c>
      <c r="X301">
        <v>1</v>
      </c>
      <c r="Y301">
        <v>1</v>
      </c>
      <c r="Z301">
        <v>0.73</v>
      </c>
      <c r="AA301" s="8">
        <v>0.93</v>
      </c>
      <c r="AB301">
        <v>3</v>
      </c>
      <c r="AC301">
        <v>0.93</v>
      </c>
      <c r="AD301">
        <v>0.93</v>
      </c>
      <c r="AE301">
        <v>1.1000000000000001</v>
      </c>
      <c r="AF301">
        <v>0.5</v>
      </c>
      <c r="AG301">
        <v>205</v>
      </c>
      <c r="AH301" t="s">
        <v>898</v>
      </c>
      <c r="AI301">
        <v>136</v>
      </c>
      <c r="AJ301" t="s">
        <v>1142</v>
      </c>
      <c r="AK301">
        <v>10181</v>
      </c>
      <c r="AL301">
        <v>370</v>
      </c>
      <c r="AM301" t="s">
        <v>911</v>
      </c>
      <c r="AN301">
        <v>12</v>
      </c>
      <c r="AO301" t="s">
        <v>113</v>
      </c>
      <c r="AP301">
        <v>100</v>
      </c>
      <c r="AT301">
        <v>0</v>
      </c>
      <c r="AU301">
        <v>0.5</v>
      </c>
      <c r="AW301">
        <v>6</v>
      </c>
      <c r="AX301" t="s">
        <v>912</v>
      </c>
      <c r="AY301">
        <v>2</v>
      </c>
      <c r="AZ301" t="s">
        <v>913</v>
      </c>
      <c r="BB301" t="s">
        <v>323</v>
      </c>
      <c r="BC301">
        <v>335</v>
      </c>
      <c r="BD301">
        <v>168</v>
      </c>
      <c r="BE301">
        <v>103</v>
      </c>
      <c r="BF301">
        <v>6.0000000000000001E-3</v>
      </c>
      <c r="BG301">
        <v>6.5</v>
      </c>
      <c r="BH301" t="s">
        <v>89</v>
      </c>
      <c r="BJ301" t="s">
        <v>90</v>
      </c>
      <c r="BK301" s="1">
        <v>44670</v>
      </c>
      <c r="BL301" t="s">
        <v>91</v>
      </c>
      <c r="BM301" t="s">
        <v>92</v>
      </c>
      <c r="BN301">
        <v>46548</v>
      </c>
      <c r="BO301" t="s">
        <v>727</v>
      </c>
      <c r="BP301">
        <v>1</v>
      </c>
      <c r="BQ301">
        <v>1</v>
      </c>
      <c r="BR301">
        <v>0.73</v>
      </c>
      <c r="BS301">
        <v>0.93</v>
      </c>
      <c r="BT301">
        <v>3</v>
      </c>
      <c r="BU301">
        <v>0</v>
      </c>
      <c r="BV301" t="s">
        <v>1936</v>
      </c>
      <c r="BW301">
        <f>VLOOKUP($J301,M_引当回収!$C$5:$AF$55,30,FALSE)+0.08</f>
        <v>0.08</v>
      </c>
      <c r="BX301" s="21">
        <v>0.24</v>
      </c>
      <c r="BY301">
        <v>0.18000000000000002</v>
      </c>
      <c r="BZ301">
        <v>0.03</v>
      </c>
      <c r="CA301" s="8">
        <f t="shared" si="102"/>
        <v>0.53</v>
      </c>
      <c r="CB301" t="str">
        <f t="shared" si="103"/>
        <v>×</v>
      </c>
      <c r="CC301">
        <v>0.08</v>
      </c>
      <c r="CD301">
        <v>0.43000000000000005</v>
      </c>
      <c r="CE301">
        <v>0.18000000000000002</v>
      </c>
      <c r="CF301">
        <v>0.03</v>
      </c>
      <c r="CH301">
        <f t="shared" si="104"/>
        <v>0</v>
      </c>
      <c r="CI301">
        <f t="shared" si="105"/>
        <v>0</v>
      </c>
      <c r="CJ301">
        <f t="shared" si="106"/>
        <v>3</v>
      </c>
      <c r="CK301">
        <f t="shared" si="107"/>
        <v>0</v>
      </c>
      <c r="CL301">
        <f t="shared" si="108"/>
        <v>0</v>
      </c>
      <c r="CM301">
        <f t="shared" si="109"/>
        <v>3</v>
      </c>
      <c r="CN301">
        <f t="shared" si="110"/>
        <v>0</v>
      </c>
      <c r="CO301">
        <f t="shared" si="111"/>
        <v>0</v>
      </c>
      <c r="CP301">
        <f t="shared" si="112"/>
        <v>3</v>
      </c>
      <c r="CQ301">
        <v>1.3446475195822455E-2</v>
      </c>
      <c r="CR301">
        <f t="shared" si="113"/>
        <v>0</v>
      </c>
      <c r="CS301">
        <f t="shared" si="114"/>
        <v>0</v>
      </c>
      <c r="CT301">
        <f t="shared" si="115"/>
        <v>0</v>
      </c>
      <c r="CU301">
        <f t="shared" si="116"/>
        <v>0</v>
      </c>
      <c r="CV301">
        <f t="shared" si="117"/>
        <v>3</v>
      </c>
      <c r="CW301">
        <f t="shared" si="118"/>
        <v>0</v>
      </c>
      <c r="CX301">
        <f t="shared" si="119"/>
        <v>3</v>
      </c>
      <c r="CY301">
        <f t="shared" si="98"/>
        <v>0</v>
      </c>
      <c r="CZ301">
        <f t="shared" si="99"/>
        <v>0</v>
      </c>
      <c r="DA301">
        <f t="shared" si="100"/>
        <v>0</v>
      </c>
      <c r="DB301">
        <f t="shared" si="101"/>
        <v>0</v>
      </c>
      <c r="DC301">
        <f t="shared" si="120"/>
        <v>3</v>
      </c>
      <c r="DD301">
        <f t="shared" si="121"/>
        <v>3</v>
      </c>
    </row>
    <row r="302" spans="1:108" hidden="1" x14ac:dyDescent="0.7">
      <c r="A302" t="s">
        <v>1143</v>
      </c>
      <c r="B302" t="s">
        <v>1144</v>
      </c>
      <c r="D302" t="s">
        <v>909</v>
      </c>
      <c r="E302" t="s">
        <v>72</v>
      </c>
      <c r="F302" t="s">
        <v>73</v>
      </c>
      <c r="G302" t="s">
        <v>74</v>
      </c>
      <c r="H302" t="s">
        <v>75</v>
      </c>
      <c r="I302">
        <v>6454</v>
      </c>
      <c r="J302" t="s">
        <v>898</v>
      </c>
      <c r="K302">
        <v>1</v>
      </c>
      <c r="M302" t="s">
        <v>78</v>
      </c>
      <c r="N302" t="s">
        <v>78</v>
      </c>
      <c r="O302" t="s">
        <v>79</v>
      </c>
      <c r="P302">
        <v>1</v>
      </c>
      <c r="Q302" t="s">
        <v>80</v>
      </c>
      <c r="R302" t="s">
        <v>72</v>
      </c>
      <c r="S302" t="s">
        <v>81</v>
      </c>
      <c r="T302" t="s">
        <v>82</v>
      </c>
      <c r="X302">
        <v>1</v>
      </c>
      <c r="Y302">
        <v>1</v>
      </c>
      <c r="Z302">
        <v>0.73</v>
      </c>
      <c r="AA302" s="8">
        <v>0.93</v>
      </c>
      <c r="AB302">
        <v>3</v>
      </c>
      <c r="AC302">
        <v>0.93</v>
      </c>
      <c r="AD302">
        <v>0.93</v>
      </c>
      <c r="AE302">
        <v>1.1000000000000001</v>
      </c>
      <c r="AF302">
        <v>0.5</v>
      </c>
      <c r="AG302">
        <v>205</v>
      </c>
      <c r="AH302" t="s">
        <v>898</v>
      </c>
      <c r="AI302">
        <v>137</v>
      </c>
      <c r="AJ302" t="s">
        <v>1145</v>
      </c>
      <c r="AK302">
        <v>10182</v>
      </c>
      <c r="AL302">
        <v>370</v>
      </c>
      <c r="AM302" t="s">
        <v>911</v>
      </c>
      <c r="AN302">
        <v>12</v>
      </c>
      <c r="AO302" t="s">
        <v>113</v>
      </c>
      <c r="AP302">
        <v>100</v>
      </c>
      <c r="AT302">
        <v>0</v>
      </c>
      <c r="AU302">
        <v>0.5</v>
      </c>
      <c r="AW302">
        <v>6</v>
      </c>
      <c r="AX302" t="s">
        <v>912</v>
      </c>
      <c r="AY302">
        <v>2</v>
      </c>
      <c r="AZ302" t="s">
        <v>913</v>
      </c>
      <c r="BB302" t="s">
        <v>323</v>
      </c>
      <c r="BC302">
        <v>335</v>
      </c>
      <c r="BD302">
        <v>168</v>
      </c>
      <c r="BE302">
        <v>103</v>
      </c>
      <c r="BF302">
        <v>6.0000000000000001E-3</v>
      </c>
      <c r="BG302">
        <v>6.5</v>
      </c>
      <c r="BH302" t="s">
        <v>89</v>
      </c>
      <c r="BJ302" t="s">
        <v>90</v>
      </c>
      <c r="BK302" s="1">
        <v>44670</v>
      </c>
      <c r="BL302" t="s">
        <v>91</v>
      </c>
      <c r="BM302" t="s">
        <v>92</v>
      </c>
      <c r="BN302">
        <v>46548</v>
      </c>
      <c r="BO302" t="s">
        <v>727</v>
      </c>
      <c r="BP302">
        <v>1</v>
      </c>
      <c r="BQ302">
        <v>1</v>
      </c>
      <c r="BR302">
        <v>0.73</v>
      </c>
      <c r="BS302">
        <v>0.93</v>
      </c>
      <c r="BT302">
        <v>3</v>
      </c>
      <c r="BU302">
        <v>0</v>
      </c>
      <c r="BV302" t="s">
        <v>1936</v>
      </c>
      <c r="BW302">
        <f>VLOOKUP($J302,M_引当回収!$C$5:$AF$55,30,FALSE)+0.08</f>
        <v>0.08</v>
      </c>
      <c r="BX302" s="21">
        <v>0.24</v>
      </c>
      <c r="BY302">
        <v>0.18000000000000002</v>
      </c>
      <c r="BZ302">
        <v>0.03</v>
      </c>
      <c r="CA302" s="8">
        <f t="shared" si="102"/>
        <v>0.53</v>
      </c>
      <c r="CB302" t="str">
        <f t="shared" si="103"/>
        <v>×</v>
      </c>
      <c r="CC302">
        <v>0.08</v>
      </c>
      <c r="CD302">
        <v>0.43000000000000005</v>
      </c>
      <c r="CE302">
        <v>0.18000000000000002</v>
      </c>
      <c r="CF302">
        <v>0.03</v>
      </c>
      <c r="CH302">
        <f t="shared" si="104"/>
        <v>0</v>
      </c>
      <c r="CI302">
        <f t="shared" si="105"/>
        <v>0</v>
      </c>
      <c r="CJ302">
        <f t="shared" si="106"/>
        <v>3</v>
      </c>
      <c r="CK302">
        <f t="shared" si="107"/>
        <v>0</v>
      </c>
      <c r="CL302">
        <f t="shared" si="108"/>
        <v>0</v>
      </c>
      <c r="CM302">
        <f t="shared" si="109"/>
        <v>3</v>
      </c>
      <c r="CN302">
        <f t="shared" si="110"/>
        <v>0</v>
      </c>
      <c r="CO302">
        <f t="shared" si="111"/>
        <v>0</v>
      </c>
      <c r="CP302">
        <f t="shared" si="112"/>
        <v>3</v>
      </c>
      <c r="CQ302">
        <v>1.3446475195822455E-2</v>
      </c>
      <c r="CR302">
        <f t="shared" si="113"/>
        <v>0</v>
      </c>
      <c r="CS302">
        <f t="shared" si="114"/>
        <v>0</v>
      </c>
      <c r="CT302">
        <f t="shared" si="115"/>
        <v>0</v>
      </c>
      <c r="CU302">
        <f t="shared" si="116"/>
        <v>0</v>
      </c>
      <c r="CV302">
        <f t="shared" si="117"/>
        <v>3</v>
      </c>
      <c r="CW302">
        <f t="shared" si="118"/>
        <v>0</v>
      </c>
      <c r="CX302">
        <f t="shared" si="119"/>
        <v>3</v>
      </c>
      <c r="CY302">
        <f t="shared" si="98"/>
        <v>0</v>
      </c>
      <c r="CZ302">
        <f t="shared" si="99"/>
        <v>0</v>
      </c>
      <c r="DA302">
        <f t="shared" si="100"/>
        <v>0</v>
      </c>
      <c r="DB302">
        <f t="shared" si="101"/>
        <v>0</v>
      </c>
      <c r="DC302">
        <f t="shared" si="120"/>
        <v>3</v>
      </c>
      <c r="DD302">
        <f t="shared" si="121"/>
        <v>3</v>
      </c>
    </row>
    <row r="303" spans="1:108" hidden="1" x14ac:dyDescent="0.7">
      <c r="A303" t="s">
        <v>1146</v>
      </c>
      <c r="B303" t="s">
        <v>1147</v>
      </c>
      <c r="D303" t="s">
        <v>909</v>
      </c>
      <c r="E303" t="s">
        <v>72</v>
      </c>
      <c r="F303" t="s">
        <v>73</v>
      </c>
      <c r="G303" t="s">
        <v>74</v>
      </c>
      <c r="H303" t="s">
        <v>75</v>
      </c>
      <c r="I303">
        <v>6454</v>
      </c>
      <c r="J303" t="s">
        <v>898</v>
      </c>
      <c r="K303">
        <v>1</v>
      </c>
      <c r="M303" t="s">
        <v>78</v>
      </c>
      <c r="N303" t="s">
        <v>78</v>
      </c>
      <c r="O303" t="s">
        <v>79</v>
      </c>
      <c r="P303">
        <v>1</v>
      </c>
      <c r="Q303" t="s">
        <v>80</v>
      </c>
      <c r="R303" t="s">
        <v>72</v>
      </c>
      <c r="S303" t="s">
        <v>81</v>
      </c>
      <c r="T303" t="s">
        <v>82</v>
      </c>
      <c r="X303">
        <v>1</v>
      </c>
      <c r="Y303">
        <v>1</v>
      </c>
      <c r="Z303">
        <v>0.73</v>
      </c>
      <c r="AA303" s="8">
        <v>0.93</v>
      </c>
      <c r="AB303">
        <v>3</v>
      </c>
      <c r="AC303">
        <v>0.93</v>
      </c>
      <c r="AD303">
        <v>0.93</v>
      </c>
      <c r="AE303">
        <v>1.1000000000000001</v>
      </c>
      <c r="AF303">
        <v>0.5</v>
      </c>
      <c r="AG303">
        <v>205</v>
      </c>
      <c r="AH303" t="s">
        <v>898</v>
      </c>
      <c r="AI303">
        <v>138</v>
      </c>
      <c r="AJ303" t="s">
        <v>1148</v>
      </c>
      <c r="AK303">
        <v>10183</v>
      </c>
      <c r="AL303">
        <v>370</v>
      </c>
      <c r="AM303" t="s">
        <v>911</v>
      </c>
      <c r="AN303">
        <v>12</v>
      </c>
      <c r="AO303" t="s">
        <v>113</v>
      </c>
      <c r="AP303">
        <v>100</v>
      </c>
      <c r="AT303">
        <v>0</v>
      </c>
      <c r="AU303">
        <v>0.5</v>
      </c>
      <c r="AW303">
        <v>6</v>
      </c>
      <c r="AX303" t="s">
        <v>912</v>
      </c>
      <c r="AY303">
        <v>2</v>
      </c>
      <c r="AZ303" t="s">
        <v>913</v>
      </c>
      <c r="BB303" t="s">
        <v>323</v>
      </c>
      <c r="BC303">
        <v>335</v>
      </c>
      <c r="BD303">
        <v>168</v>
      </c>
      <c r="BE303">
        <v>103</v>
      </c>
      <c r="BF303">
        <v>6.0000000000000001E-3</v>
      </c>
      <c r="BG303">
        <v>6.5</v>
      </c>
      <c r="BH303" t="s">
        <v>89</v>
      </c>
      <c r="BJ303" t="s">
        <v>90</v>
      </c>
      <c r="BK303" s="1">
        <v>44670</v>
      </c>
      <c r="BL303" t="s">
        <v>91</v>
      </c>
      <c r="BM303" t="s">
        <v>92</v>
      </c>
      <c r="BN303">
        <v>46548</v>
      </c>
      <c r="BO303" t="s">
        <v>727</v>
      </c>
      <c r="BP303">
        <v>1</v>
      </c>
      <c r="BQ303">
        <v>1</v>
      </c>
      <c r="BR303">
        <v>0.73</v>
      </c>
      <c r="BS303">
        <v>0.93</v>
      </c>
      <c r="BT303">
        <v>3</v>
      </c>
      <c r="BU303">
        <v>0</v>
      </c>
      <c r="BV303" t="s">
        <v>1936</v>
      </c>
      <c r="BW303">
        <f>VLOOKUP($J303,M_引当回収!$C$5:$AF$55,30,FALSE)+0.08</f>
        <v>0.08</v>
      </c>
      <c r="BX303" s="21">
        <v>0.24</v>
      </c>
      <c r="BY303">
        <v>0.18000000000000002</v>
      </c>
      <c r="BZ303">
        <v>0.03</v>
      </c>
      <c r="CA303" s="8">
        <f t="shared" si="102"/>
        <v>0.53</v>
      </c>
      <c r="CB303" t="str">
        <f t="shared" si="103"/>
        <v>×</v>
      </c>
      <c r="CC303">
        <v>0.08</v>
      </c>
      <c r="CD303">
        <v>0.43000000000000005</v>
      </c>
      <c r="CE303">
        <v>0.18000000000000002</v>
      </c>
      <c r="CF303">
        <v>0.03</v>
      </c>
      <c r="CH303">
        <f t="shared" si="104"/>
        <v>0</v>
      </c>
      <c r="CI303">
        <f t="shared" si="105"/>
        <v>0</v>
      </c>
      <c r="CJ303">
        <f t="shared" si="106"/>
        <v>3</v>
      </c>
      <c r="CK303">
        <f t="shared" si="107"/>
        <v>0</v>
      </c>
      <c r="CL303">
        <f t="shared" si="108"/>
        <v>0</v>
      </c>
      <c r="CM303">
        <f t="shared" si="109"/>
        <v>3</v>
      </c>
      <c r="CN303">
        <f t="shared" si="110"/>
        <v>0</v>
      </c>
      <c r="CO303">
        <f t="shared" si="111"/>
        <v>0</v>
      </c>
      <c r="CP303">
        <f t="shared" si="112"/>
        <v>3</v>
      </c>
      <c r="CQ303">
        <v>1.3446475195822455E-2</v>
      </c>
      <c r="CR303">
        <f t="shared" si="113"/>
        <v>0</v>
      </c>
      <c r="CS303">
        <f t="shared" si="114"/>
        <v>0</v>
      </c>
      <c r="CT303">
        <f t="shared" si="115"/>
        <v>0</v>
      </c>
      <c r="CU303">
        <f t="shared" si="116"/>
        <v>0</v>
      </c>
      <c r="CV303">
        <f t="shared" si="117"/>
        <v>3</v>
      </c>
      <c r="CW303">
        <f t="shared" si="118"/>
        <v>0</v>
      </c>
      <c r="CX303">
        <f t="shared" si="119"/>
        <v>3</v>
      </c>
      <c r="CY303">
        <f t="shared" si="98"/>
        <v>0</v>
      </c>
      <c r="CZ303">
        <f t="shared" si="99"/>
        <v>0</v>
      </c>
      <c r="DA303">
        <f t="shared" si="100"/>
        <v>0</v>
      </c>
      <c r="DB303">
        <f t="shared" si="101"/>
        <v>0</v>
      </c>
      <c r="DC303">
        <f t="shared" si="120"/>
        <v>3</v>
      </c>
      <c r="DD303">
        <f t="shared" si="121"/>
        <v>3</v>
      </c>
    </row>
    <row r="304" spans="1:108" hidden="1" x14ac:dyDescent="0.7">
      <c r="A304" t="s">
        <v>1149</v>
      </c>
      <c r="B304" t="s">
        <v>1150</v>
      </c>
      <c r="D304" t="s">
        <v>909</v>
      </c>
      <c r="E304" t="s">
        <v>72</v>
      </c>
      <c r="F304" t="s">
        <v>73</v>
      </c>
      <c r="G304" t="s">
        <v>74</v>
      </c>
      <c r="H304" t="s">
        <v>75</v>
      </c>
      <c r="I304">
        <v>6454</v>
      </c>
      <c r="J304" t="s">
        <v>898</v>
      </c>
      <c r="K304">
        <v>1</v>
      </c>
      <c r="M304" t="s">
        <v>78</v>
      </c>
      <c r="N304" t="s">
        <v>78</v>
      </c>
      <c r="O304" t="s">
        <v>79</v>
      </c>
      <c r="P304">
        <v>1</v>
      </c>
      <c r="Q304" t="s">
        <v>80</v>
      </c>
      <c r="R304" t="s">
        <v>72</v>
      </c>
      <c r="S304" t="s">
        <v>81</v>
      </c>
      <c r="T304" t="s">
        <v>82</v>
      </c>
      <c r="X304">
        <v>1</v>
      </c>
      <c r="Y304">
        <v>1</v>
      </c>
      <c r="Z304">
        <v>0.73</v>
      </c>
      <c r="AA304" s="8">
        <v>0.93</v>
      </c>
      <c r="AB304">
        <v>3</v>
      </c>
      <c r="AC304">
        <v>0.93</v>
      </c>
      <c r="AD304">
        <v>0.93</v>
      </c>
      <c r="AE304">
        <v>1.1000000000000001</v>
      </c>
      <c r="AF304">
        <v>0.5</v>
      </c>
      <c r="AG304">
        <v>205</v>
      </c>
      <c r="AH304" t="s">
        <v>898</v>
      </c>
      <c r="AI304">
        <v>139</v>
      </c>
      <c r="AJ304" t="s">
        <v>1151</v>
      </c>
      <c r="AK304">
        <v>10184</v>
      </c>
      <c r="AL304">
        <v>370</v>
      </c>
      <c r="AM304" t="s">
        <v>911</v>
      </c>
      <c r="AN304">
        <v>12</v>
      </c>
      <c r="AO304" t="s">
        <v>113</v>
      </c>
      <c r="AP304">
        <v>100</v>
      </c>
      <c r="AT304">
        <v>0</v>
      </c>
      <c r="AU304">
        <v>0.5</v>
      </c>
      <c r="AW304">
        <v>6</v>
      </c>
      <c r="AX304" t="s">
        <v>912</v>
      </c>
      <c r="AY304">
        <v>2</v>
      </c>
      <c r="AZ304" t="s">
        <v>913</v>
      </c>
      <c r="BB304" t="s">
        <v>323</v>
      </c>
      <c r="BC304">
        <v>335</v>
      </c>
      <c r="BD304">
        <v>168</v>
      </c>
      <c r="BE304">
        <v>103</v>
      </c>
      <c r="BF304">
        <v>6.0000000000000001E-3</v>
      </c>
      <c r="BG304">
        <v>6.5</v>
      </c>
      <c r="BH304" t="s">
        <v>89</v>
      </c>
      <c r="BJ304" t="s">
        <v>90</v>
      </c>
      <c r="BK304" s="1">
        <v>44670</v>
      </c>
      <c r="BL304" t="s">
        <v>91</v>
      </c>
      <c r="BM304" t="s">
        <v>92</v>
      </c>
      <c r="BN304">
        <v>46548</v>
      </c>
      <c r="BO304" t="s">
        <v>727</v>
      </c>
      <c r="BP304">
        <v>1</v>
      </c>
      <c r="BQ304">
        <v>1</v>
      </c>
      <c r="BR304">
        <v>0.73</v>
      </c>
      <c r="BS304">
        <v>0.93</v>
      </c>
      <c r="BT304">
        <v>3</v>
      </c>
      <c r="BU304">
        <v>0</v>
      </c>
      <c r="BV304" t="s">
        <v>1936</v>
      </c>
      <c r="BW304">
        <f>VLOOKUP($J304,M_引当回収!$C$5:$AF$55,30,FALSE)+0.08</f>
        <v>0.08</v>
      </c>
      <c r="BX304" s="21">
        <v>0.24</v>
      </c>
      <c r="BY304">
        <v>0.18000000000000002</v>
      </c>
      <c r="BZ304">
        <v>0.03</v>
      </c>
      <c r="CA304" s="8">
        <f t="shared" si="102"/>
        <v>0.53</v>
      </c>
      <c r="CB304" t="str">
        <f t="shared" si="103"/>
        <v>×</v>
      </c>
      <c r="CC304">
        <v>0.08</v>
      </c>
      <c r="CD304">
        <v>0.43000000000000005</v>
      </c>
      <c r="CE304">
        <v>0.18000000000000002</v>
      </c>
      <c r="CF304">
        <v>0.03</v>
      </c>
      <c r="CH304">
        <f t="shared" si="104"/>
        <v>0</v>
      </c>
      <c r="CI304">
        <f t="shared" si="105"/>
        <v>0</v>
      </c>
      <c r="CJ304">
        <f t="shared" si="106"/>
        <v>3</v>
      </c>
      <c r="CK304">
        <f t="shared" si="107"/>
        <v>0</v>
      </c>
      <c r="CL304">
        <f t="shared" si="108"/>
        <v>0</v>
      </c>
      <c r="CM304">
        <f t="shared" si="109"/>
        <v>3</v>
      </c>
      <c r="CN304">
        <f t="shared" si="110"/>
        <v>0</v>
      </c>
      <c r="CO304">
        <f t="shared" si="111"/>
        <v>0</v>
      </c>
      <c r="CP304">
        <f t="shared" si="112"/>
        <v>3</v>
      </c>
      <c r="CQ304">
        <v>1.3446475195822455E-2</v>
      </c>
      <c r="CR304">
        <f t="shared" si="113"/>
        <v>0</v>
      </c>
      <c r="CS304">
        <f t="shared" si="114"/>
        <v>0</v>
      </c>
      <c r="CT304">
        <f t="shared" si="115"/>
        <v>0</v>
      </c>
      <c r="CU304">
        <f t="shared" si="116"/>
        <v>0</v>
      </c>
      <c r="CV304">
        <f t="shared" si="117"/>
        <v>3</v>
      </c>
      <c r="CW304">
        <f t="shared" si="118"/>
        <v>0</v>
      </c>
      <c r="CX304">
        <f t="shared" si="119"/>
        <v>3</v>
      </c>
      <c r="CY304">
        <f t="shared" si="98"/>
        <v>0</v>
      </c>
      <c r="CZ304">
        <f t="shared" si="99"/>
        <v>0</v>
      </c>
      <c r="DA304">
        <f t="shared" si="100"/>
        <v>0</v>
      </c>
      <c r="DB304">
        <f t="shared" si="101"/>
        <v>0</v>
      </c>
      <c r="DC304">
        <f t="shared" si="120"/>
        <v>3</v>
      </c>
      <c r="DD304">
        <f t="shared" si="121"/>
        <v>3</v>
      </c>
    </row>
    <row r="305" spans="1:108" hidden="1" x14ac:dyDescent="0.7">
      <c r="A305" t="s">
        <v>1152</v>
      </c>
      <c r="B305" t="s">
        <v>1153</v>
      </c>
      <c r="D305" t="s">
        <v>909</v>
      </c>
      <c r="E305" t="s">
        <v>72</v>
      </c>
      <c r="F305" t="s">
        <v>73</v>
      </c>
      <c r="G305" t="s">
        <v>74</v>
      </c>
      <c r="H305" t="s">
        <v>75</v>
      </c>
      <c r="I305">
        <v>6454</v>
      </c>
      <c r="J305" t="s">
        <v>898</v>
      </c>
      <c r="K305">
        <v>1</v>
      </c>
      <c r="M305" t="s">
        <v>78</v>
      </c>
      <c r="N305" t="s">
        <v>78</v>
      </c>
      <c r="O305" t="s">
        <v>79</v>
      </c>
      <c r="P305">
        <v>1</v>
      </c>
      <c r="Q305" t="s">
        <v>80</v>
      </c>
      <c r="R305" t="s">
        <v>72</v>
      </c>
      <c r="S305" t="s">
        <v>81</v>
      </c>
      <c r="T305" t="s">
        <v>82</v>
      </c>
      <c r="X305">
        <v>1</v>
      </c>
      <c r="Y305">
        <v>1</v>
      </c>
      <c r="Z305">
        <v>0.73</v>
      </c>
      <c r="AA305" s="8">
        <v>0.93</v>
      </c>
      <c r="AB305">
        <v>3</v>
      </c>
      <c r="AC305">
        <v>0.93</v>
      </c>
      <c r="AD305">
        <v>0.93</v>
      </c>
      <c r="AE305">
        <v>1.1000000000000001</v>
      </c>
      <c r="AF305">
        <v>0.5</v>
      </c>
      <c r="AG305">
        <v>205</v>
      </c>
      <c r="AH305" t="s">
        <v>898</v>
      </c>
      <c r="AI305">
        <v>140</v>
      </c>
      <c r="AJ305" t="s">
        <v>1154</v>
      </c>
      <c r="AK305">
        <v>10185</v>
      </c>
      <c r="AL305">
        <v>370</v>
      </c>
      <c r="AM305" t="s">
        <v>911</v>
      </c>
      <c r="AN305">
        <v>12</v>
      </c>
      <c r="AO305" t="s">
        <v>113</v>
      </c>
      <c r="AP305">
        <v>100</v>
      </c>
      <c r="AT305">
        <v>0</v>
      </c>
      <c r="AU305">
        <v>0.5</v>
      </c>
      <c r="AW305">
        <v>6</v>
      </c>
      <c r="AX305" t="s">
        <v>912</v>
      </c>
      <c r="AY305">
        <v>2</v>
      </c>
      <c r="AZ305" t="s">
        <v>913</v>
      </c>
      <c r="BB305" t="s">
        <v>323</v>
      </c>
      <c r="BC305">
        <v>335</v>
      </c>
      <c r="BD305">
        <v>168</v>
      </c>
      <c r="BE305">
        <v>103</v>
      </c>
      <c r="BF305">
        <v>6.0000000000000001E-3</v>
      </c>
      <c r="BG305">
        <v>6.5</v>
      </c>
      <c r="BH305" t="s">
        <v>89</v>
      </c>
      <c r="BJ305" t="s">
        <v>90</v>
      </c>
      <c r="BK305" s="1">
        <v>44670</v>
      </c>
      <c r="BL305" t="s">
        <v>91</v>
      </c>
      <c r="BM305" t="s">
        <v>92</v>
      </c>
      <c r="BN305">
        <v>46548</v>
      </c>
      <c r="BO305" t="s">
        <v>727</v>
      </c>
      <c r="BP305">
        <v>1</v>
      </c>
      <c r="BQ305">
        <v>1</v>
      </c>
      <c r="BR305">
        <v>0.73</v>
      </c>
      <c r="BS305">
        <v>0.93</v>
      </c>
      <c r="BT305">
        <v>3</v>
      </c>
      <c r="BU305">
        <v>0</v>
      </c>
      <c r="BV305" t="s">
        <v>1936</v>
      </c>
      <c r="BW305">
        <f>VLOOKUP($J305,M_引当回収!$C$5:$AF$55,30,FALSE)+0.08</f>
        <v>0.08</v>
      </c>
      <c r="BX305" s="21">
        <v>0.24</v>
      </c>
      <c r="BY305">
        <v>0.18000000000000002</v>
      </c>
      <c r="BZ305">
        <v>0.03</v>
      </c>
      <c r="CA305" s="8">
        <f t="shared" si="102"/>
        <v>0.53</v>
      </c>
      <c r="CB305" t="str">
        <f t="shared" si="103"/>
        <v>×</v>
      </c>
      <c r="CC305">
        <v>0.08</v>
      </c>
      <c r="CD305">
        <v>0.43000000000000005</v>
      </c>
      <c r="CE305">
        <v>0.18000000000000002</v>
      </c>
      <c r="CF305">
        <v>0.03</v>
      </c>
      <c r="CH305">
        <f t="shared" si="104"/>
        <v>0</v>
      </c>
      <c r="CI305">
        <f t="shared" si="105"/>
        <v>0</v>
      </c>
      <c r="CJ305">
        <f t="shared" si="106"/>
        <v>3</v>
      </c>
      <c r="CK305">
        <f t="shared" si="107"/>
        <v>0</v>
      </c>
      <c r="CL305">
        <f t="shared" si="108"/>
        <v>0</v>
      </c>
      <c r="CM305">
        <f t="shared" si="109"/>
        <v>3</v>
      </c>
      <c r="CN305">
        <f t="shared" si="110"/>
        <v>0</v>
      </c>
      <c r="CO305">
        <f t="shared" si="111"/>
        <v>0</v>
      </c>
      <c r="CP305">
        <f t="shared" si="112"/>
        <v>3</v>
      </c>
      <c r="CQ305">
        <v>1.3446475195822455E-2</v>
      </c>
      <c r="CR305">
        <f t="shared" si="113"/>
        <v>0</v>
      </c>
      <c r="CS305">
        <f t="shared" si="114"/>
        <v>0</v>
      </c>
      <c r="CT305">
        <f t="shared" si="115"/>
        <v>0</v>
      </c>
      <c r="CU305">
        <f t="shared" si="116"/>
        <v>0</v>
      </c>
      <c r="CV305">
        <f t="shared" si="117"/>
        <v>3</v>
      </c>
      <c r="CW305">
        <f t="shared" si="118"/>
        <v>0</v>
      </c>
      <c r="CX305">
        <f t="shared" si="119"/>
        <v>3</v>
      </c>
      <c r="CY305">
        <f t="shared" si="98"/>
        <v>0</v>
      </c>
      <c r="CZ305">
        <f t="shared" si="99"/>
        <v>0</v>
      </c>
      <c r="DA305">
        <f t="shared" si="100"/>
        <v>0</v>
      </c>
      <c r="DB305">
        <f t="shared" si="101"/>
        <v>0</v>
      </c>
      <c r="DC305">
        <f t="shared" si="120"/>
        <v>3</v>
      </c>
      <c r="DD305">
        <f t="shared" si="121"/>
        <v>3</v>
      </c>
    </row>
    <row r="306" spans="1:108" hidden="1" x14ac:dyDescent="0.7">
      <c r="A306" t="s">
        <v>1155</v>
      </c>
      <c r="B306" t="s">
        <v>1156</v>
      </c>
      <c r="D306" t="s">
        <v>909</v>
      </c>
      <c r="E306" t="s">
        <v>72</v>
      </c>
      <c r="F306" t="s">
        <v>73</v>
      </c>
      <c r="G306" t="s">
        <v>74</v>
      </c>
      <c r="H306" t="s">
        <v>75</v>
      </c>
      <c r="I306">
        <v>6454</v>
      </c>
      <c r="J306" t="s">
        <v>898</v>
      </c>
      <c r="K306">
        <v>1</v>
      </c>
      <c r="M306" t="s">
        <v>78</v>
      </c>
      <c r="N306" t="s">
        <v>78</v>
      </c>
      <c r="O306" t="s">
        <v>79</v>
      </c>
      <c r="P306">
        <v>1</v>
      </c>
      <c r="Q306" t="s">
        <v>80</v>
      </c>
      <c r="R306" t="s">
        <v>72</v>
      </c>
      <c r="S306" t="s">
        <v>81</v>
      </c>
      <c r="T306" t="s">
        <v>82</v>
      </c>
      <c r="X306">
        <v>1</v>
      </c>
      <c r="Y306">
        <v>1</v>
      </c>
      <c r="Z306">
        <v>0.73</v>
      </c>
      <c r="AA306" s="8">
        <v>0.93</v>
      </c>
      <c r="AB306">
        <v>3</v>
      </c>
      <c r="AC306">
        <v>0.93</v>
      </c>
      <c r="AD306">
        <v>0.93</v>
      </c>
      <c r="AE306">
        <v>1.1000000000000001</v>
      </c>
      <c r="AF306">
        <v>0.5</v>
      </c>
      <c r="AG306">
        <v>205</v>
      </c>
      <c r="AH306" t="s">
        <v>898</v>
      </c>
      <c r="AI306">
        <v>141</v>
      </c>
      <c r="AJ306" t="s">
        <v>1157</v>
      </c>
      <c r="AK306">
        <v>10186</v>
      </c>
      <c r="AL306">
        <v>370</v>
      </c>
      <c r="AM306" t="s">
        <v>911</v>
      </c>
      <c r="AN306">
        <v>12</v>
      </c>
      <c r="AO306" t="s">
        <v>113</v>
      </c>
      <c r="AP306">
        <v>100</v>
      </c>
      <c r="AT306">
        <v>0</v>
      </c>
      <c r="AU306">
        <v>0.5</v>
      </c>
      <c r="AW306">
        <v>6</v>
      </c>
      <c r="AX306" t="s">
        <v>912</v>
      </c>
      <c r="AY306">
        <v>2</v>
      </c>
      <c r="AZ306" t="s">
        <v>913</v>
      </c>
      <c r="BB306" t="s">
        <v>323</v>
      </c>
      <c r="BC306">
        <v>335</v>
      </c>
      <c r="BD306">
        <v>168</v>
      </c>
      <c r="BE306">
        <v>103</v>
      </c>
      <c r="BF306">
        <v>6.0000000000000001E-3</v>
      </c>
      <c r="BG306">
        <v>6.5</v>
      </c>
      <c r="BH306" t="s">
        <v>89</v>
      </c>
      <c r="BJ306" t="s">
        <v>90</v>
      </c>
      <c r="BK306" s="1">
        <v>44670</v>
      </c>
      <c r="BL306" t="s">
        <v>91</v>
      </c>
      <c r="BM306" t="s">
        <v>92</v>
      </c>
      <c r="BN306">
        <v>46548</v>
      </c>
      <c r="BO306" t="s">
        <v>727</v>
      </c>
      <c r="BP306">
        <v>1</v>
      </c>
      <c r="BQ306">
        <v>1</v>
      </c>
      <c r="BR306">
        <v>0.73</v>
      </c>
      <c r="BS306">
        <v>0.93</v>
      </c>
      <c r="BT306">
        <v>3</v>
      </c>
      <c r="BU306">
        <v>0</v>
      </c>
      <c r="BV306" t="s">
        <v>1936</v>
      </c>
      <c r="BW306">
        <f>VLOOKUP($J306,M_引当回収!$C$5:$AF$55,30,FALSE)+0.08</f>
        <v>0.08</v>
      </c>
      <c r="BX306" s="21">
        <v>0.24</v>
      </c>
      <c r="BY306">
        <v>0.18000000000000002</v>
      </c>
      <c r="BZ306">
        <v>0.03</v>
      </c>
      <c r="CA306" s="8">
        <f t="shared" si="102"/>
        <v>0.53</v>
      </c>
      <c r="CB306" t="str">
        <f t="shared" si="103"/>
        <v>×</v>
      </c>
      <c r="CC306">
        <v>0.08</v>
      </c>
      <c r="CD306">
        <v>0.43000000000000005</v>
      </c>
      <c r="CE306">
        <v>0.18000000000000002</v>
      </c>
      <c r="CF306">
        <v>0.03</v>
      </c>
      <c r="CH306">
        <f t="shared" si="104"/>
        <v>0</v>
      </c>
      <c r="CI306">
        <f t="shared" si="105"/>
        <v>0</v>
      </c>
      <c r="CJ306">
        <f t="shared" si="106"/>
        <v>3</v>
      </c>
      <c r="CK306">
        <f t="shared" si="107"/>
        <v>0</v>
      </c>
      <c r="CL306">
        <f t="shared" si="108"/>
        <v>0</v>
      </c>
      <c r="CM306">
        <f t="shared" si="109"/>
        <v>3</v>
      </c>
      <c r="CN306">
        <f t="shared" si="110"/>
        <v>0</v>
      </c>
      <c r="CO306">
        <f t="shared" si="111"/>
        <v>0</v>
      </c>
      <c r="CP306">
        <f t="shared" si="112"/>
        <v>3</v>
      </c>
      <c r="CQ306">
        <v>1.3446475195822455E-2</v>
      </c>
      <c r="CR306">
        <f t="shared" si="113"/>
        <v>0</v>
      </c>
      <c r="CS306">
        <f t="shared" si="114"/>
        <v>0</v>
      </c>
      <c r="CT306">
        <f t="shared" si="115"/>
        <v>0</v>
      </c>
      <c r="CU306">
        <f t="shared" si="116"/>
        <v>0</v>
      </c>
      <c r="CV306">
        <f t="shared" si="117"/>
        <v>3</v>
      </c>
      <c r="CW306">
        <f t="shared" si="118"/>
        <v>0</v>
      </c>
      <c r="CX306">
        <f t="shared" si="119"/>
        <v>3</v>
      </c>
      <c r="CY306">
        <f t="shared" si="98"/>
        <v>0</v>
      </c>
      <c r="CZ306">
        <f t="shared" si="99"/>
        <v>0</v>
      </c>
      <c r="DA306">
        <f t="shared" si="100"/>
        <v>0</v>
      </c>
      <c r="DB306">
        <f t="shared" si="101"/>
        <v>0</v>
      </c>
      <c r="DC306">
        <f t="shared" si="120"/>
        <v>3</v>
      </c>
      <c r="DD306">
        <f t="shared" si="121"/>
        <v>3</v>
      </c>
    </row>
    <row r="307" spans="1:108" hidden="1" x14ac:dyDescent="0.7">
      <c r="A307" t="s">
        <v>1158</v>
      </c>
      <c r="B307" t="s">
        <v>1159</v>
      </c>
      <c r="D307" t="s">
        <v>909</v>
      </c>
      <c r="E307" t="s">
        <v>72</v>
      </c>
      <c r="F307" t="s">
        <v>73</v>
      </c>
      <c r="G307" t="s">
        <v>74</v>
      </c>
      <c r="H307" t="s">
        <v>75</v>
      </c>
      <c r="I307">
        <v>6454</v>
      </c>
      <c r="J307" t="s">
        <v>898</v>
      </c>
      <c r="K307">
        <v>1</v>
      </c>
      <c r="M307" t="s">
        <v>78</v>
      </c>
      <c r="N307" t="s">
        <v>78</v>
      </c>
      <c r="O307" t="s">
        <v>79</v>
      </c>
      <c r="P307">
        <v>1</v>
      </c>
      <c r="Q307" t="s">
        <v>80</v>
      </c>
      <c r="R307" t="s">
        <v>72</v>
      </c>
      <c r="S307" t="s">
        <v>81</v>
      </c>
      <c r="T307" t="s">
        <v>82</v>
      </c>
      <c r="X307">
        <v>1</v>
      </c>
      <c r="Y307">
        <v>1</v>
      </c>
      <c r="Z307">
        <v>0.73</v>
      </c>
      <c r="AA307" s="8">
        <v>0.93</v>
      </c>
      <c r="AB307">
        <v>3</v>
      </c>
      <c r="AC307">
        <v>0.93</v>
      </c>
      <c r="AD307">
        <v>0.93</v>
      </c>
      <c r="AE307">
        <v>1.1000000000000001</v>
      </c>
      <c r="AF307">
        <v>0.5</v>
      </c>
      <c r="AG307">
        <v>205</v>
      </c>
      <c r="AH307" t="s">
        <v>898</v>
      </c>
      <c r="AI307">
        <v>142</v>
      </c>
      <c r="AJ307" t="s">
        <v>1160</v>
      </c>
      <c r="AK307">
        <v>10187</v>
      </c>
      <c r="AL307">
        <v>370</v>
      </c>
      <c r="AM307" t="s">
        <v>911</v>
      </c>
      <c r="AN307">
        <v>12</v>
      </c>
      <c r="AO307" t="s">
        <v>113</v>
      </c>
      <c r="AP307">
        <v>100</v>
      </c>
      <c r="AT307">
        <v>0</v>
      </c>
      <c r="AU307">
        <v>0.5</v>
      </c>
      <c r="AW307">
        <v>6</v>
      </c>
      <c r="AX307" t="s">
        <v>912</v>
      </c>
      <c r="AY307">
        <v>2</v>
      </c>
      <c r="AZ307" t="s">
        <v>913</v>
      </c>
      <c r="BB307" t="s">
        <v>323</v>
      </c>
      <c r="BC307">
        <v>335</v>
      </c>
      <c r="BD307">
        <v>168</v>
      </c>
      <c r="BE307">
        <v>103</v>
      </c>
      <c r="BF307">
        <v>6.0000000000000001E-3</v>
      </c>
      <c r="BG307">
        <v>6.5</v>
      </c>
      <c r="BH307" t="s">
        <v>89</v>
      </c>
      <c r="BJ307" t="s">
        <v>90</v>
      </c>
      <c r="BK307" s="1">
        <v>44670</v>
      </c>
      <c r="BL307" t="s">
        <v>91</v>
      </c>
      <c r="BM307" t="s">
        <v>92</v>
      </c>
      <c r="BN307">
        <v>46548</v>
      </c>
      <c r="BO307" t="s">
        <v>727</v>
      </c>
      <c r="BP307">
        <v>1</v>
      </c>
      <c r="BQ307">
        <v>1</v>
      </c>
      <c r="BR307">
        <v>0.73</v>
      </c>
      <c r="BS307">
        <v>0.93</v>
      </c>
      <c r="BT307">
        <v>3</v>
      </c>
      <c r="BU307">
        <v>0</v>
      </c>
      <c r="BV307" t="s">
        <v>1936</v>
      </c>
      <c r="BW307">
        <f>VLOOKUP($J307,M_引当回収!$C$5:$AF$55,30,FALSE)+0.08</f>
        <v>0.08</v>
      </c>
      <c r="BX307" s="21">
        <v>0.24</v>
      </c>
      <c r="BY307">
        <v>0.18000000000000002</v>
      </c>
      <c r="BZ307">
        <v>0.03</v>
      </c>
      <c r="CA307" s="8">
        <f t="shared" si="102"/>
        <v>0.53</v>
      </c>
      <c r="CB307" t="str">
        <f t="shared" si="103"/>
        <v>×</v>
      </c>
      <c r="CC307">
        <v>0.08</v>
      </c>
      <c r="CD307">
        <v>0.43000000000000005</v>
      </c>
      <c r="CE307">
        <v>0.18000000000000002</v>
      </c>
      <c r="CF307">
        <v>0.03</v>
      </c>
      <c r="CH307">
        <f t="shared" si="104"/>
        <v>0</v>
      </c>
      <c r="CI307">
        <f t="shared" si="105"/>
        <v>0</v>
      </c>
      <c r="CJ307">
        <f t="shared" si="106"/>
        <v>3</v>
      </c>
      <c r="CK307">
        <f t="shared" si="107"/>
        <v>0</v>
      </c>
      <c r="CL307">
        <f t="shared" si="108"/>
        <v>0</v>
      </c>
      <c r="CM307">
        <f t="shared" si="109"/>
        <v>3</v>
      </c>
      <c r="CN307">
        <f t="shared" si="110"/>
        <v>0</v>
      </c>
      <c r="CO307">
        <f t="shared" si="111"/>
        <v>0</v>
      </c>
      <c r="CP307">
        <f t="shared" si="112"/>
        <v>3</v>
      </c>
      <c r="CQ307">
        <v>1.3446475195822455E-2</v>
      </c>
      <c r="CR307">
        <f t="shared" si="113"/>
        <v>0</v>
      </c>
      <c r="CS307">
        <f t="shared" si="114"/>
        <v>0</v>
      </c>
      <c r="CT307">
        <f t="shared" si="115"/>
        <v>0</v>
      </c>
      <c r="CU307">
        <f t="shared" si="116"/>
        <v>0</v>
      </c>
      <c r="CV307">
        <f t="shared" si="117"/>
        <v>3</v>
      </c>
      <c r="CW307">
        <f t="shared" si="118"/>
        <v>0</v>
      </c>
      <c r="CX307">
        <f t="shared" si="119"/>
        <v>3</v>
      </c>
      <c r="CY307">
        <f t="shared" si="98"/>
        <v>0</v>
      </c>
      <c r="CZ307">
        <f t="shared" si="99"/>
        <v>0</v>
      </c>
      <c r="DA307">
        <f t="shared" si="100"/>
        <v>0</v>
      </c>
      <c r="DB307">
        <f t="shared" si="101"/>
        <v>0</v>
      </c>
      <c r="DC307">
        <f t="shared" si="120"/>
        <v>3</v>
      </c>
      <c r="DD307">
        <f t="shared" si="121"/>
        <v>3</v>
      </c>
    </row>
    <row r="308" spans="1:108" hidden="1" x14ac:dyDescent="0.7">
      <c r="A308" t="s">
        <v>1161</v>
      </c>
      <c r="B308" t="s">
        <v>1162</v>
      </c>
      <c r="D308" t="s">
        <v>909</v>
      </c>
      <c r="E308" t="s">
        <v>72</v>
      </c>
      <c r="F308" t="s">
        <v>73</v>
      </c>
      <c r="G308" t="s">
        <v>74</v>
      </c>
      <c r="H308" t="s">
        <v>75</v>
      </c>
      <c r="I308">
        <v>6454</v>
      </c>
      <c r="J308" t="s">
        <v>898</v>
      </c>
      <c r="K308">
        <v>1</v>
      </c>
      <c r="M308" t="s">
        <v>78</v>
      </c>
      <c r="N308" t="s">
        <v>78</v>
      </c>
      <c r="O308" t="s">
        <v>79</v>
      </c>
      <c r="P308">
        <v>1</v>
      </c>
      <c r="Q308" t="s">
        <v>80</v>
      </c>
      <c r="R308" t="s">
        <v>72</v>
      </c>
      <c r="S308" t="s">
        <v>81</v>
      </c>
      <c r="T308" t="s">
        <v>82</v>
      </c>
      <c r="X308">
        <v>1</v>
      </c>
      <c r="Y308">
        <v>1</v>
      </c>
      <c r="Z308">
        <v>0.73</v>
      </c>
      <c r="AA308" s="8">
        <v>0.93</v>
      </c>
      <c r="AB308">
        <v>3</v>
      </c>
      <c r="AC308">
        <v>0.93</v>
      </c>
      <c r="AD308">
        <v>0.93</v>
      </c>
      <c r="AE308">
        <v>1.1000000000000001</v>
      </c>
      <c r="AF308">
        <v>0.5</v>
      </c>
      <c r="AG308">
        <v>205</v>
      </c>
      <c r="AH308" t="s">
        <v>898</v>
      </c>
      <c r="AI308">
        <v>143</v>
      </c>
      <c r="AJ308" t="s">
        <v>1163</v>
      </c>
      <c r="AK308">
        <v>10188</v>
      </c>
      <c r="AL308">
        <v>370</v>
      </c>
      <c r="AM308" t="s">
        <v>911</v>
      </c>
      <c r="AN308">
        <v>12</v>
      </c>
      <c r="AO308" t="s">
        <v>113</v>
      </c>
      <c r="AP308">
        <v>100</v>
      </c>
      <c r="AT308">
        <v>0</v>
      </c>
      <c r="AU308">
        <v>0.5</v>
      </c>
      <c r="AW308">
        <v>6</v>
      </c>
      <c r="AX308" t="s">
        <v>912</v>
      </c>
      <c r="AY308">
        <v>2</v>
      </c>
      <c r="AZ308" t="s">
        <v>913</v>
      </c>
      <c r="BB308" t="s">
        <v>323</v>
      </c>
      <c r="BC308">
        <v>335</v>
      </c>
      <c r="BD308">
        <v>168</v>
      </c>
      <c r="BE308">
        <v>103</v>
      </c>
      <c r="BF308">
        <v>6.0000000000000001E-3</v>
      </c>
      <c r="BG308">
        <v>6.5</v>
      </c>
      <c r="BH308" t="s">
        <v>89</v>
      </c>
      <c r="BJ308" t="s">
        <v>90</v>
      </c>
      <c r="BK308" s="1">
        <v>44670</v>
      </c>
      <c r="BL308" t="s">
        <v>91</v>
      </c>
      <c r="BM308" t="s">
        <v>92</v>
      </c>
      <c r="BN308">
        <v>46548</v>
      </c>
      <c r="BO308" t="s">
        <v>727</v>
      </c>
      <c r="BP308">
        <v>1</v>
      </c>
      <c r="BQ308">
        <v>1</v>
      </c>
      <c r="BR308">
        <v>0.73</v>
      </c>
      <c r="BS308">
        <v>0.93</v>
      </c>
      <c r="BT308">
        <v>3</v>
      </c>
      <c r="BU308">
        <v>0</v>
      </c>
      <c r="BV308" t="s">
        <v>1936</v>
      </c>
      <c r="BW308">
        <f>VLOOKUP($J308,M_引当回収!$C$5:$AF$55,30,FALSE)+0.08</f>
        <v>0.08</v>
      </c>
      <c r="BX308" s="21">
        <v>0.24</v>
      </c>
      <c r="BY308">
        <v>0.18000000000000002</v>
      </c>
      <c r="BZ308">
        <v>0.03</v>
      </c>
      <c r="CA308" s="8">
        <f t="shared" si="102"/>
        <v>0.53</v>
      </c>
      <c r="CB308" t="str">
        <f t="shared" si="103"/>
        <v>×</v>
      </c>
      <c r="CC308">
        <v>0.08</v>
      </c>
      <c r="CD308">
        <v>0.43000000000000005</v>
      </c>
      <c r="CE308">
        <v>0.18000000000000002</v>
      </c>
      <c r="CF308">
        <v>0.03</v>
      </c>
      <c r="CH308">
        <f t="shared" si="104"/>
        <v>0</v>
      </c>
      <c r="CI308">
        <f t="shared" si="105"/>
        <v>0</v>
      </c>
      <c r="CJ308">
        <f t="shared" si="106"/>
        <v>3</v>
      </c>
      <c r="CK308">
        <f t="shared" si="107"/>
        <v>0</v>
      </c>
      <c r="CL308">
        <f t="shared" si="108"/>
        <v>0</v>
      </c>
      <c r="CM308">
        <f t="shared" si="109"/>
        <v>3</v>
      </c>
      <c r="CN308">
        <f t="shared" si="110"/>
        <v>0</v>
      </c>
      <c r="CO308">
        <f t="shared" si="111"/>
        <v>0</v>
      </c>
      <c r="CP308">
        <f t="shared" si="112"/>
        <v>3</v>
      </c>
      <c r="CQ308">
        <v>1.3446475195822455E-2</v>
      </c>
      <c r="CR308">
        <f t="shared" si="113"/>
        <v>0</v>
      </c>
      <c r="CS308">
        <f t="shared" si="114"/>
        <v>0</v>
      </c>
      <c r="CT308">
        <f t="shared" si="115"/>
        <v>0</v>
      </c>
      <c r="CU308">
        <f t="shared" si="116"/>
        <v>0</v>
      </c>
      <c r="CV308">
        <f t="shared" si="117"/>
        <v>3</v>
      </c>
      <c r="CW308">
        <f t="shared" si="118"/>
        <v>0</v>
      </c>
      <c r="CX308">
        <f t="shared" si="119"/>
        <v>3</v>
      </c>
      <c r="CY308">
        <f t="shared" si="98"/>
        <v>0</v>
      </c>
      <c r="CZ308">
        <f t="shared" si="99"/>
        <v>0</v>
      </c>
      <c r="DA308">
        <f t="shared" si="100"/>
        <v>0</v>
      </c>
      <c r="DB308">
        <f t="shared" si="101"/>
        <v>0</v>
      </c>
      <c r="DC308">
        <f t="shared" si="120"/>
        <v>3</v>
      </c>
      <c r="DD308">
        <f t="shared" si="121"/>
        <v>3</v>
      </c>
    </row>
    <row r="309" spans="1:108" hidden="1" x14ac:dyDescent="0.7">
      <c r="A309" t="s">
        <v>1164</v>
      </c>
      <c r="B309" t="s">
        <v>1165</v>
      </c>
      <c r="D309" t="s">
        <v>909</v>
      </c>
      <c r="E309" t="s">
        <v>72</v>
      </c>
      <c r="F309" t="s">
        <v>73</v>
      </c>
      <c r="G309" t="s">
        <v>74</v>
      </c>
      <c r="H309" t="s">
        <v>75</v>
      </c>
      <c r="I309">
        <v>6454</v>
      </c>
      <c r="J309" t="s">
        <v>898</v>
      </c>
      <c r="K309">
        <v>1</v>
      </c>
      <c r="M309" t="s">
        <v>78</v>
      </c>
      <c r="N309" t="s">
        <v>78</v>
      </c>
      <c r="O309" t="s">
        <v>79</v>
      </c>
      <c r="P309">
        <v>1</v>
      </c>
      <c r="Q309" t="s">
        <v>80</v>
      </c>
      <c r="R309" t="s">
        <v>72</v>
      </c>
      <c r="S309" t="s">
        <v>81</v>
      </c>
      <c r="T309" t="s">
        <v>82</v>
      </c>
      <c r="X309">
        <v>1</v>
      </c>
      <c r="Y309">
        <v>1</v>
      </c>
      <c r="Z309">
        <v>0.73</v>
      </c>
      <c r="AA309" s="8">
        <v>0.93</v>
      </c>
      <c r="AB309">
        <v>3</v>
      </c>
      <c r="AC309">
        <v>0.93</v>
      </c>
      <c r="AD309">
        <v>0.93</v>
      </c>
      <c r="AE309">
        <v>1.1000000000000001</v>
      </c>
      <c r="AF309">
        <v>0.5</v>
      </c>
      <c r="AG309">
        <v>205</v>
      </c>
      <c r="AH309" t="s">
        <v>898</v>
      </c>
      <c r="AI309">
        <v>144</v>
      </c>
      <c r="AJ309" t="s">
        <v>1166</v>
      </c>
      <c r="AK309">
        <v>10189</v>
      </c>
      <c r="AL309">
        <v>370</v>
      </c>
      <c r="AM309" t="s">
        <v>911</v>
      </c>
      <c r="AN309">
        <v>12</v>
      </c>
      <c r="AO309" t="s">
        <v>113</v>
      </c>
      <c r="AP309">
        <v>100</v>
      </c>
      <c r="AT309">
        <v>0</v>
      </c>
      <c r="AU309">
        <v>0.5</v>
      </c>
      <c r="AW309">
        <v>6</v>
      </c>
      <c r="AX309" t="s">
        <v>912</v>
      </c>
      <c r="AY309">
        <v>2</v>
      </c>
      <c r="AZ309" t="s">
        <v>913</v>
      </c>
      <c r="BB309" t="s">
        <v>323</v>
      </c>
      <c r="BC309">
        <v>335</v>
      </c>
      <c r="BD309">
        <v>168</v>
      </c>
      <c r="BE309">
        <v>103</v>
      </c>
      <c r="BF309">
        <v>6.0000000000000001E-3</v>
      </c>
      <c r="BG309">
        <v>6.5</v>
      </c>
      <c r="BH309" t="s">
        <v>89</v>
      </c>
      <c r="BJ309" t="s">
        <v>90</v>
      </c>
      <c r="BK309" s="1">
        <v>44670</v>
      </c>
      <c r="BL309" t="s">
        <v>91</v>
      </c>
      <c r="BM309" t="s">
        <v>92</v>
      </c>
      <c r="BN309">
        <v>46548</v>
      </c>
      <c r="BO309" t="s">
        <v>727</v>
      </c>
      <c r="BP309">
        <v>1</v>
      </c>
      <c r="BQ309">
        <v>1</v>
      </c>
      <c r="BR309">
        <v>0.73</v>
      </c>
      <c r="BS309">
        <v>0.93</v>
      </c>
      <c r="BT309">
        <v>3</v>
      </c>
      <c r="BU309">
        <v>0</v>
      </c>
      <c r="BV309" t="s">
        <v>1936</v>
      </c>
      <c r="BW309">
        <f>VLOOKUP($J309,M_引当回収!$C$5:$AF$55,30,FALSE)+0.08</f>
        <v>0.08</v>
      </c>
      <c r="BX309" s="21">
        <v>0.24</v>
      </c>
      <c r="BY309">
        <v>0.18000000000000002</v>
      </c>
      <c r="BZ309">
        <v>0.03</v>
      </c>
      <c r="CA309" s="8">
        <f t="shared" si="102"/>
        <v>0.53</v>
      </c>
      <c r="CB309" t="str">
        <f t="shared" si="103"/>
        <v>×</v>
      </c>
      <c r="CC309">
        <v>0.08</v>
      </c>
      <c r="CD309">
        <v>0.43000000000000005</v>
      </c>
      <c r="CE309">
        <v>0.18000000000000002</v>
      </c>
      <c r="CF309">
        <v>0.03</v>
      </c>
      <c r="CH309">
        <f t="shared" si="104"/>
        <v>0</v>
      </c>
      <c r="CI309">
        <f t="shared" si="105"/>
        <v>0</v>
      </c>
      <c r="CJ309">
        <f t="shared" si="106"/>
        <v>3</v>
      </c>
      <c r="CK309">
        <f t="shared" si="107"/>
        <v>0</v>
      </c>
      <c r="CL309">
        <f t="shared" si="108"/>
        <v>0</v>
      </c>
      <c r="CM309">
        <f t="shared" si="109"/>
        <v>3</v>
      </c>
      <c r="CN309">
        <f t="shared" si="110"/>
        <v>0</v>
      </c>
      <c r="CO309">
        <f t="shared" si="111"/>
        <v>0</v>
      </c>
      <c r="CP309">
        <f t="shared" si="112"/>
        <v>3</v>
      </c>
      <c r="CQ309">
        <v>1.3446475195822455E-2</v>
      </c>
      <c r="CR309">
        <f t="shared" si="113"/>
        <v>0</v>
      </c>
      <c r="CS309">
        <f t="shared" si="114"/>
        <v>0</v>
      </c>
      <c r="CT309">
        <f t="shared" si="115"/>
        <v>0</v>
      </c>
      <c r="CU309">
        <f t="shared" si="116"/>
        <v>0</v>
      </c>
      <c r="CV309">
        <f t="shared" si="117"/>
        <v>3</v>
      </c>
      <c r="CW309">
        <f t="shared" si="118"/>
        <v>0</v>
      </c>
      <c r="CX309">
        <f t="shared" si="119"/>
        <v>3</v>
      </c>
      <c r="CY309">
        <f t="shared" si="98"/>
        <v>0</v>
      </c>
      <c r="CZ309">
        <f t="shared" si="99"/>
        <v>0</v>
      </c>
      <c r="DA309">
        <f t="shared" si="100"/>
        <v>0</v>
      </c>
      <c r="DB309">
        <f t="shared" si="101"/>
        <v>0</v>
      </c>
      <c r="DC309">
        <f t="shared" si="120"/>
        <v>3</v>
      </c>
      <c r="DD309">
        <f t="shared" si="121"/>
        <v>3</v>
      </c>
    </row>
    <row r="310" spans="1:108" hidden="1" x14ac:dyDescent="0.7">
      <c r="A310" t="s">
        <v>1167</v>
      </c>
      <c r="B310" t="s">
        <v>1168</v>
      </c>
      <c r="D310" t="s">
        <v>909</v>
      </c>
      <c r="E310" t="s">
        <v>72</v>
      </c>
      <c r="F310" t="s">
        <v>73</v>
      </c>
      <c r="G310" t="s">
        <v>74</v>
      </c>
      <c r="H310" t="s">
        <v>75</v>
      </c>
      <c r="I310">
        <v>6454</v>
      </c>
      <c r="J310" t="s">
        <v>898</v>
      </c>
      <c r="K310">
        <v>1</v>
      </c>
      <c r="M310" t="s">
        <v>78</v>
      </c>
      <c r="N310" t="s">
        <v>78</v>
      </c>
      <c r="O310" t="s">
        <v>79</v>
      </c>
      <c r="P310">
        <v>1</v>
      </c>
      <c r="Q310" t="s">
        <v>80</v>
      </c>
      <c r="R310" t="s">
        <v>72</v>
      </c>
      <c r="S310" t="s">
        <v>81</v>
      </c>
      <c r="T310" t="s">
        <v>82</v>
      </c>
      <c r="X310">
        <v>1</v>
      </c>
      <c r="Y310">
        <v>1</v>
      </c>
      <c r="Z310">
        <v>0.73</v>
      </c>
      <c r="AA310" s="8">
        <v>0.93</v>
      </c>
      <c r="AB310">
        <v>3</v>
      </c>
      <c r="AC310">
        <v>0.93</v>
      </c>
      <c r="AD310">
        <v>0.93</v>
      </c>
      <c r="AE310">
        <v>1.1000000000000001</v>
      </c>
      <c r="AF310">
        <v>0.5</v>
      </c>
      <c r="AG310">
        <v>205</v>
      </c>
      <c r="AH310" t="s">
        <v>898</v>
      </c>
      <c r="AI310">
        <v>145</v>
      </c>
      <c r="AJ310" t="s">
        <v>1169</v>
      </c>
      <c r="AK310">
        <v>10190</v>
      </c>
      <c r="AL310">
        <v>370</v>
      </c>
      <c r="AM310" t="s">
        <v>911</v>
      </c>
      <c r="AN310">
        <v>12</v>
      </c>
      <c r="AO310" t="s">
        <v>113</v>
      </c>
      <c r="AP310">
        <v>100</v>
      </c>
      <c r="AT310">
        <v>0</v>
      </c>
      <c r="AU310">
        <v>0.5</v>
      </c>
      <c r="AW310">
        <v>6</v>
      </c>
      <c r="AX310" t="s">
        <v>912</v>
      </c>
      <c r="AY310">
        <v>2</v>
      </c>
      <c r="AZ310" t="s">
        <v>913</v>
      </c>
      <c r="BB310" t="s">
        <v>323</v>
      </c>
      <c r="BC310">
        <v>335</v>
      </c>
      <c r="BD310">
        <v>168</v>
      </c>
      <c r="BE310">
        <v>103</v>
      </c>
      <c r="BF310">
        <v>6.0000000000000001E-3</v>
      </c>
      <c r="BG310">
        <v>6.5</v>
      </c>
      <c r="BH310" t="s">
        <v>89</v>
      </c>
      <c r="BJ310" t="s">
        <v>90</v>
      </c>
      <c r="BK310" s="1">
        <v>44670</v>
      </c>
      <c r="BL310" t="s">
        <v>91</v>
      </c>
      <c r="BM310" t="s">
        <v>92</v>
      </c>
      <c r="BN310">
        <v>46548</v>
      </c>
      <c r="BO310" t="s">
        <v>727</v>
      </c>
      <c r="BP310">
        <v>1</v>
      </c>
      <c r="BQ310">
        <v>1</v>
      </c>
      <c r="BR310">
        <v>0.73</v>
      </c>
      <c r="BS310">
        <v>0.93</v>
      </c>
      <c r="BT310">
        <v>3</v>
      </c>
      <c r="BU310">
        <v>0</v>
      </c>
      <c r="BV310" t="s">
        <v>1936</v>
      </c>
      <c r="BW310">
        <f>VLOOKUP($J310,M_引当回収!$C$5:$AF$55,30,FALSE)+0.08</f>
        <v>0.08</v>
      </c>
      <c r="BX310" s="21">
        <v>0.24</v>
      </c>
      <c r="BY310">
        <v>0.18000000000000002</v>
      </c>
      <c r="BZ310">
        <v>0.03</v>
      </c>
      <c r="CA310" s="8">
        <f t="shared" si="102"/>
        <v>0.53</v>
      </c>
      <c r="CB310" t="str">
        <f t="shared" si="103"/>
        <v>×</v>
      </c>
      <c r="CC310">
        <v>0.08</v>
      </c>
      <c r="CD310">
        <v>0.43000000000000005</v>
      </c>
      <c r="CE310">
        <v>0.18000000000000002</v>
      </c>
      <c r="CF310">
        <v>0.03</v>
      </c>
      <c r="CH310">
        <f t="shared" si="104"/>
        <v>0</v>
      </c>
      <c r="CI310">
        <f t="shared" si="105"/>
        <v>0</v>
      </c>
      <c r="CJ310">
        <f t="shared" si="106"/>
        <v>3</v>
      </c>
      <c r="CK310">
        <f t="shared" si="107"/>
        <v>0</v>
      </c>
      <c r="CL310">
        <f t="shared" si="108"/>
        <v>0</v>
      </c>
      <c r="CM310">
        <f t="shared" si="109"/>
        <v>3</v>
      </c>
      <c r="CN310">
        <f t="shared" si="110"/>
        <v>0</v>
      </c>
      <c r="CO310">
        <f t="shared" si="111"/>
        <v>0</v>
      </c>
      <c r="CP310">
        <f t="shared" si="112"/>
        <v>3</v>
      </c>
      <c r="CQ310">
        <v>1.3446475195822455E-2</v>
      </c>
      <c r="CR310">
        <f t="shared" si="113"/>
        <v>0</v>
      </c>
      <c r="CS310">
        <f t="shared" si="114"/>
        <v>0</v>
      </c>
      <c r="CT310">
        <f t="shared" si="115"/>
        <v>0</v>
      </c>
      <c r="CU310">
        <f t="shared" si="116"/>
        <v>0</v>
      </c>
      <c r="CV310">
        <f t="shared" si="117"/>
        <v>3</v>
      </c>
      <c r="CW310">
        <f t="shared" si="118"/>
        <v>0</v>
      </c>
      <c r="CX310">
        <f t="shared" si="119"/>
        <v>3</v>
      </c>
      <c r="CY310">
        <f t="shared" si="98"/>
        <v>0</v>
      </c>
      <c r="CZ310">
        <f t="shared" si="99"/>
        <v>0</v>
      </c>
      <c r="DA310">
        <f t="shared" si="100"/>
        <v>0</v>
      </c>
      <c r="DB310">
        <f t="shared" si="101"/>
        <v>0</v>
      </c>
      <c r="DC310">
        <f t="shared" si="120"/>
        <v>3</v>
      </c>
      <c r="DD310">
        <f t="shared" si="121"/>
        <v>3</v>
      </c>
    </row>
    <row r="311" spans="1:108" hidden="1" x14ac:dyDescent="0.7">
      <c r="A311" t="s">
        <v>1170</v>
      </c>
      <c r="B311" t="s">
        <v>1171</v>
      </c>
      <c r="D311" t="s">
        <v>909</v>
      </c>
      <c r="E311" t="s">
        <v>72</v>
      </c>
      <c r="F311" t="s">
        <v>73</v>
      </c>
      <c r="G311" t="s">
        <v>74</v>
      </c>
      <c r="H311" t="s">
        <v>75</v>
      </c>
      <c r="I311">
        <v>6454</v>
      </c>
      <c r="J311" t="s">
        <v>898</v>
      </c>
      <c r="K311">
        <v>1</v>
      </c>
      <c r="M311" t="s">
        <v>78</v>
      </c>
      <c r="N311" t="s">
        <v>78</v>
      </c>
      <c r="O311" t="s">
        <v>79</v>
      </c>
      <c r="P311">
        <v>1</v>
      </c>
      <c r="Q311" t="s">
        <v>80</v>
      </c>
      <c r="R311" t="s">
        <v>72</v>
      </c>
      <c r="S311" t="s">
        <v>81</v>
      </c>
      <c r="T311" t="s">
        <v>82</v>
      </c>
      <c r="X311">
        <v>1</v>
      </c>
      <c r="Y311">
        <v>1</v>
      </c>
      <c r="Z311">
        <v>0.73</v>
      </c>
      <c r="AA311" s="8">
        <v>0.93</v>
      </c>
      <c r="AB311">
        <v>3</v>
      </c>
      <c r="AC311">
        <v>0.93</v>
      </c>
      <c r="AD311">
        <v>0.93</v>
      </c>
      <c r="AE311">
        <v>1.1000000000000001</v>
      </c>
      <c r="AF311">
        <v>0.5</v>
      </c>
      <c r="AG311">
        <v>205</v>
      </c>
      <c r="AH311" t="s">
        <v>898</v>
      </c>
      <c r="AI311">
        <v>146</v>
      </c>
      <c r="AJ311" t="s">
        <v>1172</v>
      </c>
      <c r="AK311">
        <v>10191</v>
      </c>
      <c r="AL311">
        <v>370</v>
      </c>
      <c r="AM311" t="s">
        <v>911</v>
      </c>
      <c r="AN311">
        <v>12</v>
      </c>
      <c r="AO311" t="s">
        <v>113</v>
      </c>
      <c r="AP311">
        <v>100</v>
      </c>
      <c r="AT311">
        <v>0</v>
      </c>
      <c r="AU311">
        <v>0.5</v>
      </c>
      <c r="AW311">
        <v>6</v>
      </c>
      <c r="AX311" t="s">
        <v>912</v>
      </c>
      <c r="AY311">
        <v>2</v>
      </c>
      <c r="AZ311" t="s">
        <v>913</v>
      </c>
      <c r="BB311" t="s">
        <v>323</v>
      </c>
      <c r="BC311">
        <v>335</v>
      </c>
      <c r="BD311">
        <v>168</v>
      </c>
      <c r="BE311">
        <v>103</v>
      </c>
      <c r="BF311">
        <v>6.0000000000000001E-3</v>
      </c>
      <c r="BG311">
        <v>6.5</v>
      </c>
      <c r="BH311" t="s">
        <v>89</v>
      </c>
      <c r="BJ311" t="s">
        <v>90</v>
      </c>
      <c r="BK311" s="1">
        <v>44670</v>
      </c>
      <c r="BL311" t="s">
        <v>91</v>
      </c>
      <c r="BM311" t="s">
        <v>92</v>
      </c>
      <c r="BN311">
        <v>46548</v>
      </c>
      <c r="BO311" t="s">
        <v>727</v>
      </c>
      <c r="BP311">
        <v>1</v>
      </c>
      <c r="BQ311">
        <v>1</v>
      </c>
      <c r="BR311">
        <v>0.73</v>
      </c>
      <c r="BS311">
        <v>0.93</v>
      </c>
      <c r="BT311">
        <v>3</v>
      </c>
      <c r="BU311">
        <v>0</v>
      </c>
      <c r="BV311" t="s">
        <v>1936</v>
      </c>
      <c r="BW311">
        <f>VLOOKUP($J311,M_引当回収!$C$5:$AF$55,30,FALSE)+0.08</f>
        <v>0.08</v>
      </c>
      <c r="BX311" s="21">
        <v>0.24</v>
      </c>
      <c r="BY311">
        <v>0.18000000000000002</v>
      </c>
      <c r="BZ311">
        <v>0.03</v>
      </c>
      <c r="CA311" s="8">
        <f t="shared" si="102"/>
        <v>0.53</v>
      </c>
      <c r="CB311" t="str">
        <f t="shared" si="103"/>
        <v>×</v>
      </c>
      <c r="CC311">
        <v>0.08</v>
      </c>
      <c r="CD311">
        <v>0.43000000000000005</v>
      </c>
      <c r="CE311">
        <v>0.18000000000000002</v>
      </c>
      <c r="CF311">
        <v>0.03</v>
      </c>
      <c r="CH311">
        <f t="shared" si="104"/>
        <v>0</v>
      </c>
      <c r="CI311">
        <f t="shared" si="105"/>
        <v>0</v>
      </c>
      <c r="CJ311">
        <f t="shared" si="106"/>
        <v>3</v>
      </c>
      <c r="CK311">
        <f t="shared" si="107"/>
        <v>0</v>
      </c>
      <c r="CL311">
        <f t="shared" si="108"/>
        <v>0</v>
      </c>
      <c r="CM311">
        <f t="shared" si="109"/>
        <v>3</v>
      </c>
      <c r="CN311">
        <f t="shared" si="110"/>
        <v>0</v>
      </c>
      <c r="CO311">
        <f t="shared" si="111"/>
        <v>0</v>
      </c>
      <c r="CP311">
        <f t="shared" si="112"/>
        <v>3</v>
      </c>
      <c r="CQ311">
        <v>1.3446475195822455E-2</v>
      </c>
      <c r="CR311">
        <f t="shared" si="113"/>
        <v>0</v>
      </c>
      <c r="CS311">
        <f t="shared" si="114"/>
        <v>0</v>
      </c>
      <c r="CT311">
        <f t="shared" si="115"/>
        <v>0</v>
      </c>
      <c r="CU311">
        <f t="shared" si="116"/>
        <v>0</v>
      </c>
      <c r="CV311">
        <f t="shared" si="117"/>
        <v>3</v>
      </c>
      <c r="CW311">
        <f t="shared" si="118"/>
        <v>0</v>
      </c>
      <c r="CX311">
        <f t="shared" si="119"/>
        <v>3</v>
      </c>
      <c r="CY311">
        <f t="shared" si="98"/>
        <v>0</v>
      </c>
      <c r="CZ311">
        <f t="shared" si="99"/>
        <v>0</v>
      </c>
      <c r="DA311">
        <f t="shared" si="100"/>
        <v>0</v>
      </c>
      <c r="DB311">
        <f t="shared" si="101"/>
        <v>0</v>
      </c>
      <c r="DC311">
        <f t="shared" si="120"/>
        <v>3</v>
      </c>
      <c r="DD311">
        <f t="shared" si="121"/>
        <v>3</v>
      </c>
    </row>
    <row r="312" spans="1:108" hidden="1" x14ac:dyDescent="0.7">
      <c r="A312" t="s">
        <v>1173</v>
      </c>
      <c r="B312" t="s">
        <v>1174</v>
      </c>
      <c r="D312" t="s">
        <v>909</v>
      </c>
      <c r="E312" t="s">
        <v>72</v>
      </c>
      <c r="F312" t="s">
        <v>73</v>
      </c>
      <c r="G312" t="s">
        <v>74</v>
      </c>
      <c r="H312" t="s">
        <v>75</v>
      </c>
      <c r="I312">
        <v>6454</v>
      </c>
      <c r="J312" t="s">
        <v>898</v>
      </c>
      <c r="K312">
        <v>1</v>
      </c>
      <c r="M312" t="s">
        <v>78</v>
      </c>
      <c r="N312" t="s">
        <v>78</v>
      </c>
      <c r="O312" t="s">
        <v>79</v>
      </c>
      <c r="P312">
        <v>1</v>
      </c>
      <c r="Q312" t="s">
        <v>80</v>
      </c>
      <c r="R312" t="s">
        <v>72</v>
      </c>
      <c r="S312" t="s">
        <v>81</v>
      </c>
      <c r="T312" t="s">
        <v>82</v>
      </c>
      <c r="X312">
        <v>1</v>
      </c>
      <c r="Y312">
        <v>1</v>
      </c>
      <c r="Z312">
        <v>0.73</v>
      </c>
      <c r="AA312" s="8">
        <v>0.93</v>
      </c>
      <c r="AB312">
        <v>3</v>
      </c>
      <c r="AC312">
        <v>0.93</v>
      </c>
      <c r="AD312">
        <v>0.93</v>
      </c>
      <c r="AE312">
        <v>1.1000000000000001</v>
      </c>
      <c r="AF312">
        <v>0.5</v>
      </c>
      <c r="AG312">
        <v>205</v>
      </c>
      <c r="AH312" t="s">
        <v>898</v>
      </c>
      <c r="AI312">
        <v>147</v>
      </c>
      <c r="AJ312" t="s">
        <v>1175</v>
      </c>
      <c r="AK312">
        <v>10192</v>
      </c>
      <c r="AL312">
        <v>370</v>
      </c>
      <c r="AM312" t="s">
        <v>911</v>
      </c>
      <c r="AN312">
        <v>12</v>
      </c>
      <c r="AO312" t="s">
        <v>113</v>
      </c>
      <c r="AP312">
        <v>100</v>
      </c>
      <c r="AT312">
        <v>0</v>
      </c>
      <c r="AU312">
        <v>0.5</v>
      </c>
      <c r="AW312">
        <v>6</v>
      </c>
      <c r="AX312" t="s">
        <v>912</v>
      </c>
      <c r="AY312">
        <v>2</v>
      </c>
      <c r="AZ312" t="s">
        <v>913</v>
      </c>
      <c r="BB312" t="s">
        <v>323</v>
      </c>
      <c r="BC312">
        <v>335</v>
      </c>
      <c r="BD312">
        <v>168</v>
      </c>
      <c r="BE312">
        <v>103</v>
      </c>
      <c r="BF312">
        <v>6.0000000000000001E-3</v>
      </c>
      <c r="BG312">
        <v>6.5</v>
      </c>
      <c r="BH312" t="s">
        <v>89</v>
      </c>
      <c r="BJ312" t="s">
        <v>90</v>
      </c>
      <c r="BK312" s="1">
        <v>44670</v>
      </c>
      <c r="BL312" t="s">
        <v>91</v>
      </c>
      <c r="BM312" t="s">
        <v>92</v>
      </c>
      <c r="BN312">
        <v>46548</v>
      </c>
      <c r="BO312" t="s">
        <v>727</v>
      </c>
      <c r="BP312">
        <v>1</v>
      </c>
      <c r="BQ312">
        <v>1</v>
      </c>
      <c r="BR312">
        <v>0.73</v>
      </c>
      <c r="BS312">
        <v>0.93</v>
      </c>
      <c r="BT312">
        <v>3</v>
      </c>
      <c r="BU312">
        <v>0</v>
      </c>
      <c r="BV312" t="s">
        <v>1936</v>
      </c>
      <c r="BW312">
        <f>VLOOKUP($J312,M_引当回収!$C$5:$AF$55,30,FALSE)+0.08</f>
        <v>0.08</v>
      </c>
      <c r="BX312" s="21">
        <v>0.24</v>
      </c>
      <c r="BY312">
        <v>0.18000000000000002</v>
      </c>
      <c r="BZ312">
        <v>0.03</v>
      </c>
      <c r="CA312" s="8">
        <f t="shared" si="102"/>
        <v>0.53</v>
      </c>
      <c r="CB312" t="str">
        <f t="shared" si="103"/>
        <v>×</v>
      </c>
      <c r="CC312">
        <v>0.08</v>
      </c>
      <c r="CD312">
        <v>0.43000000000000005</v>
      </c>
      <c r="CE312">
        <v>0.18000000000000002</v>
      </c>
      <c r="CF312">
        <v>0.03</v>
      </c>
      <c r="CH312">
        <f t="shared" si="104"/>
        <v>0</v>
      </c>
      <c r="CI312">
        <f t="shared" si="105"/>
        <v>0</v>
      </c>
      <c r="CJ312">
        <f t="shared" si="106"/>
        <v>3</v>
      </c>
      <c r="CK312">
        <f t="shared" si="107"/>
        <v>0</v>
      </c>
      <c r="CL312">
        <f t="shared" si="108"/>
        <v>0</v>
      </c>
      <c r="CM312">
        <f t="shared" si="109"/>
        <v>3</v>
      </c>
      <c r="CN312">
        <f t="shared" si="110"/>
        <v>0</v>
      </c>
      <c r="CO312">
        <f t="shared" si="111"/>
        <v>0</v>
      </c>
      <c r="CP312">
        <f t="shared" si="112"/>
        <v>3</v>
      </c>
      <c r="CQ312">
        <v>1.3446475195822455E-2</v>
      </c>
      <c r="CR312">
        <f t="shared" si="113"/>
        <v>0</v>
      </c>
      <c r="CS312">
        <f t="shared" si="114"/>
        <v>0</v>
      </c>
      <c r="CT312">
        <f t="shared" si="115"/>
        <v>0</v>
      </c>
      <c r="CU312">
        <f t="shared" si="116"/>
        <v>0</v>
      </c>
      <c r="CV312">
        <f t="shared" si="117"/>
        <v>3</v>
      </c>
      <c r="CW312">
        <f t="shared" si="118"/>
        <v>0</v>
      </c>
      <c r="CX312">
        <f t="shared" si="119"/>
        <v>3</v>
      </c>
      <c r="CY312">
        <f t="shared" si="98"/>
        <v>0</v>
      </c>
      <c r="CZ312">
        <f t="shared" si="99"/>
        <v>0</v>
      </c>
      <c r="DA312">
        <f t="shared" si="100"/>
        <v>0</v>
      </c>
      <c r="DB312">
        <f t="shared" si="101"/>
        <v>0</v>
      </c>
      <c r="DC312">
        <f t="shared" si="120"/>
        <v>3</v>
      </c>
      <c r="DD312">
        <f t="shared" si="121"/>
        <v>3</v>
      </c>
    </row>
    <row r="313" spans="1:108" hidden="1" x14ac:dyDescent="0.7">
      <c r="A313" t="s">
        <v>1176</v>
      </c>
      <c r="B313" t="s">
        <v>1177</v>
      </c>
      <c r="D313" t="s">
        <v>909</v>
      </c>
      <c r="E313" t="s">
        <v>72</v>
      </c>
      <c r="F313" t="s">
        <v>73</v>
      </c>
      <c r="G313" t="s">
        <v>74</v>
      </c>
      <c r="H313" t="s">
        <v>75</v>
      </c>
      <c r="I313">
        <v>6454</v>
      </c>
      <c r="J313" t="s">
        <v>898</v>
      </c>
      <c r="K313">
        <v>1</v>
      </c>
      <c r="M313" t="s">
        <v>78</v>
      </c>
      <c r="N313" t="s">
        <v>78</v>
      </c>
      <c r="O313" t="s">
        <v>79</v>
      </c>
      <c r="P313">
        <v>1</v>
      </c>
      <c r="Q313" t="s">
        <v>80</v>
      </c>
      <c r="R313" t="s">
        <v>72</v>
      </c>
      <c r="S313" t="s">
        <v>81</v>
      </c>
      <c r="T313" t="s">
        <v>82</v>
      </c>
      <c r="X313">
        <v>1</v>
      </c>
      <c r="Y313">
        <v>1</v>
      </c>
      <c r="Z313">
        <v>0.73</v>
      </c>
      <c r="AA313" s="8">
        <v>0.93</v>
      </c>
      <c r="AB313">
        <v>3</v>
      </c>
      <c r="AC313">
        <v>0.93</v>
      </c>
      <c r="AD313">
        <v>0.93</v>
      </c>
      <c r="AE313">
        <v>1.1000000000000001</v>
      </c>
      <c r="AF313">
        <v>0.5</v>
      </c>
      <c r="AG313">
        <v>205</v>
      </c>
      <c r="AH313" t="s">
        <v>898</v>
      </c>
      <c r="AI313">
        <v>148</v>
      </c>
      <c r="AJ313" t="s">
        <v>1178</v>
      </c>
      <c r="AK313">
        <v>10193</v>
      </c>
      <c r="AL313">
        <v>370</v>
      </c>
      <c r="AM313" t="s">
        <v>911</v>
      </c>
      <c r="AN313">
        <v>12</v>
      </c>
      <c r="AO313" t="s">
        <v>113</v>
      </c>
      <c r="AP313">
        <v>100</v>
      </c>
      <c r="AT313">
        <v>0</v>
      </c>
      <c r="AU313">
        <v>0.5</v>
      </c>
      <c r="AW313">
        <v>6</v>
      </c>
      <c r="AX313" t="s">
        <v>912</v>
      </c>
      <c r="AY313">
        <v>2</v>
      </c>
      <c r="AZ313" t="s">
        <v>913</v>
      </c>
      <c r="BB313" t="s">
        <v>323</v>
      </c>
      <c r="BC313">
        <v>335</v>
      </c>
      <c r="BD313">
        <v>168</v>
      </c>
      <c r="BE313">
        <v>103</v>
      </c>
      <c r="BF313">
        <v>6.0000000000000001E-3</v>
      </c>
      <c r="BG313">
        <v>6.5</v>
      </c>
      <c r="BH313" t="s">
        <v>89</v>
      </c>
      <c r="BJ313" t="s">
        <v>90</v>
      </c>
      <c r="BK313" s="1">
        <v>44670</v>
      </c>
      <c r="BL313" t="s">
        <v>91</v>
      </c>
      <c r="BM313" t="s">
        <v>92</v>
      </c>
      <c r="BN313">
        <v>46548</v>
      </c>
      <c r="BO313" t="s">
        <v>727</v>
      </c>
      <c r="BP313">
        <v>1</v>
      </c>
      <c r="BQ313">
        <v>1</v>
      </c>
      <c r="BR313">
        <v>0.73</v>
      </c>
      <c r="BS313">
        <v>0.93</v>
      </c>
      <c r="BT313">
        <v>3</v>
      </c>
      <c r="BU313">
        <v>0</v>
      </c>
      <c r="BV313" t="s">
        <v>1936</v>
      </c>
      <c r="BW313">
        <f>VLOOKUP($J313,M_引当回収!$C$5:$AF$55,30,FALSE)+0.08</f>
        <v>0.08</v>
      </c>
      <c r="BX313" s="21">
        <v>0.24</v>
      </c>
      <c r="BY313">
        <v>0.18000000000000002</v>
      </c>
      <c r="BZ313">
        <v>0.03</v>
      </c>
      <c r="CA313" s="8">
        <f t="shared" si="102"/>
        <v>0.53</v>
      </c>
      <c r="CB313" t="str">
        <f t="shared" si="103"/>
        <v>×</v>
      </c>
      <c r="CC313">
        <v>0.08</v>
      </c>
      <c r="CD313">
        <v>0.43000000000000005</v>
      </c>
      <c r="CE313">
        <v>0.18000000000000002</v>
      </c>
      <c r="CF313">
        <v>0.03</v>
      </c>
      <c r="CH313">
        <f t="shared" si="104"/>
        <v>0</v>
      </c>
      <c r="CI313">
        <f t="shared" si="105"/>
        <v>0</v>
      </c>
      <c r="CJ313">
        <f t="shared" si="106"/>
        <v>3</v>
      </c>
      <c r="CK313">
        <f t="shared" si="107"/>
        <v>0</v>
      </c>
      <c r="CL313">
        <f t="shared" si="108"/>
        <v>0</v>
      </c>
      <c r="CM313">
        <f t="shared" si="109"/>
        <v>3</v>
      </c>
      <c r="CN313">
        <f t="shared" si="110"/>
        <v>0</v>
      </c>
      <c r="CO313">
        <f t="shared" si="111"/>
        <v>0</v>
      </c>
      <c r="CP313">
        <f t="shared" si="112"/>
        <v>3</v>
      </c>
      <c r="CQ313">
        <v>1.3446475195822455E-2</v>
      </c>
      <c r="CR313">
        <f t="shared" si="113"/>
        <v>0</v>
      </c>
      <c r="CS313">
        <f t="shared" si="114"/>
        <v>0</v>
      </c>
      <c r="CT313">
        <f t="shared" si="115"/>
        <v>0</v>
      </c>
      <c r="CU313">
        <f t="shared" si="116"/>
        <v>0</v>
      </c>
      <c r="CV313">
        <f t="shared" si="117"/>
        <v>3</v>
      </c>
      <c r="CW313">
        <f t="shared" si="118"/>
        <v>0</v>
      </c>
      <c r="CX313">
        <f t="shared" si="119"/>
        <v>3</v>
      </c>
      <c r="CY313">
        <f t="shared" si="98"/>
        <v>0</v>
      </c>
      <c r="CZ313">
        <f t="shared" si="99"/>
        <v>0</v>
      </c>
      <c r="DA313">
        <f t="shared" si="100"/>
        <v>0</v>
      </c>
      <c r="DB313">
        <f t="shared" si="101"/>
        <v>0</v>
      </c>
      <c r="DC313">
        <f t="shared" si="120"/>
        <v>3</v>
      </c>
      <c r="DD313">
        <f t="shared" si="121"/>
        <v>3</v>
      </c>
    </row>
    <row r="314" spans="1:108" hidden="1" x14ac:dyDescent="0.7">
      <c r="A314" t="s">
        <v>1179</v>
      </c>
      <c r="B314" t="s">
        <v>1180</v>
      </c>
      <c r="D314" t="s">
        <v>909</v>
      </c>
      <c r="E314" t="s">
        <v>72</v>
      </c>
      <c r="F314" t="s">
        <v>73</v>
      </c>
      <c r="G314" t="s">
        <v>74</v>
      </c>
      <c r="H314" t="s">
        <v>75</v>
      </c>
      <c r="I314">
        <v>6454</v>
      </c>
      <c r="J314" t="s">
        <v>898</v>
      </c>
      <c r="K314">
        <v>1</v>
      </c>
      <c r="M314" t="s">
        <v>78</v>
      </c>
      <c r="N314" t="s">
        <v>78</v>
      </c>
      <c r="O314" t="s">
        <v>79</v>
      </c>
      <c r="P314">
        <v>1</v>
      </c>
      <c r="Q314" t="s">
        <v>80</v>
      </c>
      <c r="R314" t="s">
        <v>72</v>
      </c>
      <c r="S314" t="s">
        <v>81</v>
      </c>
      <c r="T314" t="s">
        <v>82</v>
      </c>
      <c r="X314">
        <v>1</v>
      </c>
      <c r="Y314">
        <v>1</v>
      </c>
      <c r="Z314">
        <v>0.73</v>
      </c>
      <c r="AA314" s="8">
        <v>0.93</v>
      </c>
      <c r="AB314">
        <v>3</v>
      </c>
      <c r="AC314">
        <v>0.93</v>
      </c>
      <c r="AD314">
        <v>0.93</v>
      </c>
      <c r="AE314">
        <v>1.1000000000000001</v>
      </c>
      <c r="AF314">
        <v>0.5</v>
      </c>
      <c r="AG314">
        <v>205</v>
      </c>
      <c r="AH314" t="s">
        <v>898</v>
      </c>
      <c r="AI314">
        <v>149</v>
      </c>
      <c r="AJ314" t="s">
        <v>1181</v>
      </c>
      <c r="AK314">
        <v>10194</v>
      </c>
      <c r="AL314">
        <v>370</v>
      </c>
      <c r="AM314" t="s">
        <v>911</v>
      </c>
      <c r="AN314">
        <v>12</v>
      </c>
      <c r="AO314" t="s">
        <v>113</v>
      </c>
      <c r="AP314">
        <v>100</v>
      </c>
      <c r="AT314">
        <v>0</v>
      </c>
      <c r="AU314">
        <v>0.5</v>
      </c>
      <c r="AW314">
        <v>6</v>
      </c>
      <c r="AX314" t="s">
        <v>912</v>
      </c>
      <c r="AY314">
        <v>2</v>
      </c>
      <c r="AZ314" t="s">
        <v>913</v>
      </c>
      <c r="BB314" t="s">
        <v>323</v>
      </c>
      <c r="BC314">
        <v>335</v>
      </c>
      <c r="BD314">
        <v>168</v>
      </c>
      <c r="BE314">
        <v>103</v>
      </c>
      <c r="BF314">
        <v>6.0000000000000001E-3</v>
      </c>
      <c r="BG314">
        <v>6.5</v>
      </c>
      <c r="BH314" t="s">
        <v>89</v>
      </c>
      <c r="BJ314" t="s">
        <v>90</v>
      </c>
      <c r="BK314" s="1">
        <v>44670</v>
      </c>
      <c r="BL314" t="s">
        <v>91</v>
      </c>
      <c r="BM314" t="s">
        <v>92</v>
      </c>
      <c r="BN314">
        <v>46548</v>
      </c>
      <c r="BO314" t="s">
        <v>727</v>
      </c>
      <c r="BP314">
        <v>1</v>
      </c>
      <c r="BQ314">
        <v>1</v>
      </c>
      <c r="BR314">
        <v>0.73</v>
      </c>
      <c r="BS314">
        <v>0.93</v>
      </c>
      <c r="BT314">
        <v>3</v>
      </c>
      <c r="BU314">
        <v>0</v>
      </c>
      <c r="BV314" t="s">
        <v>1936</v>
      </c>
      <c r="BW314">
        <f>VLOOKUP($J314,M_引当回収!$C$5:$AF$55,30,FALSE)+0.08</f>
        <v>0.08</v>
      </c>
      <c r="BX314" s="21">
        <v>0.24</v>
      </c>
      <c r="BY314">
        <v>0.18000000000000002</v>
      </c>
      <c r="BZ314">
        <v>0.03</v>
      </c>
      <c r="CA314" s="8">
        <f t="shared" si="102"/>
        <v>0.53</v>
      </c>
      <c r="CB314" t="str">
        <f t="shared" si="103"/>
        <v>×</v>
      </c>
      <c r="CC314">
        <v>0.08</v>
      </c>
      <c r="CD314">
        <v>0.43000000000000005</v>
      </c>
      <c r="CE314">
        <v>0.18000000000000002</v>
      </c>
      <c r="CF314">
        <v>0.03</v>
      </c>
      <c r="CH314">
        <f t="shared" si="104"/>
        <v>0</v>
      </c>
      <c r="CI314">
        <f t="shared" si="105"/>
        <v>0</v>
      </c>
      <c r="CJ314">
        <f t="shared" si="106"/>
        <v>3</v>
      </c>
      <c r="CK314">
        <f t="shared" si="107"/>
        <v>0</v>
      </c>
      <c r="CL314">
        <f t="shared" si="108"/>
        <v>0</v>
      </c>
      <c r="CM314">
        <f t="shared" si="109"/>
        <v>3</v>
      </c>
      <c r="CN314">
        <f t="shared" si="110"/>
        <v>0</v>
      </c>
      <c r="CO314">
        <f t="shared" si="111"/>
        <v>0</v>
      </c>
      <c r="CP314">
        <f t="shared" si="112"/>
        <v>3</v>
      </c>
      <c r="CQ314">
        <v>1.3446475195822455E-2</v>
      </c>
      <c r="CR314">
        <f t="shared" si="113"/>
        <v>0</v>
      </c>
      <c r="CS314">
        <f t="shared" si="114"/>
        <v>0</v>
      </c>
      <c r="CT314">
        <f t="shared" si="115"/>
        <v>0</v>
      </c>
      <c r="CU314">
        <f t="shared" si="116"/>
        <v>0</v>
      </c>
      <c r="CV314">
        <f t="shared" si="117"/>
        <v>3</v>
      </c>
      <c r="CW314">
        <f t="shared" si="118"/>
        <v>0</v>
      </c>
      <c r="CX314">
        <f t="shared" si="119"/>
        <v>3</v>
      </c>
      <c r="CY314">
        <f t="shared" si="98"/>
        <v>0</v>
      </c>
      <c r="CZ314">
        <f t="shared" si="99"/>
        <v>0</v>
      </c>
      <c r="DA314">
        <f t="shared" si="100"/>
        <v>0</v>
      </c>
      <c r="DB314">
        <f t="shared" si="101"/>
        <v>0</v>
      </c>
      <c r="DC314">
        <f t="shared" si="120"/>
        <v>3</v>
      </c>
      <c r="DD314">
        <f t="shared" si="121"/>
        <v>3</v>
      </c>
    </row>
    <row r="315" spans="1:108" hidden="1" x14ac:dyDescent="0.7">
      <c r="A315" t="s">
        <v>1182</v>
      </c>
      <c r="B315" t="s">
        <v>1183</v>
      </c>
      <c r="D315" t="s">
        <v>909</v>
      </c>
      <c r="E315" t="s">
        <v>72</v>
      </c>
      <c r="F315" t="s">
        <v>73</v>
      </c>
      <c r="G315" t="s">
        <v>74</v>
      </c>
      <c r="H315" t="s">
        <v>75</v>
      </c>
      <c r="I315">
        <v>6454</v>
      </c>
      <c r="J315" t="s">
        <v>898</v>
      </c>
      <c r="K315">
        <v>1</v>
      </c>
      <c r="M315" t="s">
        <v>78</v>
      </c>
      <c r="N315" t="s">
        <v>78</v>
      </c>
      <c r="O315" t="s">
        <v>79</v>
      </c>
      <c r="P315">
        <v>1</v>
      </c>
      <c r="Q315" t="s">
        <v>80</v>
      </c>
      <c r="R315" t="s">
        <v>72</v>
      </c>
      <c r="S315" t="s">
        <v>81</v>
      </c>
      <c r="T315" t="s">
        <v>82</v>
      </c>
      <c r="X315">
        <v>1</v>
      </c>
      <c r="Y315">
        <v>1</v>
      </c>
      <c r="Z315">
        <v>0.73</v>
      </c>
      <c r="AA315" s="8">
        <v>0.93</v>
      </c>
      <c r="AB315">
        <v>3</v>
      </c>
      <c r="AC315">
        <v>0.93</v>
      </c>
      <c r="AD315">
        <v>0.93</v>
      </c>
      <c r="AE315">
        <v>1.1000000000000001</v>
      </c>
      <c r="AF315">
        <v>0.5</v>
      </c>
      <c r="AG315">
        <v>205</v>
      </c>
      <c r="AH315" t="s">
        <v>898</v>
      </c>
      <c r="AI315">
        <v>150</v>
      </c>
      <c r="AJ315" t="s">
        <v>1184</v>
      </c>
      <c r="AK315">
        <v>10195</v>
      </c>
      <c r="AL315">
        <v>370</v>
      </c>
      <c r="AM315" t="s">
        <v>911</v>
      </c>
      <c r="AN315">
        <v>12</v>
      </c>
      <c r="AO315" t="s">
        <v>113</v>
      </c>
      <c r="AP315">
        <v>100</v>
      </c>
      <c r="AT315">
        <v>0</v>
      </c>
      <c r="AU315">
        <v>0.5</v>
      </c>
      <c r="AW315">
        <v>6</v>
      </c>
      <c r="AX315" t="s">
        <v>912</v>
      </c>
      <c r="AY315">
        <v>2</v>
      </c>
      <c r="AZ315" t="s">
        <v>913</v>
      </c>
      <c r="BB315" t="s">
        <v>323</v>
      </c>
      <c r="BC315">
        <v>335</v>
      </c>
      <c r="BD315">
        <v>168</v>
      </c>
      <c r="BE315">
        <v>103</v>
      </c>
      <c r="BF315">
        <v>6.0000000000000001E-3</v>
      </c>
      <c r="BG315">
        <v>6.5</v>
      </c>
      <c r="BH315" t="s">
        <v>89</v>
      </c>
      <c r="BJ315" t="s">
        <v>90</v>
      </c>
      <c r="BK315" s="1">
        <v>44670</v>
      </c>
      <c r="BL315" t="s">
        <v>91</v>
      </c>
      <c r="BM315" t="s">
        <v>92</v>
      </c>
      <c r="BN315">
        <v>46548</v>
      </c>
      <c r="BO315" t="s">
        <v>727</v>
      </c>
      <c r="BP315">
        <v>1</v>
      </c>
      <c r="BQ315">
        <v>1</v>
      </c>
      <c r="BR315">
        <v>0.73</v>
      </c>
      <c r="BS315">
        <v>0.93</v>
      </c>
      <c r="BT315">
        <v>3</v>
      </c>
      <c r="BU315">
        <v>0</v>
      </c>
      <c r="BV315" t="s">
        <v>1936</v>
      </c>
      <c r="BW315">
        <f>VLOOKUP($J315,M_引当回収!$C$5:$AF$55,30,FALSE)+0.08</f>
        <v>0.08</v>
      </c>
      <c r="BX315" s="21">
        <v>0.24</v>
      </c>
      <c r="BY315">
        <v>0.18000000000000002</v>
      </c>
      <c r="BZ315">
        <v>0.03</v>
      </c>
      <c r="CA315" s="8">
        <f t="shared" si="102"/>
        <v>0.53</v>
      </c>
      <c r="CB315" t="str">
        <f t="shared" si="103"/>
        <v>×</v>
      </c>
      <c r="CC315">
        <v>0.08</v>
      </c>
      <c r="CD315">
        <v>0.43000000000000005</v>
      </c>
      <c r="CE315">
        <v>0.18000000000000002</v>
      </c>
      <c r="CF315">
        <v>0.03</v>
      </c>
      <c r="CH315">
        <f t="shared" si="104"/>
        <v>0</v>
      </c>
      <c r="CI315">
        <f t="shared" si="105"/>
        <v>0</v>
      </c>
      <c r="CJ315">
        <f t="shared" si="106"/>
        <v>3</v>
      </c>
      <c r="CK315">
        <f t="shared" si="107"/>
        <v>0</v>
      </c>
      <c r="CL315">
        <f t="shared" si="108"/>
        <v>0</v>
      </c>
      <c r="CM315">
        <f t="shared" si="109"/>
        <v>3</v>
      </c>
      <c r="CN315">
        <f t="shared" si="110"/>
        <v>0</v>
      </c>
      <c r="CO315">
        <f t="shared" si="111"/>
        <v>0</v>
      </c>
      <c r="CP315">
        <f t="shared" si="112"/>
        <v>3</v>
      </c>
      <c r="CQ315">
        <v>1.3446475195822455E-2</v>
      </c>
      <c r="CR315">
        <f t="shared" si="113"/>
        <v>0</v>
      </c>
      <c r="CS315">
        <f t="shared" si="114"/>
        <v>0</v>
      </c>
      <c r="CT315">
        <f t="shared" si="115"/>
        <v>0</v>
      </c>
      <c r="CU315">
        <f t="shared" si="116"/>
        <v>0</v>
      </c>
      <c r="CV315">
        <f t="shared" si="117"/>
        <v>3</v>
      </c>
      <c r="CW315">
        <f t="shared" si="118"/>
        <v>0</v>
      </c>
      <c r="CX315">
        <f t="shared" si="119"/>
        <v>3</v>
      </c>
      <c r="CY315">
        <f t="shared" si="98"/>
        <v>0</v>
      </c>
      <c r="CZ315">
        <f t="shared" si="99"/>
        <v>0</v>
      </c>
      <c r="DA315">
        <f t="shared" si="100"/>
        <v>0</v>
      </c>
      <c r="DB315">
        <f t="shared" si="101"/>
        <v>0</v>
      </c>
      <c r="DC315">
        <f t="shared" si="120"/>
        <v>3</v>
      </c>
      <c r="DD315">
        <f t="shared" si="121"/>
        <v>3</v>
      </c>
    </row>
    <row r="316" spans="1:108" hidden="1" x14ac:dyDescent="0.7">
      <c r="A316" t="s">
        <v>1185</v>
      </c>
      <c r="B316" t="s">
        <v>1186</v>
      </c>
      <c r="D316" t="s">
        <v>909</v>
      </c>
      <c r="E316" t="s">
        <v>72</v>
      </c>
      <c r="F316" t="s">
        <v>73</v>
      </c>
      <c r="G316" t="s">
        <v>74</v>
      </c>
      <c r="H316" t="s">
        <v>75</v>
      </c>
      <c r="I316">
        <v>6454</v>
      </c>
      <c r="J316" t="s">
        <v>898</v>
      </c>
      <c r="K316">
        <v>1</v>
      </c>
      <c r="M316" t="s">
        <v>78</v>
      </c>
      <c r="N316" t="s">
        <v>78</v>
      </c>
      <c r="O316" t="s">
        <v>79</v>
      </c>
      <c r="P316">
        <v>1</v>
      </c>
      <c r="Q316" t="s">
        <v>80</v>
      </c>
      <c r="R316" t="s">
        <v>72</v>
      </c>
      <c r="S316" t="s">
        <v>81</v>
      </c>
      <c r="T316" t="s">
        <v>82</v>
      </c>
      <c r="X316">
        <v>1</v>
      </c>
      <c r="Y316">
        <v>1</v>
      </c>
      <c r="Z316">
        <v>0.73</v>
      </c>
      <c r="AA316" s="8">
        <v>0.93</v>
      </c>
      <c r="AB316">
        <v>3</v>
      </c>
      <c r="AC316">
        <v>0.93</v>
      </c>
      <c r="AD316">
        <v>0.93</v>
      </c>
      <c r="AE316">
        <v>1.1000000000000001</v>
      </c>
      <c r="AF316">
        <v>0.5</v>
      </c>
      <c r="AG316">
        <v>205</v>
      </c>
      <c r="AH316" t="s">
        <v>898</v>
      </c>
      <c r="AI316">
        <v>151</v>
      </c>
      <c r="AJ316" t="s">
        <v>1187</v>
      </c>
      <c r="AK316">
        <v>10196</v>
      </c>
      <c r="AL316">
        <v>370</v>
      </c>
      <c r="AM316" t="s">
        <v>911</v>
      </c>
      <c r="AN316">
        <v>12</v>
      </c>
      <c r="AO316" t="s">
        <v>113</v>
      </c>
      <c r="AP316">
        <v>100</v>
      </c>
      <c r="AT316">
        <v>0</v>
      </c>
      <c r="AU316">
        <v>0.5</v>
      </c>
      <c r="AW316">
        <v>6</v>
      </c>
      <c r="AX316" t="s">
        <v>912</v>
      </c>
      <c r="AY316">
        <v>2</v>
      </c>
      <c r="AZ316" t="s">
        <v>913</v>
      </c>
      <c r="BB316" t="s">
        <v>323</v>
      </c>
      <c r="BC316">
        <v>335</v>
      </c>
      <c r="BD316">
        <v>168</v>
      </c>
      <c r="BE316">
        <v>103</v>
      </c>
      <c r="BF316">
        <v>6.0000000000000001E-3</v>
      </c>
      <c r="BG316">
        <v>6.5</v>
      </c>
      <c r="BH316" t="s">
        <v>89</v>
      </c>
      <c r="BJ316" t="s">
        <v>90</v>
      </c>
      <c r="BK316" s="1">
        <v>44670</v>
      </c>
      <c r="BL316" t="s">
        <v>91</v>
      </c>
      <c r="BM316" t="s">
        <v>92</v>
      </c>
      <c r="BN316">
        <v>46548</v>
      </c>
      <c r="BO316" t="s">
        <v>727</v>
      </c>
      <c r="BP316">
        <v>1</v>
      </c>
      <c r="BQ316">
        <v>1</v>
      </c>
      <c r="BR316">
        <v>0.73</v>
      </c>
      <c r="BS316">
        <v>0.93</v>
      </c>
      <c r="BT316">
        <v>3</v>
      </c>
      <c r="BU316">
        <v>0</v>
      </c>
      <c r="BV316" t="s">
        <v>1936</v>
      </c>
      <c r="BW316">
        <f>VLOOKUP($J316,M_引当回収!$C$5:$AF$55,30,FALSE)+0.08</f>
        <v>0.08</v>
      </c>
      <c r="BX316" s="21">
        <v>0.24</v>
      </c>
      <c r="BY316">
        <v>0.18000000000000002</v>
      </c>
      <c r="BZ316">
        <v>0.03</v>
      </c>
      <c r="CA316" s="8">
        <f t="shared" si="102"/>
        <v>0.53</v>
      </c>
      <c r="CB316" t="str">
        <f t="shared" si="103"/>
        <v>×</v>
      </c>
      <c r="CC316">
        <v>0.08</v>
      </c>
      <c r="CD316">
        <v>0.43000000000000005</v>
      </c>
      <c r="CE316">
        <v>0.18000000000000002</v>
      </c>
      <c r="CF316">
        <v>0.03</v>
      </c>
      <c r="CH316">
        <f t="shared" si="104"/>
        <v>0</v>
      </c>
      <c r="CI316">
        <f t="shared" si="105"/>
        <v>0</v>
      </c>
      <c r="CJ316">
        <f t="shared" si="106"/>
        <v>3</v>
      </c>
      <c r="CK316">
        <f t="shared" si="107"/>
        <v>0</v>
      </c>
      <c r="CL316">
        <f t="shared" si="108"/>
        <v>0</v>
      </c>
      <c r="CM316">
        <f t="shared" si="109"/>
        <v>3</v>
      </c>
      <c r="CN316">
        <f t="shared" si="110"/>
        <v>0</v>
      </c>
      <c r="CO316">
        <f t="shared" si="111"/>
        <v>0</v>
      </c>
      <c r="CP316">
        <f t="shared" si="112"/>
        <v>3</v>
      </c>
      <c r="CQ316">
        <v>1.3446475195822455E-2</v>
      </c>
      <c r="CR316">
        <f t="shared" si="113"/>
        <v>0</v>
      </c>
      <c r="CS316">
        <f t="shared" si="114"/>
        <v>0</v>
      </c>
      <c r="CT316">
        <f t="shared" si="115"/>
        <v>0</v>
      </c>
      <c r="CU316">
        <f t="shared" si="116"/>
        <v>0</v>
      </c>
      <c r="CV316">
        <f t="shared" si="117"/>
        <v>3</v>
      </c>
      <c r="CW316">
        <f t="shared" si="118"/>
        <v>0</v>
      </c>
      <c r="CX316">
        <f t="shared" si="119"/>
        <v>3</v>
      </c>
      <c r="CY316">
        <f t="shared" si="98"/>
        <v>0</v>
      </c>
      <c r="CZ316">
        <f t="shared" si="99"/>
        <v>0</v>
      </c>
      <c r="DA316">
        <f t="shared" si="100"/>
        <v>0</v>
      </c>
      <c r="DB316">
        <f t="shared" si="101"/>
        <v>0</v>
      </c>
      <c r="DC316">
        <f t="shared" si="120"/>
        <v>3</v>
      </c>
      <c r="DD316">
        <f t="shared" si="121"/>
        <v>3</v>
      </c>
    </row>
    <row r="317" spans="1:108" hidden="1" x14ac:dyDescent="0.7">
      <c r="A317" t="s">
        <v>1188</v>
      </c>
      <c r="B317" t="s">
        <v>1189</v>
      </c>
      <c r="D317" t="s">
        <v>909</v>
      </c>
      <c r="E317" t="s">
        <v>72</v>
      </c>
      <c r="F317" t="s">
        <v>73</v>
      </c>
      <c r="G317" t="s">
        <v>74</v>
      </c>
      <c r="H317" t="s">
        <v>75</v>
      </c>
      <c r="I317">
        <v>6454</v>
      </c>
      <c r="J317" t="s">
        <v>898</v>
      </c>
      <c r="K317">
        <v>1</v>
      </c>
      <c r="M317" t="s">
        <v>78</v>
      </c>
      <c r="N317" t="s">
        <v>78</v>
      </c>
      <c r="O317" t="s">
        <v>79</v>
      </c>
      <c r="P317">
        <v>1</v>
      </c>
      <c r="Q317" t="s">
        <v>80</v>
      </c>
      <c r="R317" t="s">
        <v>72</v>
      </c>
      <c r="S317" t="s">
        <v>81</v>
      </c>
      <c r="T317" t="s">
        <v>82</v>
      </c>
      <c r="X317">
        <v>1</v>
      </c>
      <c r="Y317">
        <v>1</v>
      </c>
      <c r="Z317">
        <v>0.73</v>
      </c>
      <c r="AA317" s="8">
        <v>0.93</v>
      </c>
      <c r="AB317">
        <v>3</v>
      </c>
      <c r="AC317">
        <v>0.93</v>
      </c>
      <c r="AD317">
        <v>0.93</v>
      </c>
      <c r="AE317">
        <v>1.1000000000000001</v>
      </c>
      <c r="AF317">
        <v>0.5</v>
      </c>
      <c r="AG317">
        <v>205</v>
      </c>
      <c r="AH317" t="s">
        <v>898</v>
      </c>
      <c r="AI317">
        <v>152</v>
      </c>
      <c r="AJ317" t="s">
        <v>1190</v>
      </c>
      <c r="AK317">
        <v>10197</v>
      </c>
      <c r="AL317">
        <v>370</v>
      </c>
      <c r="AM317" t="s">
        <v>911</v>
      </c>
      <c r="AN317">
        <v>12</v>
      </c>
      <c r="AO317" t="s">
        <v>113</v>
      </c>
      <c r="AP317">
        <v>100</v>
      </c>
      <c r="AT317">
        <v>0</v>
      </c>
      <c r="AU317">
        <v>0.5</v>
      </c>
      <c r="AW317">
        <v>6</v>
      </c>
      <c r="AX317" t="s">
        <v>912</v>
      </c>
      <c r="AY317">
        <v>2</v>
      </c>
      <c r="AZ317" t="s">
        <v>913</v>
      </c>
      <c r="BB317" t="s">
        <v>323</v>
      </c>
      <c r="BC317">
        <v>335</v>
      </c>
      <c r="BD317">
        <v>168</v>
      </c>
      <c r="BE317">
        <v>103</v>
      </c>
      <c r="BF317">
        <v>6.0000000000000001E-3</v>
      </c>
      <c r="BG317">
        <v>6.5</v>
      </c>
      <c r="BH317" t="s">
        <v>89</v>
      </c>
      <c r="BJ317" t="s">
        <v>90</v>
      </c>
      <c r="BK317" s="1">
        <v>44670</v>
      </c>
      <c r="BL317" t="s">
        <v>91</v>
      </c>
      <c r="BM317" t="s">
        <v>92</v>
      </c>
      <c r="BN317">
        <v>46548</v>
      </c>
      <c r="BO317" t="s">
        <v>727</v>
      </c>
      <c r="BP317">
        <v>1</v>
      </c>
      <c r="BQ317">
        <v>1</v>
      </c>
      <c r="BR317">
        <v>0.73</v>
      </c>
      <c r="BS317">
        <v>0.93</v>
      </c>
      <c r="BT317">
        <v>3</v>
      </c>
      <c r="BU317">
        <v>0</v>
      </c>
      <c r="BV317" t="s">
        <v>1936</v>
      </c>
      <c r="BW317">
        <f>VLOOKUP($J317,M_引当回収!$C$5:$AF$55,30,FALSE)+0.08</f>
        <v>0.08</v>
      </c>
      <c r="BX317" s="21">
        <v>0.24</v>
      </c>
      <c r="BY317">
        <v>0.18000000000000002</v>
      </c>
      <c r="BZ317">
        <v>0.03</v>
      </c>
      <c r="CA317" s="8">
        <f t="shared" si="102"/>
        <v>0.53</v>
      </c>
      <c r="CB317" t="str">
        <f t="shared" si="103"/>
        <v>×</v>
      </c>
      <c r="CC317">
        <v>0.08</v>
      </c>
      <c r="CD317">
        <v>0.43000000000000005</v>
      </c>
      <c r="CE317">
        <v>0.18000000000000002</v>
      </c>
      <c r="CF317">
        <v>0.03</v>
      </c>
      <c r="CH317">
        <f t="shared" si="104"/>
        <v>0</v>
      </c>
      <c r="CI317">
        <f t="shared" si="105"/>
        <v>0</v>
      </c>
      <c r="CJ317">
        <f t="shared" si="106"/>
        <v>3</v>
      </c>
      <c r="CK317">
        <f t="shared" si="107"/>
        <v>0</v>
      </c>
      <c r="CL317">
        <f t="shared" si="108"/>
        <v>0</v>
      </c>
      <c r="CM317">
        <f t="shared" si="109"/>
        <v>3</v>
      </c>
      <c r="CN317">
        <f t="shared" si="110"/>
        <v>0</v>
      </c>
      <c r="CO317">
        <f t="shared" si="111"/>
        <v>0</v>
      </c>
      <c r="CP317">
        <f t="shared" si="112"/>
        <v>3</v>
      </c>
      <c r="CQ317">
        <v>1.3446475195822455E-2</v>
      </c>
      <c r="CR317">
        <f t="shared" si="113"/>
        <v>0</v>
      </c>
      <c r="CS317">
        <f t="shared" si="114"/>
        <v>0</v>
      </c>
      <c r="CT317">
        <f t="shared" si="115"/>
        <v>0</v>
      </c>
      <c r="CU317">
        <f t="shared" si="116"/>
        <v>0</v>
      </c>
      <c r="CV317">
        <f t="shared" si="117"/>
        <v>3</v>
      </c>
      <c r="CW317">
        <f t="shared" si="118"/>
        <v>0</v>
      </c>
      <c r="CX317">
        <f t="shared" si="119"/>
        <v>3</v>
      </c>
      <c r="CY317">
        <f t="shared" si="98"/>
        <v>0</v>
      </c>
      <c r="CZ317">
        <f t="shared" si="99"/>
        <v>0</v>
      </c>
      <c r="DA317">
        <f t="shared" si="100"/>
        <v>0</v>
      </c>
      <c r="DB317">
        <f t="shared" si="101"/>
        <v>0</v>
      </c>
      <c r="DC317">
        <f t="shared" si="120"/>
        <v>3</v>
      </c>
      <c r="DD317">
        <f t="shared" si="121"/>
        <v>3</v>
      </c>
    </row>
    <row r="318" spans="1:108" hidden="1" x14ac:dyDescent="0.7">
      <c r="A318" t="s">
        <v>1191</v>
      </c>
      <c r="B318" t="s">
        <v>1192</v>
      </c>
      <c r="D318" t="s">
        <v>909</v>
      </c>
      <c r="E318" t="s">
        <v>72</v>
      </c>
      <c r="F318" t="s">
        <v>73</v>
      </c>
      <c r="G318" t="s">
        <v>74</v>
      </c>
      <c r="H318" t="s">
        <v>75</v>
      </c>
      <c r="I318">
        <v>6454</v>
      </c>
      <c r="J318" t="s">
        <v>898</v>
      </c>
      <c r="K318">
        <v>1</v>
      </c>
      <c r="M318" t="s">
        <v>78</v>
      </c>
      <c r="N318" t="s">
        <v>78</v>
      </c>
      <c r="O318" t="s">
        <v>79</v>
      </c>
      <c r="P318">
        <v>1</v>
      </c>
      <c r="Q318" t="s">
        <v>80</v>
      </c>
      <c r="R318" t="s">
        <v>72</v>
      </c>
      <c r="S318" t="s">
        <v>81</v>
      </c>
      <c r="T318" t="s">
        <v>82</v>
      </c>
      <c r="X318">
        <v>1</v>
      </c>
      <c r="Y318">
        <v>1</v>
      </c>
      <c r="Z318">
        <v>0.73</v>
      </c>
      <c r="AA318" s="8">
        <v>0.93</v>
      </c>
      <c r="AB318">
        <v>3</v>
      </c>
      <c r="AC318">
        <v>0.93</v>
      </c>
      <c r="AD318">
        <v>0.93</v>
      </c>
      <c r="AE318">
        <v>1.1000000000000001</v>
      </c>
      <c r="AF318">
        <v>0.5</v>
      </c>
      <c r="AG318">
        <v>205</v>
      </c>
      <c r="AH318" t="s">
        <v>898</v>
      </c>
      <c r="AI318">
        <v>153</v>
      </c>
      <c r="AJ318" t="s">
        <v>1193</v>
      </c>
      <c r="AK318">
        <v>10198</v>
      </c>
      <c r="AL318">
        <v>370</v>
      </c>
      <c r="AM318" t="s">
        <v>911</v>
      </c>
      <c r="AN318">
        <v>12</v>
      </c>
      <c r="AO318" t="s">
        <v>113</v>
      </c>
      <c r="AP318">
        <v>100</v>
      </c>
      <c r="AT318">
        <v>0</v>
      </c>
      <c r="AU318">
        <v>0.5</v>
      </c>
      <c r="AW318">
        <v>6</v>
      </c>
      <c r="AX318" t="s">
        <v>912</v>
      </c>
      <c r="AY318">
        <v>2</v>
      </c>
      <c r="AZ318" t="s">
        <v>913</v>
      </c>
      <c r="BB318" t="s">
        <v>323</v>
      </c>
      <c r="BC318">
        <v>335</v>
      </c>
      <c r="BD318">
        <v>168</v>
      </c>
      <c r="BE318">
        <v>103</v>
      </c>
      <c r="BF318">
        <v>6.0000000000000001E-3</v>
      </c>
      <c r="BG318">
        <v>6.5</v>
      </c>
      <c r="BH318" t="s">
        <v>89</v>
      </c>
      <c r="BJ318" t="s">
        <v>90</v>
      </c>
      <c r="BK318" s="1">
        <v>44670</v>
      </c>
      <c r="BL318" t="s">
        <v>91</v>
      </c>
      <c r="BM318" t="s">
        <v>92</v>
      </c>
      <c r="BN318">
        <v>46548</v>
      </c>
      <c r="BO318" t="s">
        <v>727</v>
      </c>
      <c r="BP318">
        <v>1</v>
      </c>
      <c r="BQ318">
        <v>1</v>
      </c>
      <c r="BR318">
        <v>0.73</v>
      </c>
      <c r="BS318">
        <v>0.93</v>
      </c>
      <c r="BT318">
        <v>3</v>
      </c>
      <c r="BU318">
        <v>0</v>
      </c>
      <c r="BV318" t="s">
        <v>1936</v>
      </c>
      <c r="BW318">
        <f>VLOOKUP($J318,M_引当回収!$C$5:$AF$55,30,FALSE)+0.08</f>
        <v>0.08</v>
      </c>
      <c r="BX318" s="21">
        <v>0.24</v>
      </c>
      <c r="BY318">
        <v>0.18000000000000002</v>
      </c>
      <c r="BZ318">
        <v>0.03</v>
      </c>
      <c r="CA318" s="8">
        <f t="shared" si="102"/>
        <v>0.53</v>
      </c>
      <c r="CB318" t="str">
        <f t="shared" si="103"/>
        <v>×</v>
      </c>
      <c r="CC318">
        <v>0.08</v>
      </c>
      <c r="CD318">
        <v>0.43000000000000005</v>
      </c>
      <c r="CE318">
        <v>0.18000000000000002</v>
      </c>
      <c r="CF318">
        <v>0.03</v>
      </c>
      <c r="CH318">
        <f t="shared" si="104"/>
        <v>0</v>
      </c>
      <c r="CI318">
        <f t="shared" si="105"/>
        <v>0</v>
      </c>
      <c r="CJ318">
        <f t="shared" si="106"/>
        <v>3</v>
      </c>
      <c r="CK318">
        <f t="shared" si="107"/>
        <v>0</v>
      </c>
      <c r="CL318">
        <f t="shared" si="108"/>
        <v>0</v>
      </c>
      <c r="CM318">
        <f t="shared" si="109"/>
        <v>3</v>
      </c>
      <c r="CN318">
        <f t="shared" si="110"/>
        <v>0</v>
      </c>
      <c r="CO318">
        <f t="shared" si="111"/>
        <v>0</v>
      </c>
      <c r="CP318">
        <f t="shared" si="112"/>
        <v>3</v>
      </c>
      <c r="CQ318">
        <v>1.3446475195822455E-2</v>
      </c>
      <c r="CR318">
        <f t="shared" si="113"/>
        <v>0</v>
      </c>
      <c r="CS318">
        <f t="shared" si="114"/>
        <v>0</v>
      </c>
      <c r="CT318">
        <f t="shared" si="115"/>
        <v>0</v>
      </c>
      <c r="CU318">
        <f t="shared" si="116"/>
        <v>0</v>
      </c>
      <c r="CV318">
        <f t="shared" si="117"/>
        <v>3</v>
      </c>
      <c r="CW318">
        <f t="shared" si="118"/>
        <v>0</v>
      </c>
      <c r="CX318">
        <f t="shared" si="119"/>
        <v>3</v>
      </c>
      <c r="CY318">
        <f t="shared" si="98"/>
        <v>0</v>
      </c>
      <c r="CZ318">
        <f t="shared" si="99"/>
        <v>0</v>
      </c>
      <c r="DA318">
        <f t="shared" si="100"/>
        <v>0</v>
      </c>
      <c r="DB318">
        <f t="shared" si="101"/>
        <v>0</v>
      </c>
      <c r="DC318">
        <f t="shared" si="120"/>
        <v>3</v>
      </c>
      <c r="DD318">
        <f t="shared" si="121"/>
        <v>3</v>
      </c>
    </row>
    <row r="319" spans="1:108" hidden="1" x14ac:dyDescent="0.7">
      <c r="A319" t="s">
        <v>1194</v>
      </c>
      <c r="B319" t="s">
        <v>1195</v>
      </c>
      <c r="D319" t="s">
        <v>909</v>
      </c>
      <c r="E319" t="s">
        <v>72</v>
      </c>
      <c r="F319" t="s">
        <v>73</v>
      </c>
      <c r="G319" t="s">
        <v>74</v>
      </c>
      <c r="H319" t="s">
        <v>75</v>
      </c>
      <c r="I319">
        <v>6454</v>
      </c>
      <c r="J319" t="s">
        <v>898</v>
      </c>
      <c r="K319">
        <v>1</v>
      </c>
      <c r="M319" t="s">
        <v>78</v>
      </c>
      <c r="N319" t="s">
        <v>78</v>
      </c>
      <c r="O319" t="s">
        <v>79</v>
      </c>
      <c r="P319">
        <v>1</v>
      </c>
      <c r="Q319" t="s">
        <v>80</v>
      </c>
      <c r="R319" t="s">
        <v>72</v>
      </c>
      <c r="S319" t="s">
        <v>81</v>
      </c>
      <c r="T319" t="s">
        <v>82</v>
      </c>
      <c r="X319">
        <v>1</v>
      </c>
      <c r="Y319">
        <v>1</v>
      </c>
      <c r="Z319">
        <v>0.73</v>
      </c>
      <c r="AA319" s="8">
        <v>0.93</v>
      </c>
      <c r="AB319">
        <v>3</v>
      </c>
      <c r="AC319">
        <v>0.93</v>
      </c>
      <c r="AD319">
        <v>0.93</v>
      </c>
      <c r="AE319">
        <v>1.1000000000000001</v>
      </c>
      <c r="AF319">
        <v>0.5</v>
      </c>
      <c r="AG319">
        <v>205</v>
      </c>
      <c r="AH319" t="s">
        <v>898</v>
      </c>
      <c r="AI319">
        <v>154</v>
      </c>
      <c r="AJ319" t="s">
        <v>1196</v>
      </c>
      <c r="AK319">
        <v>10199</v>
      </c>
      <c r="AL319">
        <v>370</v>
      </c>
      <c r="AM319" t="s">
        <v>911</v>
      </c>
      <c r="AN319">
        <v>12</v>
      </c>
      <c r="AO319" t="s">
        <v>113</v>
      </c>
      <c r="AP319">
        <v>100</v>
      </c>
      <c r="AT319">
        <v>0</v>
      </c>
      <c r="AU319">
        <v>0.5</v>
      </c>
      <c r="AW319">
        <v>6</v>
      </c>
      <c r="AX319" t="s">
        <v>912</v>
      </c>
      <c r="AY319">
        <v>2</v>
      </c>
      <c r="AZ319" t="s">
        <v>913</v>
      </c>
      <c r="BB319" t="s">
        <v>323</v>
      </c>
      <c r="BC319">
        <v>335</v>
      </c>
      <c r="BD319">
        <v>168</v>
      </c>
      <c r="BE319">
        <v>103</v>
      </c>
      <c r="BF319">
        <v>6.0000000000000001E-3</v>
      </c>
      <c r="BG319">
        <v>6.5</v>
      </c>
      <c r="BH319" t="s">
        <v>89</v>
      </c>
      <c r="BJ319" t="s">
        <v>90</v>
      </c>
      <c r="BK319" s="1">
        <v>44670</v>
      </c>
      <c r="BL319" t="s">
        <v>91</v>
      </c>
      <c r="BM319" t="s">
        <v>92</v>
      </c>
      <c r="BN319">
        <v>46548</v>
      </c>
      <c r="BO319" t="s">
        <v>727</v>
      </c>
      <c r="BP319">
        <v>1</v>
      </c>
      <c r="BQ319">
        <v>1</v>
      </c>
      <c r="BR319">
        <v>0.73</v>
      </c>
      <c r="BS319">
        <v>0.93</v>
      </c>
      <c r="BT319">
        <v>3</v>
      </c>
      <c r="BU319">
        <v>0</v>
      </c>
      <c r="BV319" t="s">
        <v>1936</v>
      </c>
      <c r="BW319">
        <f>VLOOKUP($J319,M_引当回収!$C$5:$AF$55,30,FALSE)+0.08</f>
        <v>0.08</v>
      </c>
      <c r="BX319" s="21">
        <v>0.24</v>
      </c>
      <c r="BY319">
        <v>0.18000000000000002</v>
      </c>
      <c r="BZ319">
        <v>0.03</v>
      </c>
      <c r="CA319" s="8">
        <f t="shared" si="102"/>
        <v>0.53</v>
      </c>
      <c r="CB319" t="str">
        <f t="shared" si="103"/>
        <v>×</v>
      </c>
      <c r="CC319">
        <v>0.08</v>
      </c>
      <c r="CD319">
        <v>0.43000000000000005</v>
      </c>
      <c r="CE319">
        <v>0.18000000000000002</v>
      </c>
      <c r="CF319">
        <v>0.03</v>
      </c>
      <c r="CH319">
        <f t="shared" si="104"/>
        <v>0</v>
      </c>
      <c r="CI319">
        <f t="shared" si="105"/>
        <v>0</v>
      </c>
      <c r="CJ319">
        <f t="shared" si="106"/>
        <v>3</v>
      </c>
      <c r="CK319">
        <f t="shared" si="107"/>
        <v>0</v>
      </c>
      <c r="CL319">
        <f t="shared" si="108"/>
        <v>0</v>
      </c>
      <c r="CM319">
        <f t="shared" si="109"/>
        <v>3</v>
      </c>
      <c r="CN319">
        <f t="shared" si="110"/>
        <v>0</v>
      </c>
      <c r="CO319">
        <f t="shared" si="111"/>
        <v>0</v>
      </c>
      <c r="CP319">
        <f t="shared" si="112"/>
        <v>3</v>
      </c>
      <c r="CQ319">
        <v>1.3446475195822455E-2</v>
      </c>
      <c r="CR319">
        <f t="shared" si="113"/>
        <v>0</v>
      </c>
      <c r="CS319">
        <f t="shared" si="114"/>
        <v>0</v>
      </c>
      <c r="CT319">
        <f t="shared" si="115"/>
        <v>0</v>
      </c>
      <c r="CU319">
        <f t="shared" si="116"/>
        <v>0</v>
      </c>
      <c r="CV319">
        <f t="shared" si="117"/>
        <v>3</v>
      </c>
      <c r="CW319">
        <f t="shared" si="118"/>
        <v>0</v>
      </c>
      <c r="CX319">
        <f t="shared" si="119"/>
        <v>3</v>
      </c>
      <c r="CY319">
        <f t="shared" si="98"/>
        <v>0</v>
      </c>
      <c r="CZ319">
        <f t="shared" si="99"/>
        <v>0</v>
      </c>
      <c r="DA319">
        <f t="shared" si="100"/>
        <v>0</v>
      </c>
      <c r="DB319">
        <f t="shared" si="101"/>
        <v>0</v>
      </c>
      <c r="DC319">
        <f t="shared" si="120"/>
        <v>3</v>
      </c>
      <c r="DD319">
        <f t="shared" si="121"/>
        <v>3</v>
      </c>
    </row>
    <row r="320" spans="1:108" hidden="1" x14ac:dyDescent="0.7">
      <c r="A320" t="s">
        <v>1197</v>
      </c>
      <c r="B320" t="s">
        <v>1198</v>
      </c>
      <c r="D320" t="s">
        <v>909</v>
      </c>
      <c r="E320" t="s">
        <v>72</v>
      </c>
      <c r="F320" t="s">
        <v>73</v>
      </c>
      <c r="G320" t="s">
        <v>74</v>
      </c>
      <c r="H320" t="s">
        <v>75</v>
      </c>
      <c r="I320">
        <v>6454</v>
      </c>
      <c r="J320" t="s">
        <v>898</v>
      </c>
      <c r="K320">
        <v>1</v>
      </c>
      <c r="M320" t="s">
        <v>78</v>
      </c>
      <c r="N320" t="s">
        <v>78</v>
      </c>
      <c r="O320" t="s">
        <v>79</v>
      </c>
      <c r="P320">
        <v>1</v>
      </c>
      <c r="Q320" t="s">
        <v>80</v>
      </c>
      <c r="R320" t="s">
        <v>72</v>
      </c>
      <c r="S320" t="s">
        <v>81</v>
      </c>
      <c r="T320" t="s">
        <v>82</v>
      </c>
      <c r="X320">
        <v>1</v>
      </c>
      <c r="Y320">
        <v>1</v>
      </c>
      <c r="Z320">
        <v>0.73</v>
      </c>
      <c r="AA320" s="8">
        <v>0.93</v>
      </c>
      <c r="AB320">
        <v>3</v>
      </c>
      <c r="AC320">
        <v>0.93</v>
      </c>
      <c r="AD320">
        <v>0.93</v>
      </c>
      <c r="AE320">
        <v>1.1000000000000001</v>
      </c>
      <c r="AF320">
        <v>0.5</v>
      </c>
      <c r="AG320">
        <v>205</v>
      </c>
      <c r="AH320" t="s">
        <v>898</v>
      </c>
      <c r="AI320">
        <v>155</v>
      </c>
      <c r="AJ320" t="s">
        <v>1199</v>
      </c>
      <c r="AK320">
        <v>10200</v>
      </c>
      <c r="AL320">
        <v>370</v>
      </c>
      <c r="AM320" t="s">
        <v>911</v>
      </c>
      <c r="AN320">
        <v>12</v>
      </c>
      <c r="AO320" t="s">
        <v>113</v>
      </c>
      <c r="AP320">
        <v>100</v>
      </c>
      <c r="AT320">
        <v>0</v>
      </c>
      <c r="AU320">
        <v>0.5</v>
      </c>
      <c r="AW320">
        <v>6</v>
      </c>
      <c r="AX320" t="s">
        <v>912</v>
      </c>
      <c r="AY320">
        <v>2</v>
      </c>
      <c r="AZ320" t="s">
        <v>913</v>
      </c>
      <c r="BB320" t="s">
        <v>323</v>
      </c>
      <c r="BC320">
        <v>335</v>
      </c>
      <c r="BD320">
        <v>168</v>
      </c>
      <c r="BE320">
        <v>103</v>
      </c>
      <c r="BF320">
        <v>6.0000000000000001E-3</v>
      </c>
      <c r="BG320">
        <v>6.5</v>
      </c>
      <c r="BH320" t="s">
        <v>89</v>
      </c>
      <c r="BJ320" t="s">
        <v>90</v>
      </c>
      <c r="BK320" s="1">
        <v>44670</v>
      </c>
      <c r="BL320" t="s">
        <v>91</v>
      </c>
      <c r="BM320" t="s">
        <v>92</v>
      </c>
      <c r="BN320">
        <v>46548</v>
      </c>
      <c r="BO320" t="s">
        <v>727</v>
      </c>
      <c r="BP320">
        <v>1</v>
      </c>
      <c r="BQ320">
        <v>1</v>
      </c>
      <c r="BR320">
        <v>0.73</v>
      </c>
      <c r="BS320">
        <v>0.93</v>
      </c>
      <c r="BT320">
        <v>3</v>
      </c>
      <c r="BU320">
        <v>0</v>
      </c>
      <c r="BV320" t="s">
        <v>1936</v>
      </c>
      <c r="BW320">
        <f>VLOOKUP($J320,M_引当回収!$C$5:$AF$55,30,FALSE)+0.08</f>
        <v>0.08</v>
      </c>
      <c r="BX320" s="21">
        <v>0.24</v>
      </c>
      <c r="BY320">
        <v>0.18000000000000002</v>
      </c>
      <c r="BZ320">
        <v>0.03</v>
      </c>
      <c r="CA320" s="8">
        <f t="shared" si="102"/>
        <v>0.53</v>
      </c>
      <c r="CB320" t="str">
        <f t="shared" si="103"/>
        <v>×</v>
      </c>
      <c r="CC320">
        <v>0.08</v>
      </c>
      <c r="CD320">
        <v>0.43000000000000005</v>
      </c>
      <c r="CE320">
        <v>0.18000000000000002</v>
      </c>
      <c r="CF320">
        <v>0.03</v>
      </c>
      <c r="CH320">
        <f t="shared" si="104"/>
        <v>0</v>
      </c>
      <c r="CI320">
        <f t="shared" si="105"/>
        <v>0</v>
      </c>
      <c r="CJ320">
        <f t="shared" si="106"/>
        <v>3</v>
      </c>
      <c r="CK320">
        <f t="shared" si="107"/>
        <v>0</v>
      </c>
      <c r="CL320">
        <f t="shared" si="108"/>
        <v>0</v>
      </c>
      <c r="CM320">
        <f t="shared" si="109"/>
        <v>3</v>
      </c>
      <c r="CN320">
        <f t="shared" si="110"/>
        <v>0</v>
      </c>
      <c r="CO320">
        <f t="shared" si="111"/>
        <v>0</v>
      </c>
      <c r="CP320">
        <f t="shared" si="112"/>
        <v>3</v>
      </c>
      <c r="CQ320">
        <v>1.3446475195822455E-2</v>
      </c>
      <c r="CR320">
        <f t="shared" si="113"/>
        <v>0</v>
      </c>
      <c r="CS320">
        <f t="shared" si="114"/>
        <v>0</v>
      </c>
      <c r="CT320">
        <f t="shared" si="115"/>
        <v>0</v>
      </c>
      <c r="CU320">
        <f t="shared" si="116"/>
        <v>0</v>
      </c>
      <c r="CV320">
        <f t="shared" si="117"/>
        <v>3</v>
      </c>
      <c r="CW320">
        <f t="shared" si="118"/>
        <v>0</v>
      </c>
      <c r="CX320">
        <f t="shared" si="119"/>
        <v>3</v>
      </c>
      <c r="CY320">
        <f t="shared" si="98"/>
        <v>0</v>
      </c>
      <c r="CZ320">
        <f t="shared" si="99"/>
        <v>0</v>
      </c>
      <c r="DA320">
        <f t="shared" si="100"/>
        <v>0</v>
      </c>
      <c r="DB320">
        <f t="shared" si="101"/>
        <v>0</v>
      </c>
      <c r="DC320">
        <f t="shared" si="120"/>
        <v>3</v>
      </c>
      <c r="DD320">
        <f t="shared" si="121"/>
        <v>3</v>
      </c>
    </row>
    <row r="321" spans="1:108" hidden="1" x14ac:dyDescent="0.7">
      <c r="A321" t="s">
        <v>1200</v>
      </c>
      <c r="B321" t="s">
        <v>1201</v>
      </c>
      <c r="D321" t="s">
        <v>909</v>
      </c>
      <c r="E321" t="s">
        <v>72</v>
      </c>
      <c r="F321" t="s">
        <v>73</v>
      </c>
      <c r="G321" t="s">
        <v>74</v>
      </c>
      <c r="H321" t="s">
        <v>75</v>
      </c>
      <c r="I321">
        <v>6454</v>
      </c>
      <c r="J321" t="s">
        <v>898</v>
      </c>
      <c r="K321">
        <v>1</v>
      </c>
      <c r="M321" t="s">
        <v>78</v>
      </c>
      <c r="N321" t="s">
        <v>78</v>
      </c>
      <c r="O321" t="s">
        <v>79</v>
      </c>
      <c r="P321">
        <v>1</v>
      </c>
      <c r="Q321" t="s">
        <v>80</v>
      </c>
      <c r="R321" t="s">
        <v>72</v>
      </c>
      <c r="S321" t="s">
        <v>81</v>
      </c>
      <c r="T321" t="s">
        <v>82</v>
      </c>
      <c r="X321">
        <v>1</v>
      </c>
      <c r="Y321">
        <v>1</v>
      </c>
      <c r="Z321">
        <v>0.73</v>
      </c>
      <c r="AA321" s="8">
        <v>0.93</v>
      </c>
      <c r="AB321">
        <v>3</v>
      </c>
      <c r="AC321">
        <v>0.93</v>
      </c>
      <c r="AD321">
        <v>0.93</v>
      </c>
      <c r="AE321">
        <v>1.1000000000000001</v>
      </c>
      <c r="AF321">
        <v>0.5</v>
      </c>
      <c r="AG321">
        <v>205</v>
      </c>
      <c r="AH321" t="s">
        <v>898</v>
      </c>
      <c r="AI321">
        <v>156</v>
      </c>
      <c r="AJ321" t="s">
        <v>1202</v>
      </c>
      <c r="AK321">
        <v>10201</v>
      </c>
      <c r="AL321">
        <v>370</v>
      </c>
      <c r="AM321" t="s">
        <v>911</v>
      </c>
      <c r="AN321">
        <v>12</v>
      </c>
      <c r="AO321" t="s">
        <v>113</v>
      </c>
      <c r="AP321">
        <v>100</v>
      </c>
      <c r="AT321">
        <v>0</v>
      </c>
      <c r="AU321">
        <v>0.5</v>
      </c>
      <c r="AW321">
        <v>6</v>
      </c>
      <c r="AX321" t="s">
        <v>912</v>
      </c>
      <c r="AY321">
        <v>2</v>
      </c>
      <c r="AZ321" t="s">
        <v>913</v>
      </c>
      <c r="BB321" t="s">
        <v>323</v>
      </c>
      <c r="BC321">
        <v>335</v>
      </c>
      <c r="BD321">
        <v>168</v>
      </c>
      <c r="BE321">
        <v>103</v>
      </c>
      <c r="BF321">
        <v>6.0000000000000001E-3</v>
      </c>
      <c r="BG321">
        <v>6.5</v>
      </c>
      <c r="BH321" t="s">
        <v>89</v>
      </c>
      <c r="BJ321" t="s">
        <v>90</v>
      </c>
      <c r="BK321" s="1">
        <v>44670</v>
      </c>
      <c r="BL321" t="s">
        <v>91</v>
      </c>
      <c r="BM321" t="s">
        <v>92</v>
      </c>
      <c r="BN321">
        <v>46548</v>
      </c>
      <c r="BO321" t="s">
        <v>727</v>
      </c>
      <c r="BP321">
        <v>1</v>
      </c>
      <c r="BQ321">
        <v>1</v>
      </c>
      <c r="BR321">
        <v>0.73</v>
      </c>
      <c r="BS321">
        <v>0.93</v>
      </c>
      <c r="BT321">
        <v>3</v>
      </c>
      <c r="BU321">
        <v>0</v>
      </c>
      <c r="BV321" t="s">
        <v>1936</v>
      </c>
      <c r="BW321">
        <f>VLOOKUP($J321,M_引当回収!$C$5:$AF$55,30,FALSE)+0.08</f>
        <v>0.08</v>
      </c>
      <c r="BX321" s="21">
        <v>0.24</v>
      </c>
      <c r="BY321">
        <v>0.18000000000000002</v>
      </c>
      <c r="BZ321">
        <v>0.03</v>
      </c>
      <c r="CA321" s="8">
        <f t="shared" si="102"/>
        <v>0.53</v>
      </c>
      <c r="CB321" t="str">
        <f t="shared" si="103"/>
        <v>×</v>
      </c>
      <c r="CC321">
        <v>0.08</v>
      </c>
      <c r="CD321">
        <v>0.43000000000000005</v>
      </c>
      <c r="CE321">
        <v>0.18000000000000002</v>
      </c>
      <c r="CF321">
        <v>0.03</v>
      </c>
      <c r="CH321">
        <f t="shared" si="104"/>
        <v>0</v>
      </c>
      <c r="CI321">
        <f t="shared" si="105"/>
        <v>0</v>
      </c>
      <c r="CJ321">
        <f t="shared" si="106"/>
        <v>3</v>
      </c>
      <c r="CK321">
        <f t="shared" si="107"/>
        <v>0</v>
      </c>
      <c r="CL321">
        <f t="shared" si="108"/>
        <v>0</v>
      </c>
      <c r="CM321">
        <f t="shared" si="109"/>
        <v>3</v>
      </c>
      <c r="CN321">
        <f t="shared" si="110"/>
        <v>0</v>
      </c>
      <c r="CO321">
        <f t="shared" si="111"/>
        <v>0</v>
      </c>
      <c r="CP321">
        <f t="shared" si="112"/>
        <v>3</v>
      </c>
      <c r="CQ321">
        <v>1.3446475195822455E-2</v>
      </c>
      <c r="CR321">
        <f t="shared" si="113"/>
        <v>0</v>
      </c>
      <c r="CS321">
        <f t="shared" si="114"/>
        <v>0</v>
      </c>
      <c r="CT321">
        <f t="shared" si="115"/>
        <v>0</v>
      </c>
      <c r="CU321">
        <f t="shared" si="116"/>
        <v>0</v>
      </c>
      <c r="CV321">
        <f t="shared" si="117"/>
        <v>3</v>
      </c>
      <c r="CW321">
        <f t="shared" si="118"/>
        <v>0</v>
      </c>
      <c r="CX321">
        <f t="shared" si="119"/>
        <v>3</v>
      </c>
      <c r="CY321">
        <f t="shared" si="98"/>
        <v>0</v>
      </c>
      <c r="CZ321">
        <f t="shared" si="99"/>
        <v>0</v>
      </c>
      <c r="DA321">
        <f t="shared" si="100"/>
        <v>0</v>
      </c>
      <c r="DB321">
        <f t="shared" si="101"/>
        <v>0</v>
      </c>
      <c r="DC321">
        <f t="shared" si="120"/>
        <v>3</v>
      </c>
      <c r="DD321">
        <f t="shared" si="121"/>
        <v>3</v>
      </c>
    </row>
    <row r="322" spans="1:108" hidden="1" x14ac:dyDescent="0.7">
      <c r="A322" t="s">
        <v>1203</v>
      </c>
      <c r="B322" t="s">
        <v>1204</v>
      </c>
      <c r="D322" t="s">
        <v>909</v>
      </c>
      <c r="E322" t="s">
        <v>72</v>
      </c>
      <c r="F322" t="s">
        <v>73</v>
      </c>
      <c r="G322" t="s">
        <v>74</v>
      </c>
      <c r="H322" t="s">
        <v>75</v>
      </c>
      <c r="I322">
        <v>6454</v>
      </c>
      <c r="J322" t="s">
        <v>898</v>
      </c>
      <c r="K322">
        <v>1</v>
      </c>
      <c r="M322" t="s">
        <v>78</v>
      </c>
      <c r="N322" t="s">
        <v>78</v>
      </c>
      <c r="O322" t="s">
        <v>79</v>
      </c>
      <c r="P322">
        <v>1</v>
      </c>
      <c r="Q322" t="s">
        <v>80</v>
      </c>
      <c r="R322" t="s">
        <v>72</v>
      </c>
      <c r="S322" t="s">
        <v>81</v>
      </c>
      <c r="T322" t="s">
        <v>82</v>
      </c>
      <c r="X322">
        <v>1</v>
      </c>
      <c r="Y322">
        <v>1</v>
      </c>
      <c r="Z322">
        <v>0.73</v>
      </c>
      <c r="AA322" s="8">
        <v>0.93</v>
      </c>
      <c r="AB322">
        <v>3</v>
      </c>
      <c r="AC322">
        <v>0.93</v>
      </c>
      <c r="AD322">
        <v>0.93</v>
      </c>
      <c r="AE322">
        <v>1.1000000000000001</v>
      </c>
      <c r="AF322">
        <v>0.5</v>
      </c>
      <c r="AG322">
        <v>205</v>
      </c>
      <c r="AH322" t="s">
        <v>898</v>
      </c>
      <c r="AI322">
        <v>157</v>
      </c>
      <c r="AJ322" t="s">
        <v>1205</v>
      </c>
      <c r="AK322">
        <v>10202</v>
      </c>
      <c r="AL322">
        <v>370</v>
      </c>
      <c r="AM322" t="s">
        <v>911</v>
      </c>
      <c r="AN322">
        <v>12</v>
      </c>
      <c r="AO322" t="s">
        <v>113</v>
      </c>
      <c r="AP322">
        <v>100</v>
      </c>
      <c r="AT322">
        <v>0</v>
      </c>
      <c r="AU322">
        <v>0.5</v>
      </c>
      <c r="AW322">
        <v>6</v>
      </c>
      <c r="AX322" t="s">
        <v>912</v>
      </c>
      <c r="AY322">
        <v>2</v>
      </c>
      <c r="AZ322" t="s">
        <v>913</v>
      </c>
      <c r="BB322" t="s">
        <v>323</v>
      </c>
      <c r="BC322">
        <v>335</v>
      </c>
      <c r="BD322">
        <v>168</v>
      </c>
      <c r="BE322">
        <v>103</v>
      </c>
      <c r="BF322">
        <v>6.0000000000000001E-3</v>
      </c>
      <c r="BG322">
        <v>6.5</v>
      </c>
      <c r="BH322" t="s">
        <v>89</v>
      </c>
      <c r="BJ322" t="s">
        <v>90</v>
      </c>
      <c r="BK322" s="1">
        <v>44670</v>
      </c>
      <c r="BL322" t="s">
        <v>91</v>
      </c>
      <c r="BM322" t="s">
        <v>92</v>
      </c>
      <c r="BN322">
        <v>46548</v>
      </c>
      <c r="BO322" t="s">
        <v>727</v>
      </c>
      <c r="BP322">
        <v>1</v>
      </c>
      <c r="BQ322">
        <v>1</v>
      </c>
      <c r="BR322">
        <v>0.73</v>
      </c>
      <c r="BS322">
        <v>0.93</v>
      </c>
      <c r="BT322">
        <v>3</v>
      </c>
      <c r="BU322">
        <v>0</v>
      </c>
      <c r="BV322" t="s">
        <v>1936</v>
      </c>
      <c r="BW322">
        <f>VLOOKUP($J322,M_引当回収!$C$5:$AF$55,30,FALSE)+0.08</f>
        <v>0.08</v>
      </c>
      <c r="BX322" s="21">
        <v>0.24</v>
      </c>
      <c r="BY322">
        <v>0.18000000000000002</v>
      </c>
      <c r="BZ322">
        <v>0.03</v>
      </c>
      <c r="CA322" s="8">
        <f t="shared" si="102"/>
        <v>0.53</v>
      </c>
      <c r="CB322" t="str">
        <f t="shared" si="103"/>
        <v>×</v>
      </c>
      <c r="CC322">
        <v>0.08</v>
      </c>
      <c r="CD322">
        <v>0.43000000000000005</v>
      </c>
      <c r="CE322">
        <v>0.18000000000000002</v>
      </c>
      <c r="CF322">
        <v>0.03</v>
      </c>
      <c r="CH322">
        <f t="shared" si="104"/>
        <v>0</v>
      </c>
      <c r="CI322">
        <f t="shared" si="105"/>
        <v>0</v>
      </c>
      <c r="CJ322">
        <f t="shared" si="106"/>
        <v>3</v>
      </c>
      <c r="CK322">
        <f t="shared" si="107"/>
        <v>0</v>
      </c>
      <c r="CL322">
        <f t="shared" si="108"/>
        <v>0</v>
      </c>
      <c r="CM322">
        <f t="shared" si="109"/>
        <v>3</v>
      </c>
      <c r="CN322">
        <f t="shared" si="110"/>
        <v>0</v>
      </c>
      <c r="CO322">
        <f t="shared" si="111"/>
        <v>0</v>
      </c>
      <c r="CP322">
        <f t="shared" si="112"/>
        <v>3</v>
      </c>
      <c r="CQ322">
        <v>1.3446475195822455E-2</v>
      </c>
      <c r="CR322">
        <f t="shared" si="113"/>
        <v>0</v>
      </c>
      <c r="CS322">
        <f t="shared" si="114"/>
        <v>0</v>
      </c>
      <c r="CT322">
        <f t="shared" si="115"/>
        <v>0</v>
      </c>
      <c r="CU322">
        <f t="shared" si="116"/>
        <v>0</v>
      </c>
      <c r="CV322">
        <f t="shared" si="117"/>
        <v>3</v>
      </c>
      <c r="CW322">
        <f t="shared" si="118"/>
        <v>0</v>
      </c>
      <c r="CX322">
        <f t="shared" si="119"/>
        <v>3</v>
      </c>
      <c r="CY322">
        <f t="shared" si="98"/>
        <v>0</v>
      </c>
      <c r="CZ322">
        <f t="shared" si="99"/>
        <v>0</v>
      </c>
      <c r="DA322">
        <f t="shared" si="100"/>
        <v>0</v>
      </c>
      <c r="DB322">
        <f t="shared" si="101"/>
        <v>0</v>
      </c>
      <c r="DC322">
        <f t="shared" si="120"/>
        <v>3</v>
      </c>
      <c r="DD322">
        <f t="shared" si="121"/>
        <v>3</v>
      </c>
    </row>
    <row r="323" spans="1:108" hidden="1" x14ac:dyDescent="0.7">
      <c r="A323" t="s">
        <v>1206</v>
      </c>
      <c r="B323" t="s">
        <v>1207</v>
      </c>
      <c r="D323" t="s">
        <v>909</v>
      </c>
      <c r="E323" t="s">
        <v>72</v>
      </c>
      <c r="F323" t="s">
        <v>73</v>
      </c>
      <c r="G323" t="s">
        <v>74</v>
      </c>
      <c r="H323" t="s">
        <v>75</v>
      </c>
      <c r="I323">
        <v>6454</v>
      </c>
      <c r="J323" t="s">
        <v>898</v>
      </c>
      <c r="K323">
        <v>1</v>
      </c>
      <c r="M323" t="s">
        <v>78</v>
      </c>
      <c r="N323" t="s">
        <v>78</v>
      </c>
      <c r="O323" t="s">
        <v>79</v>
      </c>
      <c r="P323">
        <v>1</v>
      </c>
      <c r="Q323" t="s">
        <v>80</v>
      </c>
      <c r="R323" t="s">
        <v>72</v>
      </c>
      <c r="S323" t="s">
        <v>81</v>
      </c>
      <c r="T323" t="s">
        <v>82</v>
      </c>
      <c r="X323">
        <v>1</v>
      </c>
      <c r="Y323">
        <v>1</v>
      </c>
      <c r="Z323">
        <v>0.73</v>
      </c>
      <c r="AA323" s="8">
        <v>0.93</v>
      </c>
      <c r="AB323">
        <v>3</v>
      </c>
      <c r="AC323">
        <v>0.93</v>
      </c>
      <c r="AD323">
        <v>0.93</v>
      </c>
      <c r="AE323">
        <v>1.1000000000000001</v>
      </c>
      <c r="AF323">
        <v>0.5</v>
      </c>
      <c r="AG323">
        <v>205</v>
      </c>
      <c r="AH323" t="s">
        <v>898</v>
      </c>
      <c r="AI323">
        <v>158</v>
      </c>
      <c r="AJ323" t="s">
        <v>1208</v>
      </c>
      <c r="AK323">
        <v>10203</v>
      </c>
      <c r="AL323">
        <v>370</v>
      </c>
      <c r="AM323" t="s">
        <v>911</v>
      </c>
      <c r="AN323">
        <v>12</v>
      </c>
      <c r="AO323" t="s">
        <v>113</v>
      </c>
      <c r="AP323">
        <v>100</v>
      </c>
      <c r="AT323">
        <v>0</v>
      </c>
      <c r="AU323">
        <v>0.5</v>
      </c>
      <c r="AW323">
        <v>6</v>
      </c>
      <c r="AX323" t="s">
        <v>912</v>
      </c>
      <c r="AY323">
        <v>2</v>
      </c>
      <c r="AZ323" t="s">
        <v>913</v>
      </c>
      <c r="BB323" t="s">
        <v>323</v>
      </c>
      <c r="BC323">
        <v>335</v>
      </c>
      <c r="BD323">
        <v>168</v>
      </c>
      <c r="BE323">
        <v>103</v>
      </c>
      <c r="BF323">
        <v>6.0000000000000001E-3</v>
      </c>
      <c r="BG323">
        <v>6.5</v>
      </c>
      <c r="BH323" t="s">
        <v>89</v>
      </c>
      <c r="BJ323" t="s">
        <v>90</v>
      </c>
      <c r="BK323" s="1">
        <v>44670</v>
      </c>
      <c r="BL323" t="s">
        <v>91</v>
      </c>
      <c r="BM323" t="s">
        <v>92</v>
      </c>
      <c r="BN323">
        <v>46548</v>
      </c>
      <c r="BO323" t="s">
        <v>727</v>
      </c>
      <c r="BP323">
        <v>1</v>
      </c>
      <c r="BQ323">
        <v>1</v>
      </c>
      <c r="BR323">
        <v>0.73</v>
      </c>
      <c r="BS323">
        <v>0.93</v>
      </c>
      <c r="BT323">
        <v>3</v>
      </c>
      <c r="BU323">
        <v>0</v>
      </c>
      <c r="BV323" t="s">
        <v>1936</v>
      </c>
      <c r="BW323">
        <f>VLOOKUP($J323,M_引当回収!$C$5:$AF$55,30,FALSE)+0.08</f>
        <v>0.08</v>
      </c>
      <c r="BX323" s="21">
        <v>0.24</v>
      </c>
      <c r="BY323">
        <v>0.18000000000000002</v>
      </c>
      <c r="BZ323">
        <v>0.03</v>
      </c>
      <c r="CA323" s="8">
        <f t="shared" si="102"/>
        <v>0.53</v>
      </c>
      <c r="CB323" t="str">
        <f t="shared" si="103"/>
        <v>×</v>
      </c>
      <c r="CC323">
        <v>0.08</v>
      </c>
      <c r="CD323">
        <v>0.43000000000000005</v>
      </c>
      <c r="CE323">
        <v>0.18000000000000002</v>
      </c>
      <c r="CF323">
        <v>0.03</v>
      </c>
      <c r="CH323">
        <f t="shared" si="104"/>
        <v>0</v>
      </c>
      <c r="CI323">
        <f t="shared" si="105"/>
        <v>0</v>
      </c>
      <c r="CJ323">
        <f t="shared" si="106"/>
        <v>3</v>
      </c>
      <c r="CK323">
        <f t="shared" si="107"/>
        <v>0</v>
      </c>
      <c r="CL323">
        <f t="shared" si="108"/>
        <v>0</v>
      </c>
      <c r="CM323">
        <f t="shared" si="109"/>
        <v>3</v>
      </c>
      <c r="CN323">
        <f t="shared" si="110"/>
        <v>0</v>
      </c>
      <c r="CO323">
        <f t="shared" si="111"/>
        <v>0</v>
      </c>
      <c r="CP323">
        <f t="shared" si="112"/>
        <v>3</v>
      </c>
      <c r="CQ323">
        <v>1.3446475195822455E-2</v>
      </c>
      <c r="CR323">
        <f t="shared" si="113"/>
        <v>0</v>
      </c>
      <c r="CS323">
        <f t="shared" si="114"/>
        <v>0</v>
      </c>
      <c r="CT323">
        <f t="shared" si="115"/>
        <v>0</v>
      </c>
      <c r="CU323">
        <f t="shared" si="116"/>
        <v>0</v>
      </c>
      <c r="CV323">
        <f t="shared" si="117"/>
        <v>3</v>
      </c>
      <c r="CW323">
        <f t="shared" si="118"/>
        <v>0</v>
      </c>
      <c r="CX323">
        <f t="shared" si="119"/>
        <v>3</v>
      </c>
      <c r="CY323">
        <f t="shared" si="98"/>
        <v>0</v>
      </c>
      <c r="CZ323">
        <f t="shared" si="99"/>
        <v>0</v>
      </c>
      <c r="DA323">
        <f t="shared" si="100"/>
        <v>0</v>
      </c>
      <c r="DB323">
        <f t="shared" si="101"/>
        <v>0</v>
      </c>
      <c r="DC323">
        <f t="shared" si="120"/>
        <v>3</v>
      </c>
      <c r="DD323">
        <f t="shared" si="121"/>
        <v>3</v>
      </c>
    </row>
    <row r="324" spans="1:108" hidden="1" x14ac:dyDescent="0.7">
      <c r="A324" t="s">
        <v>1209</v>
      </c>
      <c r="B324" t="s">
        <v>1210</v>
      </c>
      <c r="D324" t="s">
        <v>909</v>
      </c>
      <c r="E324" t="s">
        <v>72</v>
      </c>
      <c r="F324" t="s">
        <v>73</v>
      </c>
      <c r="G324" t="s">
        <v>74</v>
      </c>
      <c r="H324" t="s">
        <v>75</v>
      </c>
      <c r="I324">
        <v>6454</v>
      </c>
      <c r="J324" t="s">
        <v>898</v>
      </c>
      <c r="K324">
        <v>1</v>
      </c>
      <c r="M324" t="s">
        <v>78</v>
      </c>
      <c r="N324" t="s">
        <v>78</v>
      </c>
      <c r="O324" t="s">
        <v>79</v>
      </c>
      <c r="P324">
        <v>1</v>
      </c>
      <c r="Q324" t="s">
        <v>80</v>
      </c>
      <c r="R324" t="s">
        <v>72</v>
      </c>
      <c r="S324" t="s">
        <v>81</v>
      </c>
      <c r="T324" t="s">
        <v>82</v>
      </c>
      <c r="X324">
        <v>1</v>
      </c>
      <c r="Y324">
        <v>1</v>
      </c>
      <c r="Z324">
        <v>0.73</v>
      </c>
      <c r="AA324" s="8">
        <v>0.93</v>
      </c>
      <c r="AB324">
        <v>3</v>
      </c>
      <c r="AC324">
        <v>0.93</v>
      </c>
      <c r="AD324">
        <v>0.93</v>
      </c>
      <c r="AE324">
        <v>1.1000000000000001</v>
      </c>
      <c r="AF324">
        <v>0.5</v>
      </c>
      <c r="AG324">
        <v>205</v>
      </c>
      <c r="AH324" t="s">
        <v>898</v>
      </c>
      <c r="AI324">
        <v>159</v>
      </c>
      <c r="AJ324" t="s">
        <v>1211</v>
      </c>
      <c r="AK324">
        <v>10204</v>
      </c>
      <c r="AL324">
        <v>370</v>
      </c>
      <c r="AM324" t="s">
        <v>911</v>
      </c>
      <c r="AN324">
        <v>12</v>
      </c>
      <c r="AO324" t="s">
        <v>113</v>
      </c>
      <c r="AP324">
        <v>100</v>
      </c>
      <c r="AT324">
        <v>0</v>
      </c>
      <c r="AU324">
        <v>0.5</v>
      </c>
      <c r="AW324">
        <v>6</v>
      </c>
      <c r="AX324" t="s">
        <v>912</v>
      </c>
      <c r="AY324">
        <v>2</v>
      </c>
      <c r="AZ324" t="s">
        <v>913</v>
      </c>
      <c r="BB324" t="s">
        <v>323</v>
      </c>
      <c r="BC324">
        <v>335</v>
      </c>
      <c r="BD324">
        <v>168</v>
      </c>
      <c r="BE324">
        <v>103</v>
      </c>
      <c r="BF324">
        <v>6.0000000000000001E-3</v>
      </c>
      <c r="BG324">
        <v>6.5</v>
      </c>
      <c r="BH324" t="s">
        <v>89</v>
      </c>
      <c r="BJ324" t="s">
        <v>90</v>
      </c>
      <c r="BK324" s="1">
        <v>44670</v>
      </c>
      <c r="BL324" t="s">
        <v>91</v>
      </c>
      <c r="BM324" t="s">
        <v>92</v>
      </c>
      <c r="BN324">
        <v>46548</v>
      </c>
      <c r="BO324" t="s">
        <v>727</v>
      </c>
      <c r="BP324">
        <v>1</v>
      </c>
      <c r="BQ324">
        <v>1</v>
      </c>
      <c r="BR324">
        <v>0.73</v>
      </c>
      <c r="BS324">
        <v>0.93</v>
      </c>
      <c r="BT324">
        <v>3</v>
      </c>
      <c r="BU324">
        <v>0</v>
      </c>
      <c r="BV324" t="s">
        <v>1936</v>
      </c>
      <c r="BW324">
        <f>VLOOKUP($J324,M_引当回収!$C$5:$AF$55,30,FALSE)+0.08</f>
        <v>0.08</v>
      </c>
      <c r="BX324" s="21">
        <v>0.24</v>
      </c>
      <c r="BY324">
        <v>0.18000000000000002</v>
      </c>
      <c r="BZ324">
        <v>0.03</v>
      </c>
      <c r="CA324" s="8">
        <f t="shared" si="102"/>
        <v>0.53</v>
      </c>
      <c r="CB324" t="str">
        <f t="shared" si="103"/>
        <v>×</v>
      </c>
      <c r="CC324">
        <v>0.08</v>
      </c>
      <c r="CD324">
        <v>0.43000000000000005</v>
      </c>
      <c r="CE324">
        <v>0.18000000000000002</v>
      </c>
      <c r="CF324">
        <v>0.03</v>
      </c>
      <c r="CH324">
        <f t="shared" si="104"/>
        <v>0</v>
      </c>
      <c r="CI324">
        <f t="shared" si="105"/>
        <v>0</v>
      </c>
      <c r="CJ324">
        <f t="shared" si="106"/>
        <v>3</v>
      </c>
      <c r="CK324">
        <f t="shared" si="107"/>
        <v>0</v>
      </c>
      <c r="CL324">
        <f t="shared" si="108"/>
        <v>0</v>
      </c>
      <c r="CM324">
        <f t="shared" si="109"/>
        <v>3</v>
      </c>
      <c r="CN324">
        <f t="shared" si="110"/>
        <v>0</v>
      </c>
      <c r="CO324">
        <f t="shared" si="111"/>
        <v>0</v>
      </c>
      <c r="CP324">
        <f t="shared" si="112"/>
        <v>3</v>
      </c>
      <c r="CQ324">
        <v>1.3446475195822455E-2</v>
      </c>
      <c r="CR324">
        <f t="shared" si="113"/>
        <v>0</v>
      </c>
      <c r="CS324">
        <f t="shared" si="114"/>
        <v>0</v>
      </c>
      <c r="CT324">
        <f t="shared" si="115"/>
        <v>0</v>
      </c>
      <c r="CU324">
        <f t="shared" si="116"/>
        <v>0</v>
      </c>
      <c r="CV324">
        <f t="shared" si="117"/>
        <v>3</v>
      </c>
      <c r="CW324">
        <f t="shared" si="118"/>
        <v>0</v>
      </c>
      <c r="CX324">
        <f t="shared" si="119"/>
        <v>3</v>
      </c>
      <c r="CY324">
        <f t="shared" si="98"/>
        <v>0</v>
      </c>
      <c r="CZ324">
        <f t="shared" si="99"/>
        <v>0</v>
      </c>
      <c r="DA324">
        <f t="shared" si="100"/>
        <v>0</v>
      </c>
      <c r="DB324">
        <f t="shared" si="101"/>
        <v>0</v>
      </c>
      <c r="DC324">
        <f t="shared" si="120"/>
        <v>3</v>
      </c>
      <c r="DD324">
        <f t="shared" si="121"/>
        <v>3</v>
      </c>
    </row>
    <row r="325" spans="1:108" hidden="1" x14ac:dyDescent="0.7">
      <c r="A325" t="s">
        <v>1212</v>
      </c>
      <c r="B325" t="s">
        <v>1213</v>
      </c>
      <c r="D325" t="s">
        <v>909</v>
      </c>
      <c r="E325" t="s">
        <v>72</v>
      </c>
      <c r="F325" t="s">
        <v>73</v>
      </c>
      <c r="G325" t="s">
        <v>74</v>
      </c>
      <c r="H325" t="s">
        <v>75</v>
      </c>
      <c r="I325">
        <v>6454</v>
      </c>
      <c r="J325" t="s">
        <v>898</v>
      </c>
      <c r="K325">
        <v>1</v>
      </c>
      <c r="M325" t="s">
        <v>78</v>
      </c>
      <c r="N325" t="s">
        <v>78</v>
      </c>
      <c r="O325" t="s">
        <v>79</v>
      </c>
      <c r="P325">
        <v>1</v>
      </c>
      <c r="Q325" t="s">
        <v>80</v>
      </c>
      <c r="R325" t="s">
        <v>72</v>
      </c>
      <c r="S325" t="s">
        <v>81</v>
      </c>
      <c r="T325" t="s">
        <v>82</v>
      </c>
      <c r="X325">
        <v>1</v>
      </c>
      <c r="Y325">
        <v>1</v>
      </c>
      <c r="Z325">
        <v>0.73</v>
      </c>
      <c r="AA325" s="8">
        <v>0.93</v>
      </c>
      <c r="AB325">
        <v>3</v>
      </c>
      <c r="AC325">
        <v>0.93</v>
      </c>
      <c r="AD325">
        <v>0.93</v>
      </c>
      <c r="AE325">
        <v>1.1000000000000001</v>
      </c>
      <c r="AF325">
        <v>0.5</v>
      </c>
      <c r="AG325">
        <v>205</v>
      </c>
      <c r="AH325" t="s">
        <v>898</v>
      </c>
      <c r="AI325">
        <v>160</v>
      </c>
      <c r="AJ325" t="s">
        <v>1214</v>
      </c>
      <c r="AK325">
        <v>10205</v>
      </c>
      <c r="AL325">
        <v>370</v>
      </c>
      <c r="AM325" t="s">
        <v>911</v>
      </c>
      <c r="AN325">
        <v>12</v>
      </c>
      <c r="AO325" t="s">
        <v>113</v>
      </c>
      <c r="AP325">
        <v>100</v>
      </c>
      <c r="AT325">
        <v>0</v>
      </c>
      <c r="AU325">
        <v>0.5</v>
      </c>
      <c r="AW325">
        <v>6</v>
      </c>
      <c r="AX325" t="s">
        <v>912</v>
      </c>
      <c r="AY325">
        <v>2</v>
      </c>
      <c r="AZ325" t="s">
        <v>913</v>
      </c>
      <c r="BB325" t="s">
        <v>323</v>
      </c>
      <c r="BC325">
        <v>335</v>
      </c>
      <c r="BD325">
        <v>168</v>
      </c>
      <c r="BE325">
        <v>103</v>
      </c>
      <c r="BF325">
        <v>6.0000000000000001E-3</v>
      </c>
      <c r="BG325">
        <v>6.5</v>
      </c>
      <c r="BH325" t="s">
        <v>89</v>
      </c>
      <c r="BJ325" t="s">
        <v>90</v>
      </c>
      <c r="BK325" s="1">
        <v>44670</v>
      </c>
      <c r="BL325" t="s">
        <v>91</v>
      </c>
      <c r="BM325" t="s">
        <v>92</v>
      </c>
      <c r="BN325">
        <v>46548</v>
      </c>
      <c r="BO325" t="s">
        <v>727</v>
      </c>
      <c r="BP325">
        <v>1</v>
      </c>
      <c r="BQ325">
        <v>1</v>
      </c>
      <c r="BR325">
        <v>0.73</v>
      </c>
      <c r="BS325">
        <v>0.93</v>
      </c>
      <c r="BT325">
        <v>3</v>
      </c>
      <c r="BU325">
        <v>0</v>
      </c>
      <c r="BV325" t="s">
        <v>1936</v>
      </c>
      <c r="BW325">
        <f>VLOOKUP($J325,M_引当回収!$C$5:$AF$55,30,FALSE)+0.08</f>
        <v>0.08</v>
      </c>
      <c r="BX325" s="21">
        <v>0.24</v>
      </c>
      <c r="BY325">
        <v>0.18000000000000002</v>
      </c>
      <c r="BZ325">
        <v>0.03</v>
      </c>
      <c r="CA325" s="8">
        <f t="shared" si="102"/>
        <v>0.53</v>
      </c>
      <c r="CB325" t="str">
        <f t="shared" si="103"/>
        <v>×</v>
      </c>
      <c r="CC325">
        <v>0.08</v>
      </c>
      <c r="CD325">
        <v>0.43000000000000005</v>
      </c>
      <c r="CE325">
        <v>0.18000000000000002</v>
      </c>
      <c r="CF325">
        <v>0.03</v>
      </c>
      <c r="CH325">
        <f t="shared" si="104"/>
        <v>0</v>
      </c>
      <c r="CI325">
        <f t="shared" si="105"/>
        <v>0</v>
      </c>
      <c r="CJ325">
        <f t="shared" si="106"/>
        <v>3</v>
      </c>
      <c r="CK325">
        <f t="shared" si="107"/>
        <v>0</v>
      </c>
      <c r="CL325">
        <f t="shared" si="108"/>
        <v>0</v>
      </c>
      <c r="CM325">
        <f t="shared" si="109"/>
        <v>3</v>
      </c>
      <c r="CN325">
        <f t="shared" si="110"/>
        <v>0</v>
      </c>
      <c r="CO325">
        <f t="shared" si="111"/>
        <v>0</v>
      </c>
      <c r="CP325">
        <f t="shared" si="112"/>
        <v>3</v>
      </c>
      <c r="CQ325">
        <v>1.3446475195822455E-2</v>
      </c>
      <c r="CR325">
        <f t="shared" si="113"/>
        <v>0</v>
      </c>
      <c r="CS325">
        <f t="shared" si="114"/>
        <v>0</v>
      </c>
      <c r="CT325">
        <f t="shared" si="115"/>
        <v>0</v>
      </c>
      <c r="CU325">
        <f t="shared" si="116"/>
        <v>0</v>
      </c>
      <c r="CV325">
        <f t="shared" si="117"/>
        <v>3</v>
      </c>
      <c r="CW325">
        <f t="shared" si="118"/>
        <v>0</v>
      </c>
      <c r="CX325">
        <f t="shared" si="119"/>
        <v>3</v>
      </c>
      <c r="CY325">
        <f t="shared" si="98"/>
        <v>0</v>
      </c>
      <c r="CZ325">
        <f t="shared" si="99"/>
        <v>0</v>
      </c>
      <c r="DA325">
        <f t="shared" si="100"/>
        <v>0</v>
      </c>
      <c r="DB325">
        <f t="shared" si="101"/>
        <v>0</v>
      </c>
      <c r="DC325">
        <f t="shared" si="120"/>
        <v>3</v>
      </c>
      <c r="DD325">
        <f t="shared" si="121"/>
        <v>3</v>
      </c>
    </row>
    <row r="326" spans="1:108" hidden="1" x14ac:dyDescent="0.7">
      <c r="A326" t="s">
        <v>1215</v>
      </c>
      <c r="B326" t="s">
        <v>1216</v>
      </c>
      <c r="D326" t="s">
        <v>909</v>
      </c>
      <c r="E326" t="s">
        <v>72</v>
      </c>
      <c r="F326" t="s">
        <v>73</v>
      </c>
      <c r="G326" t="s">
        <v>74</v>
      </c>
      <c r="H326" t="s">
        <v>75</v>
      </c>
      <c r="I326">
        <v>6454</v>
      </c>
      <c r="J326" t="s">
        <v>898</v>
      </c>
      <c r="K326">
        <v>1</v>
      </c>
      <c r="M326" t="s">
        <v>78</v>
      </c>
      <c r="N326" t="s">
        <v>78</v>
      </c>
      <c r="O326" t="s">
        <v>79</v>
      </c>
      <c r="P326">
        <v>1</v>
      </c>
      <c r="Q326" t="s">
        <v>80</v>
      </c>
      <c r="R326" t="s">
        <v>72</v>
      </c>
      <c r="S326" t="s">
        <v>81</v>
      </c>
      <c r="T326" t="s">
        <v>82</v>
      </c>
      <c r="X326">
        <v>1</v>
      </c>
      <c r="Y326">
        <v>1</v>
      </c>
      <c r="Z326">
        <v>0.73</v>
      </c>
      <c r="AA326" s="8">
        <v>0.93</v>
      </c>
      <c r="AB326">
        <v>3</v>
      </c>
      <c r="AC326">
        <v>0.93</v>
      </c>
      <c r="AD326">
        <v>0.93</v>
      </c>
      <c r="AE326">
        <v>1.1000000000000001</v>
      </c>
      <c r="AF326">
        <v>0.5</v>
      </c>
      <c r="AG326">
        <v>205</v>
      </c>
      <c r="AH326" t="s">
        <v>898</v>
      </c>
      <c r="AI326">
        <v>161</v>
      </c>
      <c r="AJ326" t="s">
        <v>1217</v>
      </c>
      <c r="AK326">
        <v>10206</v>
      </c>
      <c r="AL326">
        <v>370</v>
      </c>
      <c r="AM326" t="s">
        <v>911</v>
      </c>
      <c r="AN326">
        <v>12</v>
      </c>
      <c r="AO326" t="s">
        <v>113</v>
      </c>
      <c r="AP326">
        <v>100</v>
      </c>
      <c r="AT326">
        <v>0</v>
      </c>
      <c r="AU326">
        <v>0.5</v>
      </c>
      <c r="AW326">
        <v>6</v>
      </c>
      <c r="AX326" t="s">
        <v>912</v>
      </c>
      <c r="AY326">
        <v>2</v>
      </c>
      <c r="AZ326" t="s">
        <v>913</v>
      </c>
      <c r="BB326" t="s">
        <v>323</v>
      </c>
      <c r="BC326">
        <v>335</v>
      </c>
      <c r="BD326">
        <v>168</v>
      </c>
      <c r="BE326">
        <v>103</v>
      </c>
      <c r="BF326">
        <v>6.0000000000000001E-3</v>
      </c>
      <c r="BG326">
        <v>6.5</v>
      </c>
      <c r="BH326" t="s">
        <v>89</v>
      </c>
      <c r="BJ326" t="s">
        <v>90</v>
      </c>
      <c r="BK326" s="1">
        <v>44670</v>
      </c>
      <c r="BL326" t="s">
        <v>91</v>
      </c>
      <c r="BM326" t="s">
        <v>92</v>
      </c>
      <c r="BN326">
        <v>46548</v>
      </c>
      <c r="BO326" t="s">
        <v>727</v>
      </c>
      <c r="BP326">
        <v>1</v>
      </c>
      <c r="BQ326">
        <v>1</v>
      </c>
      <c r="BR326">
        <v>0.73</v>
      </c>
      <c r="BS326">
        <v>0.93</v>
      </c>
      <c r="BT326">
        <v>3</v>
      </c>
      <c r="BU326">
        <v>0</v>
      </c>
      <c r="BV326" t="s">
        <v>1936</v>
      </c>
      <c r="BW326">
        <f>VLOOKUP($J326,M_引当回収!$C$5:$AF$55,30,FALSE)+0.08</f>
        <v>0.08</v>
      </c>
      <c r="BX326" s="21">
        <v>0.24</v>
      </c>
      <c r="BY326">
        <v>0.18000000000000002</v>
      </c>
      <c r="BZ326">
        <v>0.03</v>
      </c>
      <c r="CA326" s="8">
        <f t="shared" si="102"/>
        <v>0.53</v>
      </c>
      <c r="CB326" t="str">
        <f t="shared" si="103"/>
        <v>×</v>
      </c>
      <c r="CC326">
        <v>0.08</v>
      </c>
      <c r="CD326">
        <v>0.43000000000000005</v>
      </c>
      <c r="CE326">
        <v>0.18000000000000002</v>
      </c>
      <c r="CF326">
        <v>0.03</v>
      </c>
      <c r="CH326">
        <f t="shared" si="104"/>
        <v>0</v>
      </c>
      <c r="CI326">
        <f t="shared" si="105"/>
        <v>0</v>
      </c>
      <c r="CJ326">
        <f t="shared" si="106"/>
        <v>3</v>
      </c>
      <c r="CK326">
        <f t="shared" si="107"/>
        <v>0</v>
      </c>
      <c r="CL326">
        <f t="shared" si="108"/>
        <v>0</v>
      </c>
      <c r="CM326">
        <f t="shared" si="109"/>
        <v>3</v>
      </c>
      <c r="CN326">
        <f t="shared" si="110"/>
        <v>0</v>
      </c>
      <c r="CO326">
        <f t="shared" si="111"/>
        <v>0</v>
      </c>
      <c r="CP326">
        <f t="shared" si="112"/>
        <v>3</v>
      </c>
      <c r="CQ326">
        <v>1.3446475195822455E-2</v>
      </c>
      <c r="CR326">
        <f t="shared" si="113"/>
        <v>0</v>
      </c>
      <c r="CS326">
        <f t="shared" si="114"/>
        <v>0</v>
      </c>
      <c r="CT326">
        <f t="shared" si="115"/>
        <v>0</v>
      </c>
      <c r="CU326">
        <f t="shared" si="116"/>
        <v>0</v>
      </c>
      <c r="CV326">
        <f t="shared" si="117"/>
        <v>3</v>
      </c>
      <c r="CW326">
        <f t="shared" si="118"/>
        <v>0</v>
      </c>
      <c r="CX326">
        <f t="shared" si="119"/>
        <v>3</v>
      </c>
      <c r="CY326">
        <f t="shared" si="98"/>
        <v>0</v>
      </c>
      <c r="CZ326">
        <f t="shared" si="99"/>
        <v>0</v>
      </c>
      <c r="DA326">
        <f t="shared" si="100"/>
        <v>0</v>
      </c>
      <c r="DB326">
        <f t="shared" si="101"/>
        <v>0</v>
      </c>
      <c r="DC326">
        <f t="shared" si="120"/>
        <v>3</v>
      </c>
      <c r="DD326">
        <f t="shared" si="121"/>
        <v>3</v>
      </c>
    </row>
    <row r="327" spans="1:108" hidden="1" x14ac:dyDescent="0.7">
      <c r="A327" t="s">
        <v>1218</v>
      </c>
      <c r="B327" t="s">
        <v>1219</v>
      </c>
      <c r="D327" t="s">
        <v>909</v>
      </c>
      <c r="E327" t="s">
        <v>72</v>
      </c>
      <c r="F327" t="s">
        <v>73</v>
      </c>
      <c r="G327" t="s">
        <v>74</v>
      </c>
      <c r="H327" t="s">
        <v>75</v>
      </c>
      <c r="I327">
        <v>6454</v>
      </c>
      <c r="J327" t="s">
        <v>898</v>
      </c>
      <c r="K327">
        <v>1</v>
      </c>
      <c r="M327" t="s">
        <v>78</v>
      </c>
      <c r="N327" t="s">
        <v>78</v>
      </c>
      <c r="O327" t="s">
        <v>79</v>
      </c>
      <c r="P327">
        <v>1</v>
      </c>
      <c r="Q327" t="s">
        <v>80</v>
      </c>
      <c r="R327" t="s">
        <v>72</v>
      </c>
      <c r="S327" t="s">
        <v>81</v>
      </c>
      <c r="T327" t="s">
        <v>82</v>
      </c>
      <c r="X327">
        <v>1</v>
      </c>
      <c r="Y327">
        <v>1</v>
      </c>
      <c r="Z327">
        <v>0.73</v>
      </c>
      <c r="AA327" s="8">
        <v>0.93</v>
      </c>
      <c r="AB327">
        <v>3</v>
      </c>
      <c r="AC327">
        <v>0.93</v>
      </c>
      <c r="AD327">
        <v>0.93</v>
      </c>
      <c r="AE327">
        <v>1.1000000000000001</v>
      </c>
      <c r="AF327">
        <v>0.5</v>
      </c>
      <c r="AG327">
        <v>205</v>
      </c>
      <c r="AH327" t="s">
        <v>898</v>
      </c>
      <c r="AI327">
        <v>162</v>
      </c>
      <c r="AJ327" t="s">
        <v>1220</v>
      </c>
      <c r="AK327">
        <v>10207</v>
      </c>
      <c r="AL327">
        <v>370</v>
      </c>
      <c r="AM327" t="s">
        <v>911</v>
      </c>
      <c r="AN327">
        <v>12</v>
      </c>
      <c r="AO327" t="s">
        <v>113</v>
      </c>
      <c r="AP327">
        <v>100</v>
      </c>
      <c r="AT327">
        <v>0</v>
      </c>
      <c r="AU327">
        <v>0.5</v>
      </c>
      <c r="AW327">
        <v>6</v>
      </c>
      <c r="AX327" t="s">
        <v>912</v>
      </c>
      <c r="AY327">
        <v>2</v>
      </c>
      <c r="AZ327" t="s">
        <v>913</v>
      </c>
      <c r="BB327" t="s">
        <v>323</v>
      </c>
      <c r="BC327">
        <v>335</v>
      </c>
      <c r="BD327">
        <v>168</v>
      </c>
      <c r="BE327">
        <v>103</v>
      </c>
      <c r="BF327">
        <v>6.0000000000000001E-3</v>
      </c>
      <c r="BG327">
        <v>6.5</v>
      </c>
      <c r="BH327" t="s">
        <v>89</v>
      </c>
      <c r="BJ327" t="s">
        <v>90</v>
      </c>
      <c r="BK327" s="1">
        <v>44670</v>
      </c>
      <c r="BL327" t="s">
        <v>91</v>
      </c>
      <c r="BM327" t="s">
        <v>92</v>
      </c>
      <c r="BN327">
        <v>46548</v>
      </c>
      <c r="BO327" t="s">
        <v>727</v>
      </c>
      <c r="BP327">
        <v>1</v>
      </c>
      <c r="BQ327">
        <v>1</v>
      </c>
      <c r="BR327">
        <v>0.73</v>
      </c>
      <c r="BS327">
        <v>0.93</v>
      </c>
      <c r="BT327">
        <v>3</v>
      </c>
      <c r="BU327">
        <v>0</v>
      </c>
      <c r="BV327" t="s">
        <v>1936</v>
      </c>
      <c r="BW327">
        <f>VLOOKUP($J327,M_引当回収!$C$5:$AF$55,30,FALSE)+0.08</f>
        <v>0.08</v>
      </c>
      <c r="BX327" s="21">
        <v>0.24</v>
      </c>
      <c r="BY327">
        <v>0.18000000000000002</v>
      </c>
      <c r="BZ327">
        <v>0.03</v>
      </c>
      <c r="CA327" s="8">
        <f t="shared" si="102"/>
        <v>0.53</v>
      </c>
      <c r="CB327" t="str">
        <f t="shared" si="103"/>
        <v>×</v>
      </c>
      <c r="CC327">
        <v>0.08</v>
      </c>
      <c r="CD327">
        <v>0.43000000000000005</v>
      </c>
      <c r="CE327">
        <v>0.18000000000000002</v>
      </c>
      <c r="CF327">
        <v>0.03</v>
      </c>
      <c r="CH327">
        <f t="shared" si="104"/>
        <v>0</v>
      </c>
      <c r="CI327">
        <f t="shared" si="105"/>
        <v>0</v>
      </c>
      <c r="CJ327">
        <f t="shared" si="106"/>
        <v>3</v>
      </c>
      <c r="CK327">
        <f t="shared" si="107"/>
        <v>0</v>
      </c>
      <c r="CL327">
        <f t="shared" si="108"/>
        <v>0</v>
      </c>
      <c r="CM327">
        <f t="shared" si="109"/>
        <v>3</v>
      </c>
      <c r="CN327">
        <f t="shared" si="110"/>
        <v>0</v>
      </c>
      <c r="CO327">
        <f t="shared" si="111"/>
        <v>0</v>
      </c>
      <c r="CP327">
        <f t="shared" si="112"/>
        <v>3</v>
      </c>
      <c r="CQ327">
        <v>1.3446475195822455E-2</v>
      </c>
      <c r="CR327">
        <f t="shared" si="113"/>
        <v>0</v>
      </c>
      <c r="CS327">
        <f t="shared" si="114"/>
        <v>0</v>
      </c>
      <c r="CT327">
        <f t="shared" si="115"/>
        <v>0</v>
      </c>
      <c r="CU327">
        <f t="shared" si="116"/>
        <v>0</v>
      </c>
      <c r="CV327">
        <f t="shared" si="117"/>
        <v>3</v>
      </c>
      <c r="CW327">
        <f t="shared" si="118"/>
        <v>0</v>
      </c>
      <c r="CX327">
        <f t="shared" si="119"/>
        <v>3</v>
      </c>
      <c r="CY327">
        <f t="shared" si="98"/>
        <v>0</v>
      </c>
      <c r="CZ327">
        <f t="shared" si="99"/>
        <v>0</v>
      </c>
      <c r="DA327">
        <f t="shared" si="100"/>
        <v>0</v>
      </c>
      <c r="DB327">
        <f t="shared" si="101"/>
        <v>0</v>
      </c>
      <c r="DC327">
        <f t="shared" si="120"/>
        <v>3</v>
      </c>
      <c r="DD327">
        <f t="shared" si="121"/>
        <v>3</v>
      </c>
    </row>
    <row r="328" spans="1:108" hidden="1" x14ac:dyDescent="0.7">
      <c r="A328" t="s">
        <v>1221</v>
      </c>
      <c r="B328" t="s">
        <v>1222</v>
      </c>
      <c r="D328" t="s">
        <v>909</v>
      </c>
      <c r="E328" t="s">
        <v>72</v>
      </c>
      <c r="F328" t="s">
        <v>73</v>
      </c>
      <c r="G328" t="s">
        <v>74</v>
      </c>
      <c r="H328" t="s">
        <v>75</v>
      </c>
      <c r="I328">
        <v>6454</v>
      </c>
      <c r="J328" t="s">
        <v>898</v>
      </c>
      <c r="K328">
        <v>1</v>
      </c>
      <c r="M328" t="s">
        <v>78</v>
      </c>
      <c r="N328" t="s">
        <v>78</v>
      </c>
      <c r="O328" t="s">
        <v>79</v>
      </c>
      <c r="P328">
        <v>1</v>
      </c>
      <c r="Q328" t="s">
        <v>80</v>
      </c>
      <c r="R328" t="s">
        <v>72</v>
      </c>
      <c r="S328" t="s">
        <v>81</v>
      </c>
      <c r="T328" t="s">
        <v>82</v>
      </c>
      <c r="X328">
        <v>1</v>
      </c>
      <c r="Y328">
        <v>1</v>
      </c>
      <c r="Z328">
        <v>0.73</v>
      </c>
      <c r="AA328" s="8">
        <v>0.93</v>
      </c>
      <c r="AB328">
        <v>3</v>
      </c>
      <c r="AC328">
        <v>0.93</v>
      </c>
      <c r="AD328">
        <v>0.93</v>
      </c>
      <c r="AE328">
        <v>1.1000000000000001</v>
      </c>
      <c r="AF328">
        <v>0.5</v>
      </c>
      <c r="AG328">
        <v>205</v>
      </c>
      <c r="AH328" t="s">
        <v>898</v>
      </c>
      <c r="AI328">
        <v>163</v>
      </c>
      <c r="AJ328" t="s">
        <v>1223</v>
      </c>
      <c r="AK328">
        <v>10208</v>
      </c>
      <c r="AL328">
        <v>370</v>
      </c>
      <c r="AM328" t="s">
        <v>911</v>
      </c>
      <c r="AN328">
        <v>12</v>
      </c>
      <c r="AO328" t="s">
        <v>113</v>
      </c>
      <c r="AP328">
        <v>100</v>
      </c>
      <c r="AT328">
        <v>0</v>
      </c>
      <c r="AU328">
        <v>0.5</v>
      </c>
      <c r="AW328">
        <v>6</v>
      </c>
      <c r="AX328" t="s">
        <v>912</v>
      </c>
      <c r="AY328">
        <v>2</v>
      </c>
      <c r="AZ328" t="s">
        <v>913</v>
      </c>
      <c r="BB328" t="s">
        <v>323</v>
      </c>
      <c r="BC328">
        <v>335</v>
      </c>
      <c r="BD328">
        <v>168</v>
      </c>
      <c r="BE328">
        <v>103</v>
      </c>
      <c r="BF328">
        <v>6.0000000000000001E-3</v>
      </c>
      <c r="BG328">
        <v>6.5</v>
      </c>
      <c r="BH328" t="s">
        <v>89</v>
      </c>
      <c r="BJ328" t="s">
        <v>90</v>
      </c>
      <c r="BK328" s="1">
        <v>44670</v>
      </c>
      <c r="BL328" t="s">
        <v>91</v>
      </c>
      <c r="BM328" t="s">
        <v>92</v>
      </c>
      <c r="BN328">
        <v>46548</v>
      </c>
      <c r="BO328" t="s">
        <v>727</v>
      </c>
      <c r="BP328">
        <v>1</v>
      </c>
      <c r="BQ328">
        <v>1</v>
      </c>
      <c r="BR328">
        <v>0.73</v>
      </c>
      <c r="BS328">
        <v>0.93</v>
      </c>
      <c r="BT328">
        <v>3</v>
      </c>
      <c r="BU328">
        <v>0</v>
      </c>
      <c r="BV328" t="s">
        <v>1936</v>
      </c>
      <c r="BW328">
        <f>VLOOKUP($J328,M_引当回収!$C$5:$AF$55,30,FALSE)+0.08</f>
        <v>0.08</v>
      </c>
      <c r="BX328" s="21">
        <v>0.24</v>
      </c>
      <c r="BY328">
        <v>0.18000000000000002</v>
      </c>
      <c r="BZ328">
        <v>0.03</v>
      </c>
      <c r="CA328" s="8">
        <f t="shared" si="102"/>
        <v>0.53</v>
      </c>
      <c r="CB328" t="str">
        <f t="shared" si="103"/>
        <v>×</v>
      </c>
      <c r="CC328">
        <v>0.08</v>
      </c>
      <c r="CD328">
        <v>0.43000000000000005</v>
      </c>
      <c r="CE328">
        <v>0.18000000000000002</v>
      </c>
      <c r="CF328">
        <v>0.03</v>
      </c>
      <c r="CH328">
        <f t="shared" si="104"/>
        <v>0</v>
      </c>
      <c r="CI328">
        <f t="shared" si="105"/>
        <v>0</v>
      </c>
      <c r="CJ328">
        <f t="shared" si="106"/>
        <v>3</v>
      </c>
      <c r="CK328">
        <f t="shared" si="107"/>
        <v>0</v>
      </c>
      <c r="CL328">
        <f t="shared" si="108"/>
        <v>0</v>
      </c>
      <c r="CM328">
        <f t="shared" si="109"/>
        <v>3</v>
      </c>
      <c r="CN328">
        <f t="shared" si="110"/>
        <v>0</v>
      </c>
      <c r="CO328">
        <f t="shared" si="111"/>
        <v>0</v>
      </c>
      <c r="CP328">
        <f t="shared" si="112"/>
        <v>3</v>
      </c>
      <c r="CQ328">
        <v>1.3446475195822455E-2</v>
      </c>
      <c r="CR328">
        <f t="shared" si="113"/>
        <v>0</v>
      </c>
      <c r="CS328">
        <f t="shared" si="114"/>
        <v>0</v>
      </c>
      <c r="CT328">
        <f t="shared" si="115"/>
        <v>0</v>
      </c>
      <c r="CU328">
        <f t="shared" si="116"/>
        <v>0</v>
      </c>
      <c r="CV328">
        <f t="shared" si="117"/>
        <v>3</v>
      </c>
      <c r="CW328">
        <f t="shared" si="118"/>
        <v>0</v>
      </c>
      <c r="CX328">
        <f t="shared" si="119"/>
        <v>3</v>
      </c>
      <c r="CY328">
        <f t="shared" si="98"/>
        <v>0</v>
      </c>
      <c r="CZ328">
        <f t="shared" si="99"/>
        <v>0</v>
      </c>
      <c r="DA328">
        <f t="shared" si="100"/>
        <v>0</v>
      </c>
      <c r="DB328">
        <f t="shared" si="101"/>
        <v>0</v>
      </c>
      <c r="DC328">
        <f t="shared" si="120"/>
        <v>3</v>
      </c>
      <c r="DD328">
        <f t="shared" si="121"/>
        <v>3</v>
      </c>
    </row>
    <row r="329" spans="1:108" hidden="1" x14ac:dyDescent="0.7">
      <c r="A329" t="s">
        <v>1224</v>
      </c>
      <c r="B329" t="s">
        <v>1225</v>
      </c>
      <c r="D329" t="s">
        <v>909</v>
      </c>
      <c r="E329" t="s">
        <v>72</v>
      </c>
      <c r="F329" t="s">
        <v>73</v>
      </c>
      <c r="G329" t="s">
        <v>74</v>
      </c>
      <c r="H329" t="s">
        <v>75</v>
      </c>
      <c r="I329">
        <v>6454</v>
      </c>
      <c r="J329" t="s">
        <v>898</v>
      </c>
      <c r="K329">
        <v>1</v>
      </c>
      <c r="M329" t="s">
        <v>78</v>
      </c>
      <c r="N329" t="s">
        <v>78</v>
      </c>
      <c r="O329" t="s">
        <v>79</v>
      </c>
      <c r="P329">
        <v>1</v>
      </c>
      <c r="Q329" t="s">
        <v>80</v>
      </c>
      <c r="R329" t="s">
        <v>72</v>
      </c>
      <c r="S329" t="s">
        <v>81</v>
      </c>
      <c r="T329" t="s">
        <v>82</v>
      </c>
      <c r="X329">
        <v>1</v>
      </c>
      <c r="Y329">
        <v>1</v>
      </c>
      <c r="Z329">
        <v>0.73</v>
      </c>
      <c r="AA329" s="8">
        <v>0.93</v>
      </c>
      <c r="AB329">
        <v>3</v>
      </c>
      <c r="AC329">
        <v>0.93</v>
      </c>
      <c r="AD329">
        <v>0.93</v>
      </c>
      <c r="AE329">
        <v>1.1000000000000001</v>
      </c>
      <c r="AF329">
        <v>0.5</v>
      </c>
      <c r="AG329">
        <v>205</v>
      </c>
      <c r="AH329" t="s">
        <v>898</v>
      </c>
      <c r="AI329">
        <v>164</v>
      </c>
      <c r="AJ329" t="s">
        <v>1226</v>
      </c>
      <c r="AK329">
        <v>10209</v>
      </c>
      <c r="AL329">
        <v>370</v>
      </c>
      <c r="AM329" t="s">
        <v>911</v>
      </c>
      <c r="AN329">
        <v>12</v>
      </c>
      <c r="AO329" t="s">
        <v>113</v>
      </c>
      <c r="AP329">
        <v>100</v>
      </c>
      <c r="AT329">
        <v>0</v>
      </c>
      <c r="AU329">
        <v>0.5</v>
      </c>
      <c r="AW329">
        <v>6</v>
      </c>
      <c r="AX329" t="s">
        <v>912</v>
      </c>
      <c r="AY329">
        <v>2</v>
      </c>
      <c r="AZ329" t="s">
        <v>913</v>
      </c>
      <c r="BB329" t="s">
        <v>323</v>
      </c>
      <c r="BC329">
        <v>335</v>
      </c>
      <c r="BD329">
        <v>168</v>
      </c>
      <c r="BE329">
        <v>103</v>
      </c>
      <c r="BF329">
        <v>6.0000000000000001E-3</v>
      </c>
      <c r="BG329">
        <v>6.5</v>
      </c>
      <c r="BH329" t="s">
        <v>89</v>
      </c>
      <c r="BJ329" t="s">
        <v>90</v>
      </c>
      <c r="BK329" s="1">
        <v>44670</v>
      </c>
      <c r="BL329" t="s">
        <v>91</v>
      </c>
      <c r="BM329" t="s">
        <v>92</v>
      </c>
      <c r="BN329">
        <v>46548</v>
      </c>
      <c r="BO329" t="s">
        <v>727</v>
      </c>
      <c r="BP329">
        <v>1</v>
      </c>
      <c r="BQ329">
        <v>1</v>
      </c>
      <c r="BR329">
        <v>0.73</v>
      </c>
      <c r="BS329">
        <v>0.93</v>
      </c>
      <c r="BT329">
        <v>3</v>
      </c>
      <c r="BU329">
        <v>0</v>
      </c>
      <c r="BV329" t="s">
        <v>1936</v>
      </c>
      <c r="BW329">
        <f>VLOOKUP($J329,M_引当回収!$C$5:$AF$55,30,FALSE)+0.08</f>
        <v>0.08</v>
      </c>
      <c r="BX329" s="21">
        <v>0.24</v>
      </c>
      <c r="BY329">
        <v>0.18000000000000002</v>
      </c>
      <c r="BZ329">
        <v>0.03</v>
      </c>
      <c r="CA329" s="8">
        <f t="shared" si="102"/>
        <v>0.53</v>
      </c>
      <c r="CB329" t="str">
        <f t="shared" si="103"/>
        <v>×</v>
      </c>
      <c r="CC329">
        <v>0.08</v>
      </c>
      <c r="CD329">
        <v>0.43000000000000005</v>
      </c>
      <c r="CE329">
        <v>0.18000000000000002</v>
      </c>
      <c r="CF329">
        <v>0.03</v>
      </c>
      <c r="CH329">
        <f t="shared" si="104"/>
        <v>0</v>
      </c>
      <c r="CI329">
        <f t="shared" si="105"/>
        <v>0</v>
      </c>
      <c r="CJ329">
        <f t="shared" si="106"/>
        <v>3</v>
      </c>
      <c r="CK329">
        <f t="shared" si="107"/>
        <v>0</v>
      </c>
      <c r="CL329">
        <f t="shared" si="108"/>
        <v>0</v>
      </c>
      <c r="CM329">
        <f t="shared" si="109"/>
        <v>3</v>
      </c>
      <c r="CN329">
        <f t="shared" si="110"/>
        <v>0</v>
      </c>
      <c r="CO329">
        <f t="shared" si="111"/>
        <v>0</v>
      </c>
      <c r="CP329">
        <f t="shared" si="112"/>
        <v>3</v>
      </c>
      <c r="CQ329">
        <v>1.3446475195822455E-2</v>
      </c>
      <c r="CR329">
        <f t="shared" si="113"/>
        <v>0</v>
      </c>
      <c r="CS329">
        <f t="shared" si="114"/>
        <v>0</v>
      </c>
      <c r="CT329">
        <f t="shared" si="115"/>
        <v>0</v>
      </c>
      <c r="CU329">
        <f t="shared" si="116"/>
        <v>0</v>
      </c>
      <c r="CV329">
        <f t="shared" si="117"/>
        <v>3</v>
      </c>
      <c r="CW329">
        <f t="shared" si="118"/>
        <v>0</v>
      </c>
      <c r="CX329">
        <f t="shared" si="119"/>
        <v>3</v>
      </c>
      <c r="CY329">
        <f t="shared" si="98"/>
        <v>0</v>
      </c>
      <c r="CZ329">
        <f t="shared" si="99"/>
        <v>0</v>
      </c>
      <c r="DA329">
        <f t="shared" si="100"/>
        <v>0</v>
      </c>
      <c r="DB329">
        <f t="shared" si="101"/>
        <v>0</v>
      </c>
      <c r="DC329">
        <f t="shared" si="120"/>
        <v>3</v>
      </c>
      <c r="DD329">
        <f t="shared" si="121"/>
        <v>3</v>
      </c>
    </row>
    <row r="330" spans="1:108" hidden="1" x14ac:dyDescent="0.7">
      <c r="A330" t="s">
        <v>1227</v>
      </c>
      <c r="B330" t="s">
        <v>1228</v>
      </c>
      <c r="D330" t="s">
        <v>909</v>
      </c>
      <c r="E330" t="s">
        <v>72</v>
      </c>
      <c r="F330" t="s">
        <v>73</v>
      </c>
      <c r="G330" t="s">
        <v>74</v>
      </c>
      <c r="H330" t="s">
        <v>75</v>
      </c>
      <c r="I330">
        <v>6454</v>
      </c>
      <c r="J330" t="s">
        <v>898</v>
      </c>
      <c r="K330">
        <v>1</v>
      </c>
      <c r="M330" t="s">
        <v>78</v>
      </c>
      <c r="N330" t="s">
        <v>78</v>
      </c>
      <c r="O330" t="s">
        <v>79</v>
      </c>
      <c r="P330">
        <v>1</v>
      </c>
      <c r="Q330" t="s">
        <v>80</v>
      </c>
      <c r="R330" t="s">
        <v>72</v>
      </c>
      <c r="S330" t="s">
        <v>81</v>
      </c>
      <c r="T330" t="s">
        <v>82</v>
      </c>
      <c r="X330">
        <v>1</v>
      </c>
      <c r="Y330">
        <v>1</v>
      </c>
      <c r="Z330">
        <v>0.73</v>
      </c>
      <c r="AA330" s="8">
        <v>0.93</v>
      </c>
      <c r="AB330">
        <v>3</v>
      </c>
      <c r="AC330">
        <v>0.93</v>
      </c>
      <c r="AD330">
        <v>0.93</v>
      </c>
      <c r="AE330">
        <v>1.1000000000000001</v>
      </c>
      <c r="AF330">
        <v>0.5</v>
      </c>
      <c r="AG330">
        <v>205</v>
      </c>
      <c r="AH330" t="s">
        <v>898</v>
      </c>
      <c r="AI330">
        <v>165</v>
      </c>
      <c r="AJ330" t="s">
        <v>1229</v>
      </c>
      <c r="AK330">
        <v>10210</v>
      </c>
      <c r="AL330">
        <v>370</v>
      </c>
      <c r="AM330" t="s">
        <v>911</v>
      </c>
      <c r="AN330">
        <v>12</v>
      </c>
      <c r="AO330" t="s">
        <v>113</v>
      </c>
      <c r="AP330">
        <v>100</v>
      </c>
      <c r="AT330">
        <v>0</v>
      </c>
      <c r="AU330">
        <v>0.5</v>
      </c>
      <c r="AW330">
        <v>6</v>
      </c>
      <c r="AX330" t="s">
        <v>912</v>
      </c>
      <c r="AY330">
        <v>2</v>
      </c>
      <c r="AZ330" t="s">
        <v>913</v>
      </c>
      <c r="BB330" t="s">
        <v>323</v>
      </c>
      <c r="BC330">
        <v>335</v>
      </c>
      <c r="BD330">
        <v>168</v>
      </c>
      <c r="BE330">
        <v>103</v>
      </c>
      <c r="BF330">
        <v>6.0000000000000001E-3</v>
      </c>
      <c r="BG330">
        <v>6.5</v>
      </c>
      <c r="BH330" t="s">
        <v>89</v>
      </c>
      <c r="BJ330" t="s">
        <v>90</v>
      </c>
      <c r="BK330" s="1">
        <v>44670</v>
      </c>
      <c r="BL330" t="s">
        <v>91</v>
      </c>
      <c r="BM330" t="s">
        <v>92</v>
      </c>
      <c r="BN330">
        <v>46548</v>
      </c>
      <c r="BO330" t="s">
        <v>727</v>
      </c>
      <c r="BP330">
        <v>1</v>
      </c>
      <c r="BQ330">
        <v>1</v>
      </c>
      <c r="BR330">
        <v>0.73</v>
      </c>
      <c r="BS330">
        <v>0.93</v>
      </c>
      <c r="BT330">
        <v>3</v>
      </c>
      <c r="BU330">
        <v>0</v>
      </c>
      <c r="BV330" t="s">
        <v>1936</v>
      </c>
      <c r="BW330">
        <f>VLOOKUP($J330,M_引当回収!$C$5:$AF$55,30,FALSE)+0.08</f>
        <v>0.08</v>
      </c>
      <c r="BX330" s="21">
        <v>0.24</v>
      </c>
      <c r="BY330">
        <v>0.18000000000000002</v>
      </c>
      <c r="BZ330">
        <v>0.03</v>
      </c>
      <c r="CA330" s="8">
        <f t="shared" si="102"/>
        <v>0.53</v>
      </c>
      <c r="CB330" t="str">
        <f t="shared" si="103"/>
        <v>×</v>
      </c>
      <c r="CC330">
        <v>0.08</v>
      </c>
      <c r="CD330">
        <v>0.43000000000000005</v>
      </c>
      <c r="CE330">
        <v>0.18000000000000002</v>
      </c>
      <c r="CF330">
        <v>0.03</v>
      </c>
      <c r="CH330">
        <f t="shared" si="104"/>
        <v>0</v>
      </c>
      <c r="CI330">
        <f t="shared" si="105"/>
        <v>0</v>
      </c>
      <c r="CJ330">
        <f t="shared" si="106"/>
        <v>3</v>
      </c>
      <c r="CK330">
        <f t="shared" si="107"/>
        <v>0</v>
      </c>
      <c r="CL330">
        <f t="shared" si="108"/>
        <v>0</v>
      </c>
      <c r="CM330">
        <f t="shared" si="109"/>
        <v>3</v>
      </c>
      <c r="CN330">
        <f t="shared" si="110"/>
        <v>0</v>
      </c>
      <c r="CO330">
        <f t="shared" si="111"/>
        <v>0</v>
      </c>
      <c r="CP330">
        <f t="shared" si="112"/>
        <v>3</v>
      </c>
      <c r="CQ330">
        <v>1.3446475195822455E-2</v>
      </c>
      <c r="CR330">
        <f t="shared" si="113"/>
        <v>0</v>
      </c>
      <c r="CS330">
        <f t="shared" si="114"/>
        <v>0</v>
      </c>
      <c r="CT330">
        <f t="shared" si="115"/>
        <v>0</v>
      </c>
      <c r="CU330">
        <f t="shared" si="116"/>
        <v>0</v>
      </c>
      <c r="CV330">
        <f t="shared" si="117"/>
        <v>3</v>
      </c>
      <c r="CW330">
        <f t="shared" si="118"/>
        <v>0</v>
      </c>
      <c r="CX330">
        <f t="shared" si="119"/>
        <v>3</v>
      </c>
      <c r="CY330">
        <f t="shared" si="98"/>
        <v>0</v>
      </c>
      <c r="CZ330">
        <f t="shared" si="99"/>
        <v>0</v>
      </c>
      <c r="DA330">
        <f t="shared" si="100"/>
        <v>0</v>
      </c>
      <c r="DB330">
        <f t="shared" si="101"/>
        <v>0</v>
      </c>
      <c r="DC330">
        <f t="shared" si="120"/>
        <v>3</v>
      </c>
      <c r="DD330">
        <f t="shared" si="121"/>
        <v>3</v>
      </c>
    </row>
    <row r="331" spans="1:108" hidden="1" x14ac:dyDescent="0.7">
      <c r="A331" t="s">
        <v>1230</v>
      </c>
      <c r="B331" t="s">
        <v>1231</v>
      </c>
      <c r="D331" t="s">
        <v>909</v>
      </c>
      <c r="E331" t="s">
        <v>72</v>
      </c>
      <c r="F331" t="s">
        <v>73</v>
      </c>
      <c r="G331" t="s">
        <v>74</v>
      </c>
      <c r="H331" t="s">
        <v>75</v>
      </c>
      <c r="I331">
        <v>6454</v>
      </c>
      <c r="J331" t="s">
        <v>898</v>
      </c>
      <c r="K331">
        <v>1</v>
      </c>
      <c r="M331" t="s">
        <v>78</v>
      </c>
      <c r="N331" t="s">
        <v>78</v>
      </c>
      <c r="O331" t="s">
        <v>79</v>
      </c>
      <c r="P331">
        <v>1</v>
      </c>
      <c r="Q331" t="s">
        <v>80</v>
      </c>
      <c r="R331" t="s">
        <v>72</v>
      </c>
      <c r="S331" t="s">
        <v>81</v>
      </c>
      <c r="T331" t="s">
        <v>82</v>
      </c>
      <c r="X331">
        <v>1</v>
      </c>
      <c r="Y331">
        <v>1</v>
      </c>
      <c r="Z331">
        <v>0.73</v>
      </c>
      <c r="AA331" s="8">
        <v>0.93</v>
      </c>
      <c r="AB331">
        <v>3</v>
      </c>
      <c r="AC331">
        <v>0.93</v>
      </c>
      <c r="AD331">
        <v>0.93</v>
      </c>
      <c r="AE331">
        <v>1.1000000000000001</v>
      </c>
      <c r="AF331">
        <v>0.5</v>
      </c>
      <c r="AG331">
        <v>205</v>
      </c>
      <c r="AH331" t="s">
        <v>898</v>
      </c>
      <c r="AI331">
        <v>166</v>
      </c>
      <c r="AJ331" t="s">
        <v>1232</v>
      </c>
      <c r="AK331">
        <v>10211</v>
      </c>
      <c r="AL331">
        <v>370</v>
      </c>
      <c r="AM331" t="s">
        <v>911</v>
      </c>
      <c r="AN331">
        <v>12</v>
      </c>
      <c r="AO331" t="s">
        <v>113</v>
      </c>
      <c r="AP331">
        <v>100</v>
      </c>
      <c r="AT331">
        <v>0</v>
      </c>
      <c r="AU331">
        <v>0.5</v>
      </c>
      <c r="AW331">
        <v>6</v>
      </c>
      <c r="AX331" t="s">
        <v>912</v>
      </c>
      <c r="AY331">
        <v>2</v>
      </c>
      <c r="AZ331" t="s">
        <v>913</v>
      </c>
      <c r="BB331" t="s">
        <v>323</v>
      </c>
      <c r="BC331">
        <v>335</v>
      </c>
      <c r="BD331">
        <v>168</v>
      </c>
      <c r="BE331">
        <v>103</v>
      </c>
      <c r="BF331">
        <v>6.0000000000000001E-3</v>
      </c>
      <c r="BG331">
        <v>6.5</v>
      </c>
      <c r="BH331" t="s">
        <v>89</v>
      </c>
      <c r="BJ331" t="s">
        <v>90</v>
      </c>
      <c r="BK331" s="1">
        <v>44670</v>
      </c>
      <c r="BL331" t="s">
        <v>91</v>
      </c>
      <c r="BM331" t="s">
        <v>92</v>
      </c>
      <c r="BN331">
        <v>46548</v>
      </c>
      <c r="BO331" t="s">
        <v>727</v>
      </c>
      <c r="BP331">
        <v>1</v>
      </c>
      <c r="BQ331">
        <v>1</v>
      </c>
      <c r="BR331">
        <v>0.73</v>
      </c>
      <c r="BS331">
        <v>0.93</v>
      </c>
      <c r="BT331">
        <v>3</v>
      </c>
      <c r="BU331">
        <v>0</v>
      </c>
      <c r="BV331" t="s">
        <v>1936</v>
      </c>
      <c r="BW331">
        <f>VLOOKUP($J331,M_引当回収!$C$5:$AF$55,30,FALSE)+0.08</f>
        <v>0.08</v>
      </c>
      <c r="BX331" s="21">
        <v>0.24</v>
      </c>
      <c r="BY331">
        <v>0.18000000000000002</v>
      </c>
      <c r="BZ331">
        <v>0.03</v>
      </c>
      <c r="CA331" s="8">
        <f t="shared" si="102"/>
        <v>0.53</v>
      </c>
      <c r="CB331" t="str">
        <f t="shared" si="103"/>
        <v>×</v>
      </c>
      <c r="CC331">
        <v>0.08</v>
      </c>
      <c r="CD331">
        <v>0.43000000000000005</v>
      </c>
      <c r="CE331">
        <v>0.18000000000000002</v>
      </c>
      <c r="CF331">
        <v>0.03</v>
      </c>
      <c r="CH331">
        <f t="shared" si="104"/>
        <v>0</v>
      </c>
      <c r="CI331">
        <f t="shared" si="105"/>
        <v>0</v>
      </c>
      <c r="CJ331">
        <f t="shared" si="106"/>
        <v>3</v>
      </c>
      <c r="CK331">
        <f t="shared" si="107"/>
        <v>0</v>
      </c>
      <c r="CL331">
        <f t="shared" si="108"/>
        <v>0</v>
      </c>
      <c r="CM331">
        <f t="shared" si="109"/>
        <v>3</v>
      </c>
      <c r="CN331">
        <f t="shared" si="110"/>
        <v>0</v>
      </c>
      <c r="CO331">
        <f t="shared" si="111"/>
        <v>0</v>
      </c>
      <c r="CP331">
        <f t="shared" si="112"/>
        <v>3</v>
      </c>
      <c r="CQ331">
        <v>1.3446475195822455E-2</v>
      </c>
      <c r="CR331">
        <f t="shared" si="113"/>
        <v>0</v>
      </c>
      <c r="CS331">
        <f t="shared" si="114"/>
        <v>0</v>
      </c>
      <c r="CT331">
        <f t="shared" si="115"/>
        <v>0</v>
      </c>
      <c r="CU331">
        <f t="shared" si="116"/>
        <v>0</v>
      </c>
      <c r="CV331">
        <f t="shared" si="117"/>
        <v>3</v>
      </c>
      <c r="CW331">
        <f t="shared" si="118"/>
        <v>0</v>
      </c>
      <c r="CX331">
        <f t="shared" si="119"/>
        <v>3</v>
      </c>
      <c r="CY331">
        <f t="shared" ref="CY331:CY394" si="122">($BU331/$AP331)*BW331</f>
        <v>0</v>
      </c>
      <c r="CZ331">
        <f t="shared" ref="CZ331:CZ394" si="123">($BU331/$AP331)*BX331</f>
        <v>0</v>
      </c>
      <c r="DA331">
        <f t="shared" ref="DA331:DA394" si="124">($BU331/$AP331)*BY331</f>
        <v>0</v>
      </c>
      <c r="DB331">
        <f t="shared" ref="DB331:DB394" si="125">($BU331/$AP331)*BZ331</f>
        <v>0</v>
      </c>
      <c r="DC331">
        <f t="shared" si="120"/>
        <v>3</v>
      </c>
      <c r="DD331">
        <f t="shared" si="121"/>
        <v>3</v>
      </c>
    </row>
    <row r="332" spans="1:108" hidden="1" x14ac:dyDescent="0.7">
      <c r="A332" t="s">
        <v>1233</v>
      </c>
      <c r="B332" t="s">
        <v>1234</v>
      </c>
      <c r="D332" t="s">
        <v>909</v>
      </c>
      <c r="E332" t="s">
        <v>72</v>
      </c>
      <c r="F332" t="s">
        <v>73</v>
      </c>
      <c r="G332" t="s">
        <v>74</v>
      </c>
      <c r="H332" t="s">
        <v>75</v>
      </c>
      <c r="I332">
        <v>6454</v>
      </c>
      <c r="J332" t="s">
        <v>898</v>
      </c>
      <c r="K332">
        <v>1</v>
      </c>
      <c r="M332" t="s">
        <v>78</v>
      </c>
      <c r="N332" t="s">
        <v>78</v>
      </c>
      <c r="O332" t="s">
        <v>79</v>
      </c>
      <c r="P332">
        <v>1</v>
      </c>
      <c r="Q332" t="s">
        <v>80</v>
      </c>
      <c r="R332" t="s">
        <v>72</v>
      </c>
      <c r="S332" t="s">
        <v>81</v>
      </c>
      <c r="T332" t="s">
        <v>82</v>
      </c>
      <c r="X332">
        <v>1</v>
      </c>
      <c r="Y332">
        <v>1</v>
      </c>
      <c r="Z332">
        <v>0.73</v>
      </c>
      <c r="AA332" s="8">
        <v>0.93</v>
      </c>
      <c r="AB332">
        <v>3</v>
      </c>
      <c r="AC332">
        <v>0.93</v>
      </c>
      <c r="AD332">
        <v>0.93</v>
      </c>
      <c r="AE332">
        <v>1.1000000000000001</v>
      </c>
      <c r="AF332">
        <v>0.5</v>
      </c>
      <c r="AG332">
        <v>205</v>
      </c>
      <c r="AH332" t="s">
        <v>898</v>
      </c>
      <c r="AI332">
        <v>167</v>
      </c>
      <c r="AJ332" t="s">
        <v>1235</v>
      </c>
      <c r="AK332">
        <v>10212</v>
      </c>
      <c r="AL332">
        <v>370</v>
      </c>
      <c r="AM332" t="s">
        <v>911</v>
      </c>
      <c r="AN332">
        <v>12</v>
      </c>
      <c r="AO332" t="s">
        <v>113</v>
      </c>
      <c r="AP332">
        <v>100</v>
      </c>
      <c r="AT332">
        <v>0</v>
      </c>
      <c r="AU332">
        <v>0.5</v>
      </c>
      <c r="AW332">
        <v>6</v>
      </c>
      <c r="AX332" t="s">
        <v>912</v>
      </c>
      <c r="AY332">
        <v>2</v>
      </c>
      <c r="AZ332" t="s">
        <v>913</v>
      </c>
      <c r="BB332" t="s">
        <v>323</v>
      </c>
      <c r="BC332">
        <v>335</v>
      </c>
      <c r="BD332">
        <v>168</v>
      </c>
      <c r="BE332">
        <v>103</v>
      </c>
      <c r="BF332">
        <v>6.0000000000000001E-3</v>
      </c>
      <c r="BG332">
        <v>6.5</v>
      </c>
      <c r="BH332" t="s">
        <v>89</v>
      </c>
      <c r="BJ332" t="s">
        <v>90</v>
      </c>
      <c r="BK332" s="1">
        <v>44670</v>
      </c>
      <c r="BL332" t="s">
        <v>91</v>
      </c>
      <c r="BM332" t="s">
        <v>92</v>
      </c>
      <c r="BN332">
        <v>46548</v>
      </c>
      <c r="BO332" t="s">
        <v>727</v>
      </c>
      <c r="BP332">
        <v>1</v>
      </c>
      <c r="BQ332">
        <v>1</v>
      </c>
      <c r="BR332">
        <v>0.73</v>
      </c>
      <c r="BS332">
        <v>0.93</v>
      </c>
      <c r="BT332">
        <v>3</v>
      </c>
      <c r="BU332">
        <v>0</v>
      </c>
      <c r="BV332" t="s">
        <v>1936</v>
      </c>
      <c r="BW332">
        <f>VLOOKUP($J332,M_引当回収!$C$5:$AF$55,30,FALSE)+0.08</f>
        <v>0.08</v>
      </c>
      <c r="BX332" s="21">
        <v>0.24</v>
      </c>
      <c r="BY332">
        <v>0.18000000000000002</v>
      </c>
      <c r="BZ332">
        <v>0.03</v>
      </c>
      <c r="CA332" s="8">
        <f t="shared" ref="CA332:CA395" si="126">SUM(BW332:BZ332)</f>
        <v>0.53</v>
      </c>
      <c r="CB332" t="str">
        <f t="shared" ref="CB332:CB395" si="127">IF(AA332=CA332,"○","×")</f>
        <v>×</v>
      </c>
      <c r="CC332">
        <v>0.08</v>
      </c>
      <c r="CD332">
        <v>0.43000000000000005</v>
      </c>
      <c r="CE332">
        <v>0.18000000000000002</v>
      </c>
      <c r="CF332">
        <v>0.03</v>
      </c>
      <c r="CH332">
        <f t="shared" ref="CH332:CH395" si="128">ROUNDUP(($BU332/$AP332)*BS332,0)</f>
        <v>0</v>
      </c>
      <c r="CI332">
        <f t="shared" ref="CI332:CI395" si="129">ROUNDUP(($BU332/$AP332)*($BP332*(1+$BR332)/$BQ332),0)</f>
        <v>0</v>
      </c>
      <c r="CJ332">
        <f t="shared" ref="CJ332:CJ395" si="130">SUM(CH332:CI332)+BT332</f>
        <v>3</v>
      </c>
      <c r="CK332">
        <f t="shared" ref="CK332:CK395" si="131">ROUNDUP(($BU332/$AP332)*AA332,0)</f>
        <v>0</v>
      </c>
      <c r="CL332">
        <f t="shared" ref="CL332:CL395" si="132">ROUNDUP(($BU332/$AP332)*($BP332*(1+$BR332)/$BQ332),0)</f>
        <v>0</v>
      </c>
      <c r="CM332">
        <f t="shared" ref="CM332:CM395" si="133">SUM(CK332:CL332)+AB332</f>
        <v>3</v>
      </c>
      <c r="CN332">
        <f t="shared" ref="CN332:CN395" si="134">ROUNDUP(($BU332/$AP332)*CA332,0)</f>
        <v>0</v>
      </c>
      <c r="CO332">
        <f t="shared" ref="CO332:CO395" si="135">ROUNDUP(($BU332/$AP332)*($BP332*(1+$BR332)/$BQ332),0)</f>
        <v>0</v>
      </c>
      <c r="CP332">
        <f t="shared" ref="CP332:CP395" si="136">SUM(CN332:CO332)+AB332</f>
        <v>3</v>
      </c>
      <c r="CQ332">
        <v>1.3446475195822455E-2</v>
      </c>
      <c r="CR332">
        <f t="shared" ref="CR332:CR395" si="137">($BU332/$AP332)*CC332</f>
        <v>0</v>
      </c>
      <c r="CS332">
        <f t="shared" ref="CS332:CS395" si="138">($BU332/$AP332)*CD332</f>
        <v>0</v>
      </c>
      <c r="CT332">
        <f t="shared" ref="CT332:CT395" si="139">($BU332/$AP332)*CE332</f>
        <v>0</v>
      </c>
      <c r="CU332">
        <f t="shared" ref="CU332:CU395" si="140">($BU332/$AP332)*CF332</f>
        <v>0</v>
      </c>
      <c r="CV332">
        <f t="shared" ref="CV332:CV395" si="141">BT332</f>
        <v>3</v>
      </c>
      <c r="CW332">
        <f t="shared" ref="CW332:CW395" si="142">($BU332/$AP332)*0.21</f>
        <v>0</v>
      </c>
      <c r="CX332">
        <f t="shared" ref="CX332:CX395" si="143">ROUNDUP(SUM(CR332:CW332),0)</f>
        <v>3</v>
      </c>
      <c r="CY332">
        <f t="shared" si="122"/>
        <v>0</v>
      </c>
      <c r="CZ332">
        <f t="shared" si="123"/>
        <v>0</v>
      </c>
      <c r="DA332">
        <f t="shared" si="124"/>
        <v>0</v>
      </c>
      <c r="DB332">
        <f t="shared" si="125"/>
        <v>0</v>
      </c>
      <c r="DC332">
        <f t="shared" ref="DC332:DC395" si="144">AB332</f>
        <v>3</v>
      </c>
      <c r="DD332">
        <f t="shared" ref="DD332:DD395" si="145">ROUNDUP(SUM(CY332:DC332),0)</f>
        <v>3</v>
      </c>
    </row>
    <row r="333" spans="1:108" hidden="1" x14ac:dyDescent="0.7">
      <c r="A333" t="s">
        <v>1236</v>
      </c>
      <c r="B333" t="s">
        <v>1237</v>
      </c>
      <c r="D333" t="s">
        <v>909</v>
      </c>
      <c r="E333" t="s">
        <v>72</v>
      </c>
      <c r="F333" t="s">
        <v>73</v>
      </c>
      <c r="G333" t="s">
        <v>74</v>
      </c>
      <c r="H333" t="s">
        <v>75</v>
      </c>
      <c r="I333">
        <v>6454</v>
      </c>
      <c r="J333" t="s">
        <v>898</v>
      </c>
      <c r="K333">
        <v>1</v>
      </c>
      <c r="M333" t="s">
        <v>78</v>
      </c>
      <c r="N333" t="s">
        <v>78</v>
      </c>
      <c r="O333" t="s">
        <v>79</v>
      </c>
      <c r="P333">
        <v>1</v>
      </c>
      <c r="Q333" t="s">
        <v>80</v>
      </c>
      <c r="R333" t="s">
        <v>72</v>
      </c>
      <c r="S333" t="s">
        <v>81</v>
      </c>
      <c r="T333" t="s">
        <v>82</v>
      </c>
      <c r="X333">
        <v>1</v>
      </c>
      <c r="Y333">
        <v>1</v>
      </c>
      <c r="Z333">
        <v>0.73</v>
      </c>
      <c r="AA333" s="8">
        <v>0.93</v>
      </c>
      <c r="AB333">
        <v>3</v>
      </c>
      <c r="AC333">
        <v>0.93</v>
      </c>
      <c r="AD333">
        <v>0.93</v>
      </c>
      <c r="AE333">
        <v>1.1000000000000001</v>
      </c>
      <c r="AF333">
        <v>0.5</v>
      </c>
      <c r="AG333">
        <v>205</v>
      </c>
      <c r="AH333" t="s">
        <v>898</v>
      </c>
      <c r="AI333">
        <v>168</v>
      </c>
      <c r="AJ333" t="s">
        <v>1238</v>
      </c>
      <c r="AK333">
        <v>10213</v>
      </c>
      <c r="AL333">
        <v>370</v>
      </c>
      <c r="AM333" t="s">
        <v>911</v>
      </c>
      <c r="AN333">
        <v>12</v>
      </c>
      <c r="AO333" t="s">
        <v>113</v>
      </c>
      <c r="AP333">
        <v>100</v>
      </c>
      <c r="AT333">
        <v>0</v>
      </c>
      <c r="AU333">
        <v>0.5</v>
      </c>
      <c r="AW333">
        <v>6</v>
      </c>
      <c r="AX333" t="s">
        <v>912</v>
      </c>
      <c r="AY333">
        <v>2</v>
      </c>
      <c r="AZ333" t="s">
        <v>913</v>
      </c>
      <c r="BB333" t="s">
        <v>323</v>
      </c>
      <c r="BC333">
        <v>335</v>
      </c>
      <c r="BD333">
        <v>168</v>
      </c>
      <c r="BE333">
        <v>103</v>
      </c>
      <c r="BF333">
        <v>6.0000000000000001E-3</v>
      </c>
      <c r="BG333">
        <v>6.5</v>
      </c>
      <c r="BH333" t="s">
        <v>89</v>
      </c>
      <c r="BJ333" t="s">
        <v>90</v>
      </c>
      <c r="BK333" s="1">
        <v>44670</v>
      </c>
      <c r="BL333" t="s">
        <v>91</v>
      </c>
      <c r="BM333" t="s">
        <v>92</v>
      </c>
      <c r="BN333">
        <v>46548</v>
      </c>
      <c r="BO333" t="s">
        <v>727</v>
      </c>
      <c r="BP333">
        <v>1</v>
      </c>
      <c r="BQ333">
        <v>1</v>
      </c>
      <c r="BR333">
        <v>0.73</v>
      </c>
      <c r="BS333">
        <v>0.93</v>
      </c>
      <c r="BT333">
        <v>3</v>
      </c>
      <c r="BU333">
        <v>0</v>
      </c>
      <c r="BV333" t="s">
        <v>1936</v>
      </c>
      <c r="BW333">
        <f>VLOOKUP($J333,M_引当回収!$C$5:$AF$55,30,FALSE)+0.08</f>
        <v>0.08</v>
      </c>
      <c r="BX333" s="21">
        <v>0.24</v>
      </c>
      <c r="BY333">
        <v>0.18000000000000002</v>
      </c>
      <c r="BZ333">
        <v>0.03</v>
      </c>
      <c r="CA333" s="8">
        <f t="shared" si="126"/>
        <v>0.53</v>
      </c>
      <c r="CB333" t="str">
        <f t="shared" si="127"/>
        <v>×</v>
      </c>
      <c r="CC333">
        <v>0.08</v>
      </c>
      <c r="CD333">
        <v>0.43000000000000005</v>
      </c>
      <c r="CE333">
        <v>0.18000000000000002</v>
      </c>
      <c r="CF333">
        <v>0.03</v>
      </c>
      <c r="CH333">
        <f t="shared" si="128"/>
        <v>0</v>
      </c>
      <c r="CI333">
        <f t="shared" si="129"/>
        <v>0</v>
      </c>
      <c r="CJ333">
        <f t="shared" si="130"/>
        <v>3</v>
      </c>
      <c r="CK333">
        <f t="shared" si="131"/>
        <v>0</v>
      </c>
      <c r="CL333">
        <f t="shared" si="132"/>
        <v>0</v>
      </c>
      <c r="CM333">
        <f t="shared" si="133"/>
        <v>3</v>
      </c>
      <c r="CN333">
        <f t="shared" si="134"/>
        <v>0</v>
      </c>
      <c r="CO333">
        <f t="shared" si="135"/>
        <v>0</v>
      </c>
      <c r="CP333">
        <f t="shared" si="136"/>
        <v>3</v>
      </c>
      <c r="CQ333">
        <v>1.3446475195822455E-2</v>
      </c>
      <c r="CR333">
        <f t="shared" si="137"/>
        <v>0</v>
      </c>
      <c r="CS333">
        <f t="shared" si="138"/>
        <v>0</v>
      </c>
      <c r="CT333">
        <f t="shared" si="139"/>
        <v>0</v>
      </c>
      <c r="CU333">
        <f t="shared" si="140"/>
        <v>0</v>
      </c>
      <c r="CV333">
        <f t="shared" si="141"/>
        <v>3</v>
      </c>
      <c r="CW333">
        <f t="shared" si="142"/>
        <v>0</v>
      </c>
      <c r="CX333">
        <f t="shared" si="143"/>
        <v>3</v>
      </c>
      <c r="CY333">
        <f t="shared" si="122"/>
        <v>0</v>
      </c>
      <c r="CZ333">
        <f t="shared" si="123"/>
        <v>0</v>
      </c>
      <c r="DA333">
        <f t="shared" si="124"/>
        <v>0</v>
      </c>
      <c r="DB333">
        <f t="shared" si="125"/>
        <v>0</v>
      </c>
      <c r="DC333">
        <f t="shared" si="144"/>
        <v>3</v>
      </c>
      <c r="DD333">
        <f t="shared" si="145"/>
        <v>3</v>
      </c>
    </row>
    <row r="334" spans="1:108" hidden="1" x14ac:dyDescent="0.7">
      <c r="A334" t="s">
        <v>1239</v>
      </c>
      <c r="B334" t="s">
        <v>1240</v>
      </c>
      <c r="D334" t="s">
        <v>909</v>
      </c>
      <c r="E334" t="s">
        <v>72</v>
      </c>
      <c r="F334" t="s">
        <v>73</v>
      </c>
      <c r="G334" t="s">
        <v>74</v>
      </c>
      <c r="H334" t="s">
        <v>75</v>
      </c>
      <c r="I334">
        <v>6454</v>
      </c>
      <c r="J334" t="s">
        <v>898</v>
      </c>
      <c r="K334">
        <v>1</v>
      </c>
      <c r="M334" t="s">
        <v>78</v>
      </c>
      <c r="N334" t="s">
        <v>78</v>
      </c>
      <c r="O334" t="s">
        <v>79</v>
      </c>
      <c r="P334">
        <v>1</v>
      </c>
      <c r="Q334" t="s">
        <v>80</v>
      </c>
      <c r="R334" t="s">
        <v>72</v>
      </c>
      <c r="S334" t="s">
        <v>81</v>
      </c>
      <c r="T334" t="s">
        <v>82</v>
      </c>
      <c r="X334">
        <v>1</v>
      </c>
      <c r="Y334">
        <v>1</v>
      </c>
      <c r="Z334">
        <v>0.73</v>
      </c>
      <c r="AA334" s="8">
        <v>0.93</v>
      </c>
      <c r="AB334">
        <v>3</v>
      </c>
      <c r="AC334">
        <v>0.93</v>
      </c>
      <c r="AD334">
        <v>0.93</v>
      </c>
      <c r="AE334">
        <v>1.1000000000000001</v>
      </c>
      <c r="AF334">
        <v>0.5</v>
      </c>
      <c r="AG334">
        <v>205</v>
      </c>
      <c r="AH334" t="s">
        <v>898</v>
      </c>
      <c r="AI334">
        <v>169</v>
      </c>
      <c r="AJ334" t="s">
        <v>1241</v>
      </c>
      <c r="AK334">
        <v>10214</v>
      </c>
      <c r="AL334">
        <v>370</v>
      </c>
      <c r="AM334" t="s">
        <v>911</v>
      </c>
      <c r="AN334">
        <v>12</v>
      </c>
      <c r="AO334" t="s">
        <v>113</v>
      </c>
      <c r="AP334">
        <v>100</v>
      </c>
      <c r="AT334">
        <v>0</v>
      </c>
      <c r="AU334">
        <v>0.5</v>
      </c>
      <c r="AW334">
        <v>6</v>
      </c>
      <c r="AX334" t="s">
        <v>912</v>
      </c>
      <c r="AY334">
        <v>2</v>
      </c>
      <c r="AZ334" t="s">
        <v>913</v>
      </c>
      <c r="BB334" t="s">
        <v>323</v>
      </c>
      <c r="BC334">
        <v>335</v>
      </c>
      <c r="BD334">
        <v>168</v>
      </c>
      <c r="BE334">
        <v>103</v>
      </c>
      <c r="BF334">
        <v>6.0000000000000001E-3</v>
      </c>
      <c r="BG334">
        <v>6.5</v>
      </c>
      <c r="BH334" t="s">
        <v>89</v>
      </c>
      <c r="BJ334" t="s">
        <v>90</v>
      </c>
      <c r="BK334" s="1">
        <v>44670</v>
      </c>
      <c r="BL334" t="s">
        <v>91</v>
      </c>
      <c r="BM334" t="s">
        <v>92</v>
      </c>
      <c r="BN334">
        <v>46548</v>
      </c>
      <c r="BO334" t="s">
        <v>727</v>
      </c>
      <c r="BP334">
        <v>1</v>
      </c>
      <c r="BQ334">
        <v>1</v>
      </c>
      <c r="BR334">
        <v>0.73</v>
      </c>
      <c r="BS334">
        <v>0.93</v>
      </c>
      <c r="BT334">
        <v>3</v>
      </c>
      <c r="BU334">
        <v>0</v>
      </c>
      <c r="BV334" t="s">
        <v>1936</v>
      </c>
      <c r="BW334">
        <f>VLOOKUP($J334,M_引当回収!$C$5:$AF$55,30,FALSE)+0.08</f>
        <v>0.08</v>
      </c>
      <c r="BX334" s="21">
        <v>0.24</v>
      </c>
      <c r="BY334">
        <v>0.18000000000000002</v>
      </c>
      <c r="BZ334">
        <v>0.03</v>
      </c>
      <c r="CA334" s="8">
        <f t="shared" si="126"/>
        <v>0.53</v>
      </c>
      <c r="CB334" t="str">
        <f t="shared" si="127"/>
        <v>×</v>
      </c>
      <c r="CC334">
        <v>0.08</v>
      </c>
      <c r="CD334">
        <v>0.43000000000000005</v>
      </c>
      <c r="CE334">
        <v>0.18000000000000002</v>
      </c>
      <c r="CF334">
        <v>0.03</v>
      </c>
      <c r="CH334">
        <f t="shared" si="128"/>
        <v>0</v>
      </c>
      <c r="CI334">
        <f t="shared" si="129"/>
        <v>0</v>
      </c>
      <c r="CJ334">
        <f t="shared" si="130"/>
        <v>3</v>
      </c>
      <c r="CK334">
        <f t="shared" si="131"/>
        <v>0</v>
      </c>
      <c r="CL334">
        <f t="shared" si="132"/>
        <v>0</v>
      </c>
      <c r="CM334">
        <f t="shared" si="133"/>
        <v>3</v>
      </c>
      <c r="CN334">
        <f t="shared" si="134"/>
        <v>0</v>
      </c>
      <c r="CO334">
        <f t="shared" si="135"/>
        <v>0</v>
      </c>
      <c r="CP334">
        <f t="shared" si="136"/>
        <v>3</v>
      </c>
      <c r="CQ334">
        <v>1.3446475195822455E-2</v>
      </c>
      <c r="CR334">
        <f t="shared" si="137"/>
        <v>0</v>
      </c>
      <c r="CS334">
        <f t="shared" si="138"/>
        <v>0</v>
      </c>
      <c r="CT334">
        <f t="shared" si="139"/>
        <v>0</v>
      </c>
      <c r="CU334">
        <f t="shared" si="140"/>
        <v>0</v>
      </c>
      <c r="CV334">
        <f t="shared" si="141"/>
        <v>3</v>
      </c>
      <c r="CW334">
        <f t="shared" si="142"/>
        <v>0</v>
      </c>
      <c r="CX334">
        <f t="shared" si="143"/>
        <v>3</v>
      </c>
      <c r="CY334">
        <f t="shared" si="122"/>
        <v>0</v>
      </c>
      <c r="CZ334">
        <f t="shared" si="123"/>
        <v>0</v>
      </c>
      <c r="DA334">
        <f t="shared" si="124"/>
        <v>0</v>
      </c>
      <c r="DB334">
        <f t="shared" si="125"/>
        <v>0</v>
      </c>
      <c r="DC334">
        <f t="shared" si="144"/>
        <v>3</v>
      </c>
      <c r="DD334">
        <f t="shared" si="145"/>
        <v>3</v>
      </c>
    </row>
    <row r="335" spans="1:108" hidden="1" x14ac:dyDescent="0.7">
      <c r="A335" t="s">
        <v>1242</v>
      </c>
      <c r="B335" t="s">
        <v>1243</v>
      </c>
      <c r="D335" t="s">
        <v>909</v>
      </c>
      <c r="E335" t="s">
        <v>72</v>
      </c>
      <c r="F335" t="s">
        <v>73</v>
      </c>
      <c r="G335" t="s">
        <v>74</v>
      </c>
      <c r="H335" t="s">
        <v>75</v>
      </c>
      <c r="I335">
        <v>6454</v>
      </c>
      <c r="J335" t="s">
        <v>898</v>
      </c>
      <c r="K335">
        <v>1</v>
      </c>
      <c r="M335" t="s">
        <v>78</v>
      </c>
      <c r="N335" t="s">
        <v>78</v>
      </c>
      <c r="O335" t="s">
        <v>79</v>
      </c>
      <c r="P335">
        <v>1</v>
      </c>
      <c r="Q335" t="s">
        <v>80</v>
      </c>
      <c r="R335" t="s">
        <v>72</v>
      </c>
      <c r="S335" t="s">
        <v>81</v>
      </c>
      <c r="T335" t="s">
        <v>82</v>
      </c>
      <c r="X335">
        <v>1</v>
      </c>
      <c r="Y335">
        <v>1</v>
      </c>
      <c r="Z335">
        <v>0.73</v>
      </c>
      <c r="AA335" s="8">
        <v>0.93</v>
      </c>
      <c r="AB335">
        <v>3</v>
      </c>
      <c r="AC335">
        <v>0.93</v>
      </c>
      <c r="AD335">
        <v>0.93</v>
      </c>
      <c r="AE335">
        <v>1.1000000000000001</v>
      </c>
      <c r="AF335">
        <v>0.5</v>
      </c>
      <c r="AG335">
        <v>205</v>
      </c>
      <c r="AH335" t="s">
        <v>898</v>
      </c>
      <c r="AI335">
        <v>170</v>
      </c>
      <c r="AJ335" t="s">
        <v>1244</v>
      </c>
      <c r="AK335">
        <v>10215</v>
      </c>
      <c r="AL335">
        <v>370</v>
      </c>
      <c r="AM335" t="s">
        <v>911</v>
      </c>
      <c r="AN335">
        <v>12</v>
      </c>
      <c r="AO335" t="s">
        <v>113</v>
      </c>
      <c r="AP335">
        <v>100</v>
      </c>
      <c r="AT335">
        <v>0</v>
      </c>
      <c r="AU335">
        <v>0.5</v>
      </c>
      <c r="AW335">
        <v>6</v>
      </c>
      <c r="AX335" t="s">
        <v>912</v>
      </c>
      <c r="AY335">
        <v>2</v>
      </c>
      <c r="AZ335" t="s">
        <v>913</v>
      </c>
      <c r="BB335" t="s">
        <v>323</v>
      </c>
      <c r="BC335">
        <v>335</v>
      </c>
      <c r="BD335">
        <v>168</v>
      </c>
      <c r="BE335">
        <v>103</v>
      </c>
      <c r="BF335">
        <v>6.0000000000000001E-3</v>
      </c>
      <c r="BG335">
        <v>6.5</v>
      </c>
      <c r="BH335" t="s">
        <v>89</v>
      </c>
      <c r="BJ335" t="s">
        <v>90</v>
      </c>
      <c r="BK335" s="1">
        <v>44670</v>
      </c>
      <c r="BL335" t="s">
        <v>91</v>
      </c>
      <c r="BM335" t="s">
        <v>92</v>
      </c>
      <c r="BN335">
        <v>46548</v>
      </c>
      <c r="BO335" t="s">
        <v>727</v>
      </c>
      <c r="BP335">
        <v>1</v>
      </c>
      <c r="BQ335">
        <v>1</v>
      </c>
      <c r="BR335">
        <v>0.73</v>
      </c>
      <c r="BS335">
        <v>0.93</v>
      </c>
      <c r="BT335">
        <v>3</v>
      </c>
      <c r="BU335">
        <v>0</v>
      </c>
      <c r="BV335" t="s">
        <v>1936</v>
      </c>
      <c r="BW335">
        <f>VLOOKUP($J335,M_引当回収!$C$5:$AF$55,30,FALSE)+0.08</f>
        <v>0.08</v>
      </c>
      <c r="BX335" s="21">
        <v>0.24</v>
      </c>
      <c r="BY335">
        <v>0.18000000000000002</v>
      </c>
      <c r="BZ335">
        <v>0.03</v>
      </c>
      <c r="CA335" s="8">
        <f t="shared" si="126"/>
        <v>0.53</v>
      </c>
      <c r="CB335" t="str">
        <f t="shared" si="127"/>
        <v>×</v>
      </c>
      <c r="CC335">
        <v>0.08</v>
      </c>
      <c r="CD335">
        <v>0.43000000000000005</v>
      </c>
      <c r="CE335">
        <v>0.18000000000000002</v>
      </c>
      <c r="CF335">
        <v>0.03</v>
      </c>
      <c r="CH335">
        <f t="shared" si="128"/>
        <v>0</v>
      </c>
      <c r="CI335">
        <f t="shared" si="129"/>
        <v>0</v>
      </c>
      <c r="CJ335">
        <f t="shared" si="130"/>
        <v>3</v>
      </c>
      <c r="CK335">
        <f t="shared" si="131"/>
        <v>0</v>
      </c>
      <c r="CL335">
        <f t="shared" si="132"/>
        <v>0</v>
      </c>
      <c r="CM335">
        <f t="shared" si="133"/>
        <v>3</v>
      </c>
      <c r="CN335">
        <f t="shared" si="134"/>
        <v>0</v>
      </c>
      <c r="CO335">
        <f t="shared" si="135"/>
        <v>0</v>
      </c>
      <c r="CP335">
        <f t="shared" si="136"/>
        <v>3</v>
      </c>
      <c r="CQ335">
        <v>1.3446475195822455E-2</v>
      </c>
      <c r="CR335">
        <f t="shared" si="137"/>
        <v>0</v>
      </c>
      <c r="CS335">
        <f t="shared" si="138"/>
        <v>0</v>
      </c>
      <c r="CT335">
        <f t="shared" si="139"/>
        <v>0</v>
      </c>
      <c r="CU335">
        <f t="shared" si="140"/>
        <v>0</v>
      </c>
      <c r="CV335">
        <f t="shared" si="141"/>
        <v>3</v>
      </c>
      <c r="CW335">
        <f t="shared" si="142"/>
        <v>0</v>
      </c>
      <c r="CX335">
        <f t="shared" si="143"/>
        <v>3</v>
      </c>
      <c r="CY335">
        <f t="shared" si="122"/>
        <v>0</v>
      </c>
      <c r="CZ335">
        <f t="shared" si="123"/>
        <v>0</v>
      </c>
      <c r="DA335">
        <f t="shared" si="124"/>
        <v>0</v>
      </c>
      <c r="DB335">
        <f t="shared" si="125"/>
        <v>0</v>
      </c>
      <c r="DC335">
        <f t="shared" si="144"/>
        <v>3</v>
      </c>
      <c r="DD335">
        <f t="shared" si="145"/>
        <v>3</v>
      </c>
    </row>
    <row r="336" spans="1:108" hidden="1" x14ac:dyDescent="0.7">
      <c r="A336" t="s">
        <v>1245</v>
      </c>
      <c r="B336" t="s">
        <v>1246</v>
      </c>
      <c r="D336" t="s">
        <v>909</v>
      </c>
      <c r="E336" t="s">
        <v>72</v>
      </c>
      <c r="F336" t="s">
        <v>73</v>
      </c>
      <c r="G336" t="s">
        <v>74</v>
      </c>
      <c r="H336" t="s">
        <v>75</v>
      </c>
      <c r="I336">
        <v>6454</v>
      </c>
      <c r="J336" t="s">
        <v>898</v>
      </c>
      <c r="K336">
        <v>1</v>
      </c>
      <c r="M336" t="s">
        <v>78</v>
      </c>
      <c r="N336" t="s">
        <v>78</v>
      </c>
      <c r="O336" t="s">
        <v>79</v>
      </c>
      <c r="P336">
        <v>1</v>
      </c>
      <c r="Q336" t="s">
        <v>80</v>
      </c>
      <c r="R336" t="s">
        <v>72</v>
      </c>
      <c r="S336" t="s">
        <v>81</v>
      </c>
      <c r="T336" t="s">
        <v>82</v>
      </c>
      <c r="X336">
        <v>1</v>
      </c>
      <c r="Y336">
        <v>1</v>
      </c>
      <c r="Z336">
        <v>0.73</v>
      </c>
      <c r="AA336" s="8">
        <v>0.93</v>
      </c>
      <c r="AB336">
        <v>3</v>
      </c>
      <c r="AC336">
        <v>0.93</v>
      </c>
      <c r="AD336">
        <v>0.93</v>
      </c>
      <c r="AE336">
        <v>1.1000000000000001</v>
      </c>
      <c r="AF336">
        <v>0.5</v>
      </c>
      <c r="AG336">
        <v>205</v>
      </c>
      <c r="AH336" t="s">
        <v>898</v>
      </c>
      <c r="AI336">
        <v>171</v>
      </c>
      <c r="AJ336" t="s">
        <v>1247</v>
      </c>
      <c r="AK336">
        <v>10216</v>
      </c>
      <c r="AL336">
        <v>370</v>
      </c>
      <c r="AM336" t="s">
        <v>911</v>
      </c>
      <c r="AN336">
        <v>12</v>
      </c>
      <c r="AO336" t="s">
        <v>113</v>
      </c>
      <c r="AP336">
        <v>100</v>
      </c>
      <c r="AT336">
        <v>0</v>
      </c>
      <c r="AU336">
        <v>0.5</v>
      </c>
      <c r="AW336">
        <v>6</v>
      </c>
      <c r="AX336" t="s">
        <v>912</v>
      </c>
      <c r="AY336">
        <v>2</v>
      </c>
      <c r="AZ336" t="s">
        <v>913</v>
      </c>
      <c r="BB336" t="s">
        <v>323</v>
      </c>
      <c r="BC336">
        <v>335</v>
      </c>
      <c r="BD336">
        <v>168</v>
      </c>
      <c r="BE336">
        <v>103</v>
      </c>
      <c r="BF336">
        <v>6.0000000000000001E-3</v>
      </c>
      <c r="BG336">
        <v>6.5</v>
      </c>
      <c r="BH336" t="s">
        <v>89</v>
      </c>
      <c r="BJ336" t="s">
        <v>90</v>
      </c>
      <c r="BK336" s="1">
        <v>44670</v>
      </c>
      <c r="BL336" t="s">
        <v>91</v>
      </c>
      <c r="BM336" t="s">
        <v>92</v>
      </c>
      <c r="BN336">
        <v>46548</v>
      </c>
      <c r="BO336" t="s">
        <v>727</v>
      </c>
      <c r="BP336">
        <v>1</v>
      </c>
      <c r="BQ336">
        <v>1</v>
      </c>
      <c r="BR336">
        <v>0.73</v>
      </c>
      <c r="BS336">
        <v>0.93</v>
      </c>
      <c r="BT336">
        <v>3</v>
      </c>
      <c r="BU336">
        <v>0</v>
      </c>
      <c r="BV336" t="s">
        <v>1936</v>
      </c>
      <c r="BW336">
        <f>VLOOKUP($J336,M_引当回収!$C$5:$AF$55,30,FALSE)+0.08</f>
        <v>0.08</v>
      </c>
      <c r="BX336" s="21">
        <v>0.24</v>
      </c>
      <c r="BY336">
        <v>0.18000000000000002</v>
      </c>
      <c r="BZ336">
        <v>0.03</v>
      </c>
      <c r="CA336" s="8">
        <f t="shared" si="126"/>
        <v>0.53</v>
      </c>
      <c r="CB336" t="str">
        <f t="shared" si="127"/>
        <v>×</v>
      </c>
      <c r="CC336">
        <v>0.08</v>
      </c>
      <c r="CD336">
        <v>0.43000000000000005</v>
      </c>
      <c r="CE336">
        <v>0.18000000000000002</v>
      </c>
      <c r="CF336">
        <v>0.03</v>
      </c>
      <c r="CH336">
        <f t="shared" si="128"/>
        <v>0</v>
      </c>
      <c r="CI336">
        <f t="shared" si="129"/>
        <v>0</v>
      </c>
      <c r="CJ336">
        <f t="shared" si="130"/>
        <v>3</v>
      </c>
      <c r="CK336">
        <f t="shared" si="131"/>
        <v>0</v>
      </c>
      <c r="CL336">
        <f t="shared" si="132"/>
        <v>0</v>
      </c>
      <c r="CM336">
        <f t="shared" si="133"/>
        <v>3</v>
      </c>
      <c r="CN336">
        <f t="shared" si="134"/>
        <v>0</v>
      </c>
      <c r="CO336">
        <f t="shared" si="135"/>
        <v>0</v>
      </c>
      <c r="CP336">
        <f t="shared" si="136"/>
        <v>3</v>
      </c>
      <c r="CQ336">
        <v>1.3446475195822455E-2</v>
      </c>
      <c r="CR336">
        <f t="shared" si="137"/>
        <v>0</v>
      </c>
      <c r="CS336">
        <f t="shared" si="138"/>
        <v>0</v>
      </c>
      <c r="CT336">
        <f t="shared" si="139"/>
        <v>0</v>
      </c>
      <c r="CU336">
        <f t="shared" si="140"/>
        <v>0</v>
      </c>
      <c r="CV336">
        <f t="shared" si="141"/>
        <v>3</v>
      </c>
      <c r="CW336">
        <f t="shared" si="142"/>
        <v>0</v>
      </c>
      <c r="CX336">
        <f t="shared" si="143"/>
        <v>3</v>
      </c>
      <c r="CY336">
        <f t="shared" si="122"/>
        <v>0</v>
      </c>
      <c r="CZ336">
        <f t="shared" si="123"/>
        <v>0</v>
      </c>
      <c r="DA336">
        <f t="shared" si="124"/>
        <v>0</v>
      </c>
      <c r="DB336">
        <f t="shared" si="125"/>
        <v>0</v>
      </c>
      <c r="DC336">
        <f t="shared" si="144"/>
        <v>3</v>
      </c>
      <c r="DD336">
        <f t="shared" si="145"/>
        <v>3</v>
      </c>
    </row>
    <row r="337" spans="1:108" hidden="1" x14ac:dyDescent="0.7">
      <c r="A337" t="s">
        <v>1248</v>
      </c>
      <c r="B337" t="s">
        <v>1249</v>
      </c>
      <c r="D337" t="s">
        <v>909</v>
      </c>
      <c r="E337" t="s">
        <v>72</v>
      </c>
      <c r="F337" t="s">
        <v>73</v>
      </c>
      <c r="G337" t="s">
        <v>74</v>
      </c>
      <c r="H337" t="s">
        <v>75</v>
      </c>
      <c r="I337">
        <v>6454</v>
      </c>
      <c r="J337" t="s">
        <v>898</v>
      </c>
      <c r="K337">
        <v>1</v>
      </c>
      <c r="M337" t="s">
        <v>78</v>
      </c>
      <c r="N337" t="s">
        <v>78</v>
      </c>
      <c r="O337" t="s">
        <v>79</v>
      </c>
      <c r="P337">
        <v>1</v>
      </c>
      <c r="Q337" t="s">
        <v>80</v>
      </c>
      <c r="R337" t="s">
        <v>72</v>
      </c>
      <c r="S337" t="s">
        <v>81</v>
      </c>
      <c r="T337" t="s">
        <v>82</v>
      </c>
      <c r="X337">
        <v>1</v>
      </c>
      <c r="Y337">
        <v>1</v>
      </c>
      <c r="Z337">
        <v>0.73</v>
      </c>
      <c r="AA337" s="8">
        <v>0.93</v>
      </c>
      <c r="AB337">
        <v>3</v>
      </c>
      <c r="AC337">
        <v>0.93</v>
      </c>
      <c r="AD337">
        <v>0.93</v>
      </c>
      <c r="AE337">
        <v>1.1000000000000001</v>
      </c>
      <c r="AF337">
        <v>0.5</v>
      </c>
      <c r="AG337">
        <v>205</v>
      </c>
      <c r="AH337" t="s">
        <v>898</v>
      </c>
      <c r="AI337">
        <v>172</v>
      </c>
      <c r="AJ337" t="s">
        <v>1250</v>
      </c>
      <c r="AK337">
        <v>10217</v>
      </c>
      <c r="AL337">
        <v>370</v>
      </c>
      <c r="AM337" t="s">
        <v>911</v>
      </c>
      <c r="AN337">
        <v>12</v>
      </c>
      <c r="AO337" t="s">
        <v>113</v>
      </c>
      <c r="AP337">
        <v>100</v>
      </c>
      <c r="AT337">
        <v>0</v>
      </c>
      <c r="AU337">
        <v>0.5</v>
      </c>
      <c r="AW337">
        <v>6</v>
      </c>
      <c r="AX337" t="s">
        <v>912</v>
      </c>
      <c r="AY337">
        <v>2</v>
      </c>
      <c r="AZ337" t="s">
        <v>913</v>
      </c>
      <c r="BB337" t="s">
        <v>323</v>
      </c>
      <c r="BC337">
        <v>335</v>
      </c>
      <c r="BD337">
        <v>168</v>
      </c>
      <c r="BE337">
        <v>103</v>
      </c>
      <c r="BF337">
        <v>6.0000000000000001E-3</v>
      </c>
      <c r="BG337">
        <v>6.5</v>
      </c>
      <c r="BH337" t="s">
        <v>89</v>
      </c>
      <c r="BJ337" t="s">
        <v>90</v>
      </c>
      <c r="BK337" s="1">
        <v>44670</v>
      </c>
      <c r="BL337" t="s">
        <v>91</v>
      </c>
      <c r="BM337" t="s">
        <v>92</v>
      </c>
      <c r="BN337">
        <v>46548</v>
      </c>
      <c r="BO337" t="s">
        <v>727</v>
      </c>
      <c r="BP337">
        <v>1</v>
      </c>
      <c r="BQ337">
        <v>1</v>
      </c>
      <c r="BR337">
        <v>0.73</v>
      </c>
      <c r="BS337">
        <v>0.93</v>
      </c>
      <c r="BT337">
        <v>3</v>
      </c>
      <c r="BU337">
        <v>0</v>
      </c>
      <c r="BV337" t="s">
        <v>1936</v>
      </c>
      <c r="BW337">
        <f>VLOOKUP($J337,M_引当回収!$C$5:$AF$55,30,FALSE)+0.08</f>
        <v>0.08</v>
      </c>
      <c r="BX337" s="21">
        <v>0.24</v>
      </c>
      <c r="BY337">
        <v>0.18000000000000002</v>
      </c>
      <c r="BZ337">
        <v>0.03</v>
      </c>
      <c r="CA337" s="8">
        <f t="shared" si="126"/>
        <v>0.53</v>
      </c>
      <c r="CB337" t="str">
        <f t="shared" si="127"/>
        <v>×</v>
      </c>
      <c r="CC337">
        <v>0.08</v>
      </c>
      <c r="CD337">
        <v>0.43000000000000005</v>
      </c>
      <c r="CE337">
        <v>0.18000000000000002</v>
      </c>
      <c r="CF337">
        <v>0.03</v>
      </c>
      <c r="CH337">
        <f t="shared" si="128"/>
        <v>0</v>
      </c>
      <c r="CI337">
        <f t="shared" si="129"/>
        <v>0</v>
      </c>
      <c r="CJ337">
        <f t="shared" si="130"/>
        <v>3</v>
      </c>
      <c r="CK337">
        <f t="shared" si="131"/>
        <v>0</v>
      </c>
      <c r="CL337">
        <f t="shared" si="132"/>
        <v>0</v>
      </c>
      <c r="CM337">
        <f t="shared" si="133"/>
        <v>3</v>
      </c>
      <c r="CN337">
        <f t="shared" si="134"/>
        <v>0</v>
      </c>
      <c r="CO337">
        <f t="shared" si="135"/>
        <v>0</v>
      </c>
      <c r="CP337">
        <f t="shared" si="136"/>
        <v>3</v>
      </c>
      <c r="CQ337">
        <v>1.3446475195822455E-2</v>
      </c>
      <c r="CR337">
        <f t="shared" si="137"/>
        <v>0</v>
      </c>
      <c r="CS337">
        <f t="shared" si="138"/>
        <v>0</v>
      </c>
      <c r="CT337">
        <f t="shared" si="139"/>
        <v>0</v>
      </c>
      <c r="CU337">
        <f t="shared" si="140"/>
        <v>0</v>
      </c>
      <c r="CV337">
        <f t="shared" si="141"/>
        <v>3</v>
      </c>
      <c r="CW337">
        <f t="shared" si="142"/>
        <v>0</v>
      </c>
      <c r="CX337">
        <f t="shared" si="143"/>
        <v>3</v>
      </c>
      <c r="CY337">
        <f t="shared" si="122"/>
        <v>0</v>
      </c>
      <c r="CZ337">
        <f t="shared" si="123"/>
        <v>0</v>
      </c>
      <c r="DA337">
        <f t="shared" si="124"/>
        <v>0</v>
      </c>
      <c r="DB337">
        <f t="shared" si="125"/>
        <v>0</v>
      </c>
      <c r="DC337">
        <f t="shared" si="144"/>
        <v>3</v>
      </c>
      <c r="DD337">
        <f t="shared" si="145"/>
        <v>3</v>
      </c>
    </row>
    <row r="338" spans="1:108" hidden="1" x14ac:dyDescent="0.7">
      <c r="A338" t="s">
        <v>1251</v>
      </c>
      <c r="B338" t="s">
        <v>1252</v>
      </c>
      <c r="D338" t="s">
        <v>909</v>
      </c>
      <c r="E338" t="s">
        <v>72</v>
      </c>
      <c r="F338" t="s">
        <v>73</v>
      </c>
      <c r="G338" t="s">
        <v>74</v>
      </c>
      <c r="H338" t="s">
        <v>75</v>
      </c>
      <c r="I338">
        <v>6454</v>
      </c>
      <c r="J338" t="s">
        <v>898</v>
      </c>
      <c r="K338">
        <v>1</v>
      </c>
      <c r="M338" t="s">
        <v>78</v>
      </c>
      <c r="N338" t="s">
        <v>78</v>
      </c>
      <c r="O338" t="s">
        <v>79</v>
      </c>
      <c r="P338">
        <v>1</v>
      </c>
      <c r="Q338" t="s">
        <v>80</v>
      </c>
      <c r="R338" t="s">
        <v>72</v>
      </c>
      <c r="S338" t="s">
        <v>81</v>
      </c>
      <c r="T338" t="s">
        <v>82</v>
      </c>
      <c r="X338">
        <v>1</v>
      </c>
      <c r="Y338">
        <v>1</v>
      </c>
      <c r="Z338">
        <v>0.73</v>
      </c>
      <c r="AA338" s="8">
        <v>0.93</v>
      </c>
      <c r="AB338">
        <v>3</v>
      </c>
      <c r="AC338">
        <v>0.93</v>
      </c>
      <c r="AD338">
        <v>0.93</v>
      </c>
      <c r="AE338">
        <v>1.1000000000000001</v>
      </c>
      <c r="AF338">
        <v>0.5</v>
      </c>
      <c r="AG338">
        <v>205</v>
      </c>
      <c r="AH338" t="s">
        <v>898</v>
      </c>
      <c r="AI338">
        <v>173</v>
      </c>
      <c r="AJ338" t="s">
        <v>1253</v>
      </c>
      <c r="AK338">
        <v>10218</v>
      </c>
      <c r="AL338">
        <v>370</v>
      </c>
      <c r="AM338" t="s">
        <v>911</v>
      </c>
      <c r="AN338">
        <v>12</v>
      </c>
      <c r="AO338" t="s">
        <v>113</v>
      </c>
      <c r="AP338">
        <v>100</v>
      </c>
      <c r="AT338">
        <v>0</v>
      </c>
      <c r="AU338">
        <v>0.5</v>
      </c>
      <c r="AW338">
        <v>6</v>
      </c>
      <c r="AX338" t="s">
        <v>912</v>
      </c>
      <c r="AY338">
        <v>2</v>
      </c>
      <c r="AZ338" t="s">
        <v>913</v>
      </c>
      <c r="BB338" t="s">
        <v>323</v>
      </c>
      <c r="BC338">
        <v>335</v>
      </c>
      <c r="BD338">
        <v>168</v>
      </c>
      <c r="BE338">
        <v>103</v>
      </c>
      <c r="BF338">
        <v>6.0000000000000001E-3</v>
      </c>
      <c r="BG338">
        <v>6.5</v>
      </c>
      <c r="BH338" t="s">
        <v>89</v>
      </c>
      <c r="BJ338" t="s">
        <v>90</v>
      </c>
      <c r="BK338" s="1">
        <v>44670</v>
      </c>
      <c r="BL338" t="s">
        <v>91</v>
      </c>
      <c r="BM338" t="s">
        <v>92</v>
      </c>
      <c r="BN338">
        <v>46548</v>
      </c>
      <c r="BO338" t="s">
        <v>727</v>
      </c>
      <c r="BP338">
        <v>1</v>
      </c>
      <c r="BQ338">
        <v>1</v>
      </c>
      <c r="BR338">
        <v>0.73</v>
      </c>
      <c r="BS338">
        <v>0.93</v>
      </c>
      <c r="BT338">
        <v>3</v>
      </c>
      <c r="BU338">
        <v>0</v>
      </c>
      <c r="BV338" t="s">
        <v>1936</v>
      </c>
      <c r="BW338">
        <f>VLOOKUP($J338,M_引当回収!$C$5:$AF$55,30,FALSE)+0.08</f>
        <v>0.08</v>
      </c>
      <c r="BX338" s="21">
        <v>0.24</v>
      </c>
      <c r="BY338">
        <v>0.18000000000000002</v>
      </c>
      <c r="BZ338">
        <v>0.03</v>
      </c>
      <c r="CA338" s="8">
        <f t="shared" si="126"/>
        <v>0.53</v>
      </c>
      <c r="CB338" t="str">
        <f t="shared" si="127"/>
        <v>×</v>
      </c>
      <c r="CC338">
        <v>0.08</v>
      </c>
      <c r="CD338">
        <v>0.43000000000000005</v>
      </c>
      <c r="CE338">
        <v>0.18000000000000002</v>
      </c>
      <c r="CF338">
        <v>0.03</v>
      </c>
      <c r="CH338">
        <f t="shared" si="128"/>
        <v>0</v>
      </c>
      <c r="CI338">
        <f t="shared" si="129"/>
        <v>0</v>
      </c>
      <c r="CJ338">
        <f t="shared" si="130"/>
        <v>3</v>
      </c>
      <c r="CK338">
        <f t="shared" si="131"/>
        <v>0</v>
      </c>
      <c r="CL338">
        <f t="shared" si="132"/>
        <v>0</v>
      </c>
      <c r="CM338">
        <f t="shared" si="133"/>
        <v>3</v>
      </c>
      <c r="CN338">
        <f t="shared" si="134"/>
        <v>0</v>
      </c>
      <c r="CO338">
        <f t="shared" si="135"/>
        <v>0</v>
      </c>
      <c r="CP338">
        <f t="shared" si="136"/>
        <v>3</v>
      </c>
      <c r="CQ338">
        <v>1.3446475195822455E-2</v>
      </c>
      <c r="CR338">
        <f t="shared" si="137"/>
        <v>0</v>
      </c>
      <c r="CS338">
        <f t="shared" si="138"/>
        <v>0</v>
      </c>
      <c r="CT338">
        <f t="shared" si="139"/>
        <v>0</v>
      </c>
      <c r="CU338">
        <f t="shared" si="140"/>
        <v>0</v>
      </c>
      <c r="CV338">
        <f t="shared" si="141"/>
        <v>3</v>
      </c>
      <c r="CW338">
        <f t="shared" si="142"/>
        <v>0</v>
      </c>
      <c r="CX338">
        <f t="shared" si="143"/>
        <v>3</v>
      </c>
      <c r="CY338">
        <f t="shared" si="122"/>
        <v>0</v>
      </c>
      <c r="CZ338">
        <f t="shared" si="123"/>
        <v>0</v>
      </c>
      <c r="DA338">
        <f t="shared" si="124"/>
        <v>0</v>
      </c>
      <c r="DB338">
        <f t="shared" si="125"/>
        <v>0</v>
      </c>
      <c r="DC338">
        <f t="shared" si="144"/>
        <v>3</v>
      </c>
      <c r="DD338">
        <f t="shared" si="145"/>
        <v>3</v>
      </c>
    </row>
    <row r="339" spans="1:108" hidden="1" x14ac:dyDescent="0.7">
      <c r="A339" t="s">
        <v>1254</v>
      </c>
      <c r="B339" t="s">
        <v>1255</v>
      </c>
      <c r="D339" t="s">
        <v>909</v>
      </c>
      <c r="E339" t="s">
        <v>72</v>
      </c>
      <c r="F339" t="s">
        <v>73</v>
      </c>
      <c r="G339" t="s">
        <v>74</v>
      </c>
      <c r="H339" t="s">
        <v>75</v>
      </c>
      <c r="I339">
        <v>6454</v>
      </c>
      <c r="J339" t="s">
        <v>898</v>
      </c>
      <c r="K339">
        <v>1</v>
      </c>
      <c r="M339" t="s">
        <v>78</v>
      </c>
      <c r="N339" t="s">
        <v>78</v>
      </c>
      <c r="O339" t="s">
        <v>79</v>
      </c>
      <c r="P339">
        <v>1</v>
      </c>
      <c r="Q339" t="s">
        <v>80</v>
      </c>
      <c r="R339" t="s">
        <v>72</v>
      </c>
      <c r="S339" t="s">
        <v>81</v>
      </c>
      <c r="T339" t="s">
        <v>82</v>
      </c>
      <c r="X339">
        <v>1</v>
      </c>
      <c r="Y339">
        <v>1</v>
      </c>
      <c r="Z339">
        <v>0.73</v>
      </c>
      <c r="AA339" s="8">
        <v>0.93</v>
      </c>
      <c r="AB339">
        <v>3</v>
      </c>
      <c r="AC339">
        <v>0.93</v>
      </c>
      <c r="AD339">
        <v>0.93</v>
      </c>
      <c r="AE339">
        <v>1.1000000000000001</v>
      </c>
      <c r="AF339">
        <v>0.5</v>
      </c>
      <c r="AG339">
        <v>205</v>
      </c>
      <c r="AH339" t="s">
        <v>898</v>
      </c>
      <c r="AI339">
        <v>174</v>
      </c>
      <c r="AJ339" t="s">
        <v>1256</v>
      </c>
      <c r="AK339">
        <v>10219</v>
      </c>
      <c r="AL339">
        <v>370</v>
      </c>
      <c r="AM339" t="s">
        <v>911</v>
      </c>
      <c r="AN339">
        <v>12</v>
      </c>
      <c r="AO339" t="s">
        <v>113</v>
      </c>
      <c r="AP339">
        <v>100</v>
      </c>
      <c r="AT339">
        <v>0</v>
      </c>
      <c r="AU339">
        <v>0.5</v>
      </c>
      <c r="AW339">
        <v>6</v>
      </c>
      <c r="AX339" t="s">
        <v>912</v>
      </c>
      <c r="AY339">
        <v>2</v>
      </c>
      <c r="AZ339" t="s">
        <v>913</v>
      </c>
      <c r="BB339" t="s">
        <v>323</v>
      </c>
      <c r="BC339">
        <v>335</v>
      </c>
      <c r="BD339">
        <v>168</v>
      </c>
      <c r="BE339">
        <v>103</v>
      </c>
      <c r="BF339">
        <v>6.0000000000000001E-3</v>
      </c>
      <c r="BG339">
        <v>6.5</v>
      </c>
      <c r="BH339" t="s">
        <v>89</v>
      </c>
      <c r="BJ339" t="s">
        <v>90</v>
      </c>
      <c r="BK339" s="1">
        <v>44670</v>
      </c>
      <c r="BL339" t="s">
        <v>91</v>
      </c>
      <c r="BM339" t="s">
        <v>92</v>
      </c>
      <c r="BN339">
        <v>46548</v>
      </c>
      <c r="BO339" t="s">
        <v>727</v>
      </c>
      <c r="BP339">
        <v>1</v>
      </c>
      <c r="BQ339">
        <v>1</v>
      </c>
      <c r="BR339">
        <v>0.73</v>
      </c>
      <c r="BS339">
        <v>0.93</v>
      </c>
      <c r="BT339">
        <v>3</v>
      </c>
      <c r="BU339">
        <v>0</v>
      </c>
      <c r="BV339" t="s">
        <v>1936</v>
      </c>
      <c r="BW339">
        <f>VLOOKUP($J339,M_引当回収!$C$5:$AF$55,30,FALSE)+0.08</f>
        <v>0.08</v>
      </c>
      <c r="BX339" s="21">
        <v>0.24</v>
      </c>
      <c r="BY339">
        <v>0.18000000000000002</v>
      </c>
      <c r="BZ339">
        <v>0.03</v>
      </c>
      <c r="CA339" s="8">
        <f t="shared" si="126"/>
        <v>0.53</v>
      </c>
      <c r="CB339" t="str">
        <f t="shared" si="127"/>
        <v>×</v>
      </c>
      <c r="CC339">
        <v>0.08</v>
      </c>
      <c r="CD339">
        <v>0.43000000000000005</v>
      </c>
      <c r="CE339">
        <v>0.18000000000000002</v>
      </c>
      <c r="CF339">
        <v>0.03</v>
      </c>
      <c r="CH339">
        <f t="shared" si="128"/>
        <v>0</v>
      </c>
      <c r="CI339">
        <f t="shared" si="129"/>
        <v>0</v>
      </c>
      <c r="CJ339">
        <f t="shared" si="130"/>
        <v>3</v>
      </c>
      <c r="CK339">
        <f t="shared" si="131"/>
        <v>0</v>
      </c>
      <c r="CL339">
        <f t="shared" si="132"/>
        <v>0</v>
      </c>
      <c r="CM339">
        <f t="shared" si="133"/>
        <v>3</v>
      </c>
      <c r="CN339">
        <f t="shared" si="134"/>
        <v>0</v>
      </c>
      <c r="CO339">
        <f t="shared" si="135"/>
        <v>0</v>
      </c>
      <c r="CP339">
        <f t="shared" si="136"/>
        <v>3</v>
      </c>
      <c r="CQ339">
        <v>1.3446475195822455E-2</v>
      </c>
      <c r="CR339">
        <f t="shared" si="137"/>
        <v>0</v>
      </c>
      <c r="CS339">
        <f t="shared" si="138"/>
        <v>0</v>
      </c>
      <c r="CT339">
        <f t="shared" si="139"/>
        <v>0</v>
      </c>
      <c r="CU339">
        <f t="shared" si="140"/>
        <v>0</v>
      </c>
      <c r="CV339">
        <f t="shared" si="141"/>
        <v>3</v>
      </c>
      <c r="CW339">
        <f t="shared" si="142"/>
        <v>0</v>
      </c>
      <c r="CX339">
        <f t="shared" si="143"/>
        <v>3</v>
      </c>
      <c r="CY339">
        <f t="shared" si="122"/>
        <v>0</v>
      </c>
      <c r="CZ339">
        <f t="shared" si="123"/>
        <v>0</v>
      </c>
      <c r="DA339">
        <f t="shared" si="124"/>
        <v>0</v>
      </c>
      <c r="DB339">
        <f t="shared" si="125"/>
        <v>0</v>
      </c>
      <c r="DC339">
        <f t="shared" si="144"/>
        <v>3</v>
      </c>
      <c r="DD339">
        <f t="shared" si="145"/>
        <v>3</v>
      </c>
    </row>
    <row r="340" spans="1:108" hidden="1" x14ac:dyDescent="0.7">
      <c r="A340" t="s">
        <v>1257</v>
      </c>
      <c r="B340" t="s">
        <v>1258</v>
      </c>
      <c r="D340" t="s">
        <v>909</v>
      </c>
      <c r="E340" t="s">
        <v>72</v>
      </c>
      <c r="F340" t="s">
        <v>73</v>
      </c>
      <c r="G340" t="s">
        <v>74</v>
      </c>
      <c r="H340" t="s">
        <v>75</v>
      </c>
      <c r="I340">
        <v>6454</v>
      </c>
      <c r="J340" t="s">
        <v>898</v>
      </c>
      <c r="K340">
        <v>1</v>
      </c>
      <c r="M340" t="s">
        <v>78</v>
      </c>
      <c r="N340" t="s">
        <v>78</v>
      </c>
      <c r="O340" t="s">
        <v>79</v>
      </c>
      <c r="P340">
        <v>1</v>
      </c>
      <c r="Q340" t="s">
        <v>80</v>
      </c>
      <c r="R340" t="s">
        <v>72</v>
      </c>
      <c r="S340" t="s">
        <v>81</v>
      </c>
      <c r="T340" t="s">
        <v>82</v>
      </c>
      <c r="X340">
        <v>1</v>
      </c>
      <c r="Y340">
        <v>1</v>
      </c>
      <c r="Z340">
        <v>0.73</v>
      </c>
      <c r="AA340" s="8">
        <v>0.93</v>
      </c>
      <c r="AB340">
        <v>3</v>
      </c>
      <c r="AC340">
        <v>0.93</v>
      </c>
      <c r="AD340">
        <v>0.93</v>
      </c>
      <c r="AE340">
        <v>1.1000000000000001</v>
      </c>
      <c r="AF340">
        <v>0.5</v>
      </c>
      <c r="AG340">
        <v>205</v>
      </c>
      <c r="AH340" t="s">
        <v>898</v>
      </c>
      <c r="AI340">
        <v>175</v>
      </c>
      <c r="AJ340" t="s">
        <v>1259</v>
      </c>
      <c r="AK340">
        <v>10220</v>
      </c>
      <c r="AL340">
        <v>370</v>
      </c>
      <c r="AM340" t="s">
        <v>911</v>
      </c>
      <c r="AN340">
        <v>12</v>
      </c>
      <c r="AO340" t="s">
        <v>113</v>
      </c>
      <c r="AP340">
        <v>100</v>
      </c>
      <c r="AT340">
        <v>0</v>
      </c>
      <c r="AU340">
        <v>0.5</v>
      </c>
      <c r="AW340">
        <v>6</v>
      </c>
      <c r="AX340" t="s">
        <v>912</v>
      </c>
      <c r="AY340">
        <v>2</v>
      </c>
      <c r="AZ340" t="s">
        <v>913</v>
      </c>
      <c r="BB340" t="s">
        <v>323</v>
      </c>
      <c r="BC340">
        <v>335</v>
      </c>
      <c r="BD340">
        <v>168</v>
      </c>
      <c r="BE340">
        <v>103</v>
      </c>
      <c r="BF340">
        <v>6.0000000000000001E-3</v>
      </c>
      <c r="BG340">
        <v>6.5</v>
      </c>
      <c r="BH340" t="s">
        <v>89</v>
      </c>
      <c r="BJ340" t="s">
        <v>90</v>
      </c>
      <c r="BK340" s="1">
        <v>44670</v>
      </c>
      <c r="BL340" t="s">
        <v>91</v>
      </c>
      <c r="BM340" t="s">
        <v>92</v>
      </c>
      <c r="BN340">
        <v>46548</v>
      </c>
      <c r="BO340" t="s">
        <v>727</v>
      </c>
      <c r="BP340">
        <v>1</v>
      </c>
      <c r="BQ340">
        <v>1</v>
      </c>
      <c r="BR340">
        <v>0.73</v>
      </c>
      <c r="BS340">
        <v>0.93</v>
      </c>
      <c r="BT340">
        <v>3</v>
      </c>
      <c r="BU340">
        <v>0</v>
      </c>
      <c r="BV340" t="s">
        <v>1936</v>
      </c>
      <c r="BW340">
        <f>VLOOKUP($J340,M_引当回収!$C$5:$AF$55,30,FALSE)+0.08</f>
        <v>0.08</v>
      </c>
      <c r="BX340" s="21">
        <v>0.24</v>
      </c>
      <c r="BY340">
        <v>0.18000000000000002</v>
      </c>
      <c r="BZ340">
        <v>0.03</v>
      </c>
      <c r="CA340" s="8">
        <f t="shared" si="126"/>
        <v>0.53</v>
      </c>
      <c r="CB340" t="str">
        <f t="shared" si="127"/>
        <v>×</v>
      </c>
      <c r="CC340">
        <v>0.08</v>
      </c>
      <c r="CD340">
        <v>0.43000000000000005</v>
      </c>
      <c r="CE340">
        <v>0.18000000000000002</v>
      </c>
      <c r="CF340">
        <v>0.03</v>
      </c>
      <c r="CH340">
        <f t="shared" si="128"/>
        <v>0</v>
      </c>
      <c r="CI340">
        <f t="shared" si="129"/>
        <v>0</v>
      </c>
      <c r="CJ340">
        <f t="shared" si="130"/>
        <v>3</v>
      </c>
      <c r="CK340">
        <f t="shared" si="131"/>
        <v>0</v>
      </c>
      <c r="CL340">
        <f t="shared" si="132"/>
        <v>0</v>
      </c>
      <c r="CM340">
        <f t="shared" si="133"/>
        <v>3</v>
      </c>
      <c r="CN340">
        <f t="shared" si="134"/>
        <v>0</v>
      </c>
      <c r="CO340">
        <f t="shared" si="135"/>
        <v>0</v>
      </c>
      <c r="CP340">
        <f t="shared" si="136"/>
        <v>3</v>
      </c>
      <c r="CQ340">
        <v>1.3446475195822455E-2</v>
      </c>
      <c r="CR340">
        <f t="shared" si="137"/>
        <v>0</v>
      </c>
      <c r="CS340">
        <f t="shared" si="138"/>
        <v>0</v>
      </c>
      <c r="CT340">
        <f t="shared" si="139"/>
        <v>0</v>
      </c>
      <c r="CU340">
        <f t="shared" si="140"/>
        <v>0</v>
      </c>
      <c r="CV340">
        <f t="shared" si="141"/>
        <v>3</v>
      </c>
      <c r="CW340">
        <f t="shared" si="142"/>
        <v>0</v>
      </c>
      <c r="CX340">
        <f t="shared" si="143"/>
        <v>3</v>
      </c>
      <c r="CY340">
        <f t="shared" si="122"/>
        <v>0</v>
      </c>
      <c r="CZ340">
        <f t="shared" si="123"/>
        <v>0</v>
      </c>
      <c r="DA340">
        <f t="shared" si="124"/>
        <v>0</v>
      </c>
      <c r="DB340">
        <f t="shared" si="125"/>
        <v>0</v>
      </c>
      <c r="DC340">
        <f t="shared" si="144"/>
        <v>3</v>
      </c>
      <c r="DD340">
        <f t="shared" si="145"/>
        <v>3</v>
      </c>
    </row>
    <row r="341" spans="1:108" hidden="1" x14ac:dyDescent="0.7">
      <c r="A341" t="s">
        <v>1260</v>
      </c>
      <c r="B341" t="s">
        <v>1261</v>
      </c>
      <c r="D341" t="s">
        <v>909</v>
      </c>
      <c r="E341" t="s">
        <v>72</v>
      </c>
      <c r="F341" t="s">
        <v>73</v>
      </c>
      <c r="G341" t="s">
        <v>74</v>
      </c>
      <c r="H341" t="s">
        <v>75</v>
      </c>
      <c r="I341">
        <v>6454</v>
      </c>
      <c r="J341" t="s">
        <v>898</v>
      </c>
      <c r="K341">
        <v>1</v>
      </c>
      <c r="M341" t="s">
        <v>78</v>
      </c>
      <c r="N341" t="s">
        <v>78</v>
      </c>
      <c r="O341" t="s">
        <v>79</v>
      </c>
      <c r="P341">
        <v>1</v>
      </c>
      <c r="Q341" t="s">
        <v>80</v>
      </c>
      <c r="R341" t="s">
        <v>72</v>
      </c>
      <c r="S341" t="s">
        <v>81</v>
      </c>
      <c r="T341" t="s">
        <v>82</v>
      </c>
      <c r="X341">
        <v>1</v>
      </c>
      <c r="Y341">
        <v>1</v>
      </c>
      <c r="Z341">
        <v>0.73</v>
      </c>
      <c r="AA341" s="8">
        <v>0.93</v>
      </c>
      <c r="AB341">
        <v>3</v>
      </c>
      <c r="AC341">
        <v>0.93</v>
      </c>
      <c r="AD341">
        <v>0.93</v>
      </c>
      <c r="AE341">
        <v>1.1000000000000001</v>
      </c>
      <c r="AF341">
        <v>0.5</v>
      </c>
      <c r="AG341">
        <v>205</v>
      </c>
      <c r="AH341" t="s">
        <v>898</v>
      </c>
      <c r="AI341">
        <v>176</v>
      </c>
      <c r="AJ341" t="s">
        <v>1262</v>
      </c>
      <c r="AK341">
        <v>10221</v>
      </c>
      <c r="AL341">
        <v>370</v>
      </c>
      <c r="AM341" t="s">
        <v>911</v>
      </c>
      <c r="AN341">
        <v>12</v>
      </c>
      <c r="AO341" t="s">
        <v>113</v>
      </c>
      <c r="AP341">
        <v>100</v>
      </c>
      <c r="AT341">
        <v>0</v>
      </c>
      <c r="AU341">
        <v>0.5</v>
      </c>
      <c r="AW341">
        <v>6</v>
      </c>
      <c r="AX341" t="s">
        <v>912</v>
      </c>
      <c r="AY341">
        <v>2</v>
      </c>
      <c r="AZ341" t="s">
        <v>913</v>
      </c>
      <c r="BB341" t="s">
        <v>323</v>
      </c>
      <c r="BC341">
        <v>335</v>
      </c>
      <c r="BD341">
        <v>168</v>
      </c>
      <c r="BE341">
        <v>103</v>
      </c>
      <c r="BF341">
        <v>6.0000000000000001E-3</v>
      </c>
      <c r="BG341">
        <v>7.71</v>
      </c>
      <c r="BH341" t="s">
        <v>89</v>
      </c>
      <c r="BJ341" t="s">
        <v>90</v>
      </c>
      <c r="BK341" s="1">
        <v>44670</v>
      </c>
      <c r="BL341" t="s">
        <v>91</v>
      </c>
      <c r="BM341" t="s">
        <v>92</v>
      </c>
      <c r="BN341">
        <v>46548</v>
      </c>
      <c r="BO341" t="s">
        <v>727</v>
      </c>
      <c r="BP341">
        <v>1</v>
      </c>
      <c r="BQ341">
        <v>1</v>
      </c>
      <c r="BR341">
        <v>0.73</v>
      </c>
      <c r="BS341">
        <v>0.93</v>
      </c>
      <c r="BT341">
        <v>3</v>
      </c>
      <c r="BU341">
        <v>1</v>
      </c>
      <c r="BV341" t="s">
        <v>1936</v>
      </c>
      <c r="BW341">
        <f>VLOOKUP($J341,M_引当回収!$C$5:$AF$55,30,FALSE)+0.08</f>
        <v>0.08</v>
      </c>
      <c r="BX341" s="21">
        <v>0.24</v>
      </c>
      <c r="BY341">
        <v>0.18000000000000002</v>
      </c>
      <c r="BZ341">
        <v>0.03</v>
      </c>
      <c r="CA341" s="8">
        <f t="shared" si="126"/>
        <v>0.53</v>
      </c>
      <c r="CB341" t="str">
        <f t="shared" si="127"/>
        <v>×</v>
      </c>
      <c r="CC341">
        <v>0.08</v>
      </c>
      <c r="CD341">
        <v>0.43000000000000005</v>
      </c>
      <c r="CE341">
        <v>0.18000000000000002</v>
      </c>
      <c r="CF341">
        <v>0.03</v>
      </c>
      <c r="CH341">
        <f t="shared" si="128"/>
        <v>1</v>
      </c>
      <c r="CI341">
        <f t="shared" si="129"/>
        <v>1</v>
      </c>
      <c r="CJ341">
        <f t="shared" si="130"/>
        <v>5</v>
      </c>
      <c r="CK341">
        <f t="shared" si="131"/>
        <v>1</v>
      </c>
      <c r="CL341">
        <f t="shared" si="132"/>
        <v>1</v>
      </c>
      <c r="CM341">
        <f t="shared" si="133"/>
        <v>5</v>
      </c>
      <c r="CN341">
        <f t="shared" si="134"/>
        <v>1</v>
      </c>
      <c r="CO341">
        <f t="shared" si="135"/>
        <v>1</v>
      </c>
      <c r="CP341">
        <f t="shared" si="136"/>
        <v>5</v>
      </c>
      <c r="CQ341">
        <v>1.3446475195822455E-2</v>
      </c>
      <c r="CR341">
        <f t="shared" si="137"/>
        <v>8.0000000000000004E-4</v>
      </c>
      <c r="CS341">
        <f t="shared" si="138"/>
        <v>4.3000000000000009E-3</v>
      </c>
      <c r="CT341">
        <f t="shared" si="139"/>
        <v>1.8000000000000002E-3</v>
      </c>
      <c r="CU341">
        <f t="shared" si="140"/>
        <v>2.9999999999999997E-4</v>
      </c>
      <c r="CV341">
        <f t="shared" si="141"/>
        <v>3</v>
      </c>
      <c r="CW341">
        <f t="shared" si="142"/>
        <v>2.0999999999999999E-3</v>
      </c>
      <c r="CX341">
        <f t="shared" si="143"/>
        <v>4</v>
      </c>
      <c r="CY341">
        <f t="shared" si="122"/>
        <v>8.0000000000000004E-4</v>
      </c>
      <c r="CZ341">
        <f t="shared" si="123"/>
        <v>2.3999999999999998E-3</v>
      </c>
      <c r="DA341">
        <f t="shared" si="124"/>
        <v>1.8000000000000002E-3</v>
      </c>
      <c r="DB341">
        <f t="shared" si="125"/>
        <v>2.9999999999999997E-4</v>
      </c>
      <c r="DC341">
        <f t="shared" si="144"/>
        <v>3</v>
      </c>
      <c r="DD341">
        <f t="shared" si="145"/>
        <v>4</v>
      </c>
    </row>
    <row r="342" spans="1:108" hidden="1" x14ac:dyDescent="0.7">
      <c r="A342" t="s">
        <v>1263</v>
      </c>
      <c r="B342" t="s">
        <v>1264</v>
      </c>
      <c r="D342" t="s">
        <v>909</v>
      </c>
      <c r="E342" t="s">
        <v>72</v>
      </c>
      <c r="F342" t="s">
        <v>73</v>
      </c>
      <c r="G342" t="s">
        <v>74</v>
      </c>
      <c r="H342" t="s">
        <v>75</v>
      </c>
      <c r="I342">
        <v>6454</v>
      </c>
      <c r="J342" t="s">
        <v>898</v>
      </c>
      <c r="K342">
        <v>1</v>
      </c>
      <c r="M342" t="s">
        <v>78</v>
      </c>
      <c r="N342" t="s">
        <v>78</v>
      </c>
      <c r="O342" t="s">
        <v>79</v>
      </c>
      <c r="P342">
        <v>1</v>
      </c>
      <c r="Q342" t="s">
        <v>80</v>
      </c>
      <c r="R342" t="s">
        <v>72</v>
      </c>
      <c r="S342" t="s">
        <v>81</v>
      </c>
      <c r="T342" t="s">
        <v>82</v>
      </c>
      <c r="X342">
        <v>1</v>
      </c>
      <c r="Y342">
        <v>1</v>
      </c>
      <c r="Z342">
        <v>0.73</v>
      </c>
      <c r="AA342" s="8">
        <v>0.93</v>
      </c>
      <c r="AB342">
        <v>3</v>
      </c>
      <c r="AC342">
        <v>0.93</v>
      </c>
      <c r="AD342">
        <v>0.93</v>
      </c>
      <c r="AE342">
        <v>1.1000000000000001</v>
      </c>
      <c r="AF342">
        <v>0.5</v>
      </c>
      <c r="AG342">
        <v>205</v>
      </c>
      <c r="AH342" t="s">
        <v>898</v>
      </c>
      <c r="AI342">
        <v>177</v>
      </c>
      <c r="AJ342" t="s">
        <v>1265</v>
      </c>
      <c r="AK342">
        <v>10222</v>
      </c>
      <c r="AL342">
        <v>370</v>
      </c>
      <c r="AM342" t="s">
        <v>911</v>
      </c>
      <c r="AN342">
        <v>12</v>
      </c>
      <c r="AO342" t="s">
        <v>113</v>
      </c>
      <c r="AP342">
        <v>100</v>
      </c>
      <c r="AT342">
        <v>0</v>
      </c>
      <c r="AU342">
        <v>0.5</v>
      </c>
      <c r="AW342">
        <v>6</v>
      </c>
      <c r="AX342" t="s">
        <v>912</v>
      </c>
      <c r="AY342">
        <v>2</v>
      </c>
      <c r="AZ342" t="s">
        <v>913</v>
      </c>
      <c r="BB342" t="s">
        <v>323</v>
      </c>
      <c r="BC342">
        <v>335</v>
      </c>
      <c r="BD342">
        <v>168</v>
      </c>
      <c r="BE342">
        <v>103</v>
      </c>
      <c r="BF342">
        <v>6.0000000000000001E-3</v>
      </c>
      <c r="BG342">
        <v>7.71</v>
      </c>
      <c r="BH342" t="s">
        <v>89</v>
      </c>
      <c r="BJ342" t="s">
        <v>90</v>
      </c>
      <c r="BK342" s="1">
        <v>44670</v>
      </c>
      <c r="BL342" t="s">
        <v>91</v>
      </c>
      <c r="BM342" t="s">
        <v>92</v>
      </c>
      <c r="BN342">
        <v>46548</v>
      </c>
      <c r="BO342" t="s">
        <v>727</v>
      </c>
      <c r="BP342">
        <v>1</v>
      </c>
      <c r="BQ342">
        <v>1</v>
      </c>
      <c r="BR342">
        <v>0.73</v>
      </c>
      <c r="BS342">
        <v>0.93</v>
      </c>
      <c r="BT342">
        <v>3</v>
      </c>
      <c r="BU342">
        <v>6</v>
      </c>
      <c r="BV342" t="s">
        <v>1936</v>
      </c>
      <c r="BW342">
        <f>VLOOKUP($J342,M_引当回収!$C$5:$AF$55,30,FALSE)+0.08</f>
        <v>0.08</v>
      </c>
      <c r="BX342" s="21">
        <v>0.24</v>
      </c>
      <c r="BY342">
        <v>0.18000000000000002</v>
      </c>
      <c r="BZ342">
        <v>0.03</v>
      </c>
      <c r="CA342" s="8">
        <f t="shared" si="126"/>
        <v>0.53</v>
      </c>
      <c r="CB342" t="str">
        <f t="shared" si="127"/>
        <v>×</v>
      </c>
      <c r="CC342">
        <v>0.08</v>
      </c>
      <c r="CD342">
        <v>0.43000000000000005</v>
      </c>
      <c r="CE342">
        <v>0.18000000000000002</v>
      </c>
      <c r="CF342">
        <v>0.03</v>
      </c>
      <c r="CH342">
        <f t="shared" si="128"/>
        <v>1</v>
      </c>
      <c r="CI342">
        <f t="shared" si="129"/>
        <v>1</v>
      </c>
      <c r="CJ342">
        <f t="shared" si="130"/>
        <v>5</v>
      </c>
      <c r="CK342">
        <f t="shared" si="131"/>
        <v>1</v>
      </c>
      <c r="CL342">
        <f t="shared" si="132"/>
        <v>1</v>
      </c>
      <c r="CM342">
        <f t="shared" si="133"/>
        <v>5</v>
      </c>
      <c r="CN342">
        <f t="shared" si="134"/>
        <v>1</v>
      </c>
      <c r="CO342">
        <f t="shared" si="135"/>
        <v>1</v>
      </c>
      <c r="CP342">
        <f t="shared" si="136"/>
        <v>5</v>
      </c>
      <c r="CQ342">
        <v>1.3446475195822455E-2</v>
      </c>
      <c r="CR342">
        <f t="shared" si="137"/>
        <v>4.7999999999999996E-3</v>
      </c>
      <c r="CS342">
        <f t="shared" si="138"/>
        <v>2.5800000000000003E-2</v>
      </c>
      <c r="CT342">
        <f t="shared" si="139"/>
        <v>1.0800000000000001E-2</v>
      </c>
      <c r="CU342">
        <f t="shared" si="140"/>
        <v>1.8E-3</v>
      </c>
      <c r="CV342">
        <f t="shared" si="141"/>
        <v>3</v>
      </c>
      <c r="CW342">
        <f t="shared" si="142"/>
        <v>1.2599999999999998E-2</v>
      </c>
      <c r="CX342">
        <f t="shared" si="143"/>
        <v>4</v>
      </c>
      <c r="CY342">
        <f t="shared" si="122"/>
        <v>4.7999999999999996E-3</v>
      </c>
      <c r="CZ342">
        <f t="shared" si="123"/>
        <v>1.44E-2</v>
      </c>
      <c r="DA342">
        <f t="shared" si="124"/>
        <v>1.0800000000000001E-2</v>
      </c>
      <c r="DB342">
        <f t="shared" si="125"/>
        <v>1.8E-3</v>
      </c>
      <c r="DC342">
        <f t="shared" si="144"/>
        <v>3</v>
      </c>
      <c r="DD342">
        <f t="shared" si="145"/>
        <v>4</v>
      </c>
    </row>
    <row r="343" spans="1:108" hidden="1" x14ac:dyDescent="0.7">
      <c r="A343" t="s">
        <v>1266</v>
      </c>
      <c r="B343" t="s">
        <v>1267</v>
      </c>
      <c r="D343" t="s">
        <v>909</v>
      </c>
      <c r="E343" t="s">
        <v>72</v>
      </c>
      <c r="F343" t="s">
        <v>73</v>
      </c>
      <c r="G343" t="s">
        <v>74</v>
      </c>
      <c r="H343" t="s">
        <v>75</v>
      </c>
      <c r="I343">
        <v>6454</v>
      </c>
      <c r="J343" t="s">
        <v>898</v>
      </c>
      <c r="K343">
        <v>1</v>
      </c>
      <c r="M343" t="s">
        <v>78</v>
      </c>
      <c r="N343" t="s">
        <v>78</v>
      </c>
      <c r="O343" t="s">
        <v>79</v>
      </c>
      <c r="P343">
        <v>1</v>
      </c>
      <c r="Q343" t="s">
        <v>80</v>
      </c>
      <c r="R343" t="s">
        <v>72</v>
      </c>
      <c r="S343" t="s">
        <v>81</v>
      </c>
      <c r="T343" t="s">
        <v>82</v>
      </c>
      <c r="X343">
        <v>1</v>
      </c>
      <c r="Y343">
        <v>1</v>
      </c>
      <c r="Z343">
        <v>0.73</v>
      </c>
      <c r="AA343" s="8">
        <v>0.93</v>
      </c>
      <c r="AB343">
        <v>3</v>
      </c>
      <c r="AC343">
        <v>0.93</v>
      </c>
      <c r="AD343">
        <v>0.93</v>
      </c>
      <c r="AE343">
        <v>1.1000000000000001</v>
      </c>
      <c r="AF343">
        <v>0.5</v>
      </c>
      <c r="AG343">
        <v>205</v>
      </c>
      <c r="AH343" t="s">
        <v>898</v>
      </c>
      <c r="AI343">
        <v>178</v>
      </c>
      <c r="AJ343" t="s">
        <v>1268</v>
      </c>
      <c r="AK343">
        <v>10223</v>
      </c>
      <c r="AL343">
        <v>370</v>
      </c>
      <c r="AM343" t="s">
        <v>911</v>
      </c>
      <c r="AN343">
        <v>12</v>
      </c>
      <c r="AO343" t="s">
        <v>113</v>
      </c>
      <c r="AP343">
        <v>100</v>
      </c>
      <c r="AT343">
        <v>0</v>
      </c>
      <c r="AU343">
        <v>0.5</v>
      </c>
      <c r="AW343">
        <v>6</v>
      </c>
      <c r="AX343" t="s">
        <v>912</v>
      </c>
      <c r="AY343">
        <v>2</v>
      </c>
      <c r="AZ343" t="s">
        <v>913</v>
      </c>
      <c r="BB343" t="s">
        <v>323</v>
      </c>
      <c r="BC343">
        <v>335</v>
      </c>
      <c r="BD343">
        <v>168</v>
      </c>
      <c r="BE343">
        <v>103</v>
      </c>
      <c r="BF343">
        <v>6.0000000000000001E-3</v>
      </c>
      <c r="BG343">
        <v>7.71</v>
      </c>
      <c r="BH343" t="s">
        <v>89</v>
      </c>
      <c r="BJ343" t="s">
        <v>90</v>
      </c>
      <c r="BK343" s="1">
        <v>44670</v>
      </c>
      <c r="BL343" t="s">
        <v>91</v>
      </c>
      <c r="BM343" t="s">
        <v>92</v>
      </c>
      <c r="BN343">
        <v>46548</v>
      </c>
      <c r="BO343" t="s">
        <v>727</v>
      </c>
      <c r="BP343">
        <v>1</v>
      </c>
      <c r="BQ343">
        <v>1</v>
      </c>
      <c r="BR343">
        <v>0.73</v>
      </c>
      <c r="BS343">
        <v>0.93</v>
      </c>
      <c r="BT343">
        <v>3</v>
      </c>
      <c r="BU343">
        <v>17</v>
      </c>
      <c r="BV343" t="s">
        <v>1936</v>
      </c>
      <c r="BW343">
        <f>VLOOKUP($J343,M_引当回収!$C$5:$AF$55,30,FALSE)+0.08</f>
        <v>0.08</v>
      </c>
      <c r="BX343" s="21">
        <v>0.24</v>
      </c>
      <c r="BY343">
        <v>0.18000000000000002</v>
      </c>
      <c r="BZ343">
        <v>0.03</v>
      </c>
      <c r="CA343" s="8">
        <f t="shared" si="126"/>
        <v>0.53</v>
      </c>
      <c r="CB343" t="str">
        <f t="shared" si="127"/>
        <v>×</v>
      </c>
      <c r="CC343">
        <v>0.08</v>
      </c>
      <c r="CD343">
        <v>0.43000000000000005</v>
      </c>
      <c r="CE343">
        <v>0.18000000000000002</v>
      </c>
      <c r="CF343">
        <v>0.03</v>
      </c>
      <c r="CH343">
        <f t="shared" si="128"/>
        <v>1</v>
      </c>
      <c r="CI343">
        <f t="shared" si="129"/>
        <v>1</v>
      </c>
      <c r="CJ343">
        <f t="shared" si="130"/>
        <v>5</v>
      </c>
      <c r="CK343">
        <f t="shared" si="131"/>
        <v>1</v>
      </c>
      <c r="CL343">
        <f t="shared" si="132"/>
        <v>1</v>
      </c>
      <c r="CM343">
        <f t="shared" si="133"/>
        <v>5</v>
      </c>
      <c r="CN343">
        <f t="shared" si="134"/>
        <v>1</v>
      </c>
      <c r="CO343">
        <f t="shared" si="135"/>
        <v>1</v>
      </c>
      <c r="CP343">
        <f t="shared" si="136"/>
        <v>5</v>
      </c>
      <c r="CQ343">
        <v>1.3446475195822455E-2</v>
      </c>
      <c r="CR343">
        <f t="shared" si="137"/>
        <v>1.3600000000000001E-2</v>
      </c>
      <c r="CS343">
        <f t="shared" si="138"/>
        <v>7.3100000000000012E-2</v>
      </c>
      <c r="CT343">
        <f t="shared" si="139"/>
        <v>3.0600000000000006E-2</v>
      </c>
      <c r="CU343">
        <f t="shared" si="140"/>
        <v>5.1000000000000004E-3</v>
      </c>
      <c r="CV343">
        <f t="shared" si="141"/>
        <v>3</v>
      </c>
      <c r="CW343">
        <f t="shared" si="142"/>
        <v>3.5700000000000003E-2</v>
      </c>
      <c r="CX343">
        <f t="shared" si="143"/>
        <v>4</v>
      </c>
      <c r="CY343">
        <f t="shared" si="122"/>
        <v>1.3600000000000001E-2</v>
      </c>
      <c r="CZ343">
        <f t="shared" si="123"/>
        <v>4.0800000000000003E-2</v>
      </c>
      <c r="DA343">
        <f t="shared" si="124"/>
        <v>3.0600000000000006E-2</v>
      </c>
      <c r="DB343">
        <f t="shared" si="125"/>
        <v>5.1000000000000004E-3</v>
      </c>
      <c r="DC343">
        <f t="shared" si="144"/>
        <v>3</v>
      </c>
      <c r="DD343">
        <f t="shared" si="145"/>
        <v>4</v>
      </c>
    </row>
    <row r="344" spans="1:108" hidden="1" x14ac:dyDescent="0.7">
      <c r="A344" t="s">
        <v>1269</v>
      </c>
      <c r="B344" t="s">
        <v>1270</v>
      </c>
      <c r="D344" t="s">
        <v>909</v>
      </c>
      <c r="E344" t="s">
        <v>72</v>
      </c>
      <c r="F344" t="s">
        <v>73</v>
      </c>
      <c r="G344" t="s">
        <v>74</v>
      </c>
      <c r="H344" t="s">
        <v>75</v>
      </c>
      <c r="I344">
        <v>6454</v>
      </c>
      <c r="J344" t="s">
        <v>898</v>
      </c>
      <c r="K344">
        <v>1</v>
      </c>
      <c r="M344" t="s">
        <v>78</v>
      </c>
      <c r="N344" t="s">
        <v>78</v>
      </c>
      <c r="O344" t="s">
        <v>79</v>
      </c>
      <c r="P344">
        <v>1</v>
      </c>
      <c r="Q344" t="s">
        <v>80</v>
      </c>
      <c r="R344" t="s">
        <v>72</v>
      </c>
      <c r="S344" t="s">
        <v>81</v>
      </c>
      <c r="T344" t="s">
        <v>82</v>
      </c>
      <c r="X344">
        <v>1</v>
      </c>
      <c r="Y344">
        <v>1</v>
      </c>
      <c r="Z344">
        <v>0.73</v>
      </c>
      <c r="AA344" s="8">
        <v>0.93</v>
      </c>
      <c r="AB344">
        <v>3</v>
      </c>
      <c r="AC344">
        <v>0.93</v>
      </c>
      <c r="AD344">
        <v>0.93</v>
      </c>
      <c r="AE344">
        <v>1.1000000000000001</v>
      </c>
      <c r="AF344">
        <v>0.5</v>
      </c>
      <c r="AG344">
        <v>205</v>
      </c>
      <c r="AH344" t="s">
        <v>898</v>
      </c>
      <c r="AI344">
        <v>179</v>
      </c>
      <c r="AJ344" t="s">
        <v>1271</v>
      </c>
      <c r="AK344">
        <v>10224</v>
      </c>
      <c r="AL344">
        <v>370</v>
      </c>
      <c r="AM344" t="s">
        <v>911</v>
      </c>
      <c r="AN344">
        <v>12</v>
      </c>
      <c r="AO344" t="s">
        <v>113</v>
      </c>
      <c r="AP344">
        <v>100</v>
      </c>
      <c r="AT344">
        <v>0</v>
      </c>
      <c r="AU344">
        <v>0.5</v>
      </c>
      <c r="AW344">
        <v>6</v>
      </c>
      <c r="AX344" t="s">
        <v>912</v>
      </c>
      <c r="AY344">
        <v>2</v>
      </c>
      <c r="AZ344" t="s">
        <v>913</v>
      </c>
      <c r="BB344" t="s">
        <v>323</v>
      </c>
      <c r="BC344">
        <v>335</v>
      </c>
      <c r="BD344">
        <v>168</v>
      </c>
      <c r="BE344">
        <v>103</v>
      </c>
      <c r="BF344">
        <v>6.0000000000000001E-3</v>
      </c>
      <c r="BG344">
        <v>7.71</v>
      </c>
      <c r="BH344" t="s">
        <v>89</v>
      </c>
      <c r="BJ344" t="s">
        <v>90</v>
      </c>
      <c r="BK344" s="1">
        <v>44670</v>
      </c>
      <c r="BL344" t="s">
        <v>91</v>
      </c>
      <c r="BM344" t="s">
        <v>92</v>
      </c>
      <c r="BN344">
        <v>46548</v>
      </c>
      <c r="BO344" t="s">
        <v>727</v>
      </c>
      <c r="BP344">
        <v>1</v>
      </c>
      <c r="BQ344">
        <v>1</v>
      </c>
      <c r="BR344">
        <v>0.73</v>
      </c>
      <c r="BS344">
        <v>0.93</v>
      </c>
      <c r="BT344">
        <v>3</v>
      </c>
      <c r="BU344">
        <v>38</v>
      </c>
      <c r="BV344" t="s">
        <v>1936</v>
      </c>
      <c r="BW344">
        <f>VLOOKUP($J344,M_引当回収!$C$5:$AF$55,30,FALSE)+0.08</f>
        <v>0.08</v>
      </c>
      <c r="BX344" s="21">
        <v>0.24</v>
      </c>
      <c r="BY344">
        <v>0.18000000000000002</v>
      </c>
      <c r="BZ344">
        <v>0.03</v>
      </c>
      <c r="CA344" s="8">
        <f t="shared" si="126"/>
        <v>0.53</v>
      </c>
      <c r="CB344" t="str">
        <f t="shared" si="127"/>
        <v>×</v>
      </c>
      <c r="CC344">
        <v>0.08</v>
      </c>
      <c r="CD344">
        <v>0.43000000000000005</v>
      </c>
      <c r="CE344">
        <v>0.18000000000000002</v>
      </c>
      <c r="CF344">
        <v>0.03</v>
      </c>
      <c r="CH344">
        <f t="shared" si="128"/>
        <v>1</v>
      </c>
      <c r="CI344">
        <f t="shared" si="129"/>
        <v>1</v>
      </c>
      <c r="CJ344">
        <f t="shared" si="130"/>
        <v>5</v>
      </c>
      <c r="CK344">
        <f t="shared" si="131"/>
        <v>1</v>
      </c>
      <c r="CL344">
        <f t="shared" si="132"/>
        <v>1</v>
      </c>
      <c r="CM344">
        <f t="shared" si="133"/>
        <v>5</v>
      </c>
      <c r="CN344">
        <f t="shared" si="134"/>
        <v>1</v>
      </c>
      <c r="CO344">
        <f t="shared" si="135"/>
        <v>1</v>
      </c>
      <c r="CP344">
        <f t="shared" si="136"/>
        <v>5</v>
      </c>
      <c r="CQ344">
        <v>1.3446475195822455E-2</v>
      </c>
      <c r="CR344">
        <f t="shared" si="137"/>
        <v>3.04E-2</v>
      </c>
      <c r="CS344">
        <f t="shared" si="138"/>
        <v>0.16340000000000002</v>
      </c>
      <c r="CT344">
        <f t="shared" si="139"/>
        <v>6.8400000000000002E-2</v>
      </c>
      <c r="CU344">
        <f t="shared" si="140"/>
        <v>1.14E-2</v>
      </c>
      <c r="CV344">
        <f t="shared" si="141"/>
        <v>3</v>
      </c>
      <c r="CW344">
        <f t="shared" si="142"/>
        <v>7.9799999999999996E-2</v>
      </c>
      <c r="CX344">
        <f t="shared" si="143"/>
        <v>4</v>
      </c>
      <c r="CY344">
        <f t="shared" si="122"/>
        <v>3.04E-2</v>
      </c>
      <c r="CZ344">
        <f t="shared" si="123"/>
        <v>9.1200000000000003E-2</v>
      </c>
      <c r="DA344">
        <f t="shared" si="124"/>
        <v>6.8400000000000002E-2</v>
      </c>
      <c r="DB344">
        <f t="shared" si="125"/>
        <v>1.14E-2</v>
      </c>
      <c r="DC344">
        <f t="shared" si="144"/>
        <v>3</v>
      </c>
      <c r="DD344">
        <f t="shared" si="145"/>
        <v>4</v>
      </c>
    </row>
    <row r="345" spans="1:108" hidden="1" x14ac:dyDescent="0.7">
      <c r="A345" t="s">
        <v>1272</v>
      </c>
      <c r="B345" t="s">
        <v>1273</v>
      </c>
      <c r="D345" t="s">
        <v>909</v>
      </c>
      <c r="E345" t="s">
        <v>72</v>
      </c>
      <c r="F345" t="s">
        <v>73</v>
      </c>
      <c r="G345" t="s">
        <v>74</v>
      </c>
      <c r="H345" t="s">
        <v>75</v>
      </c>
      <c r="I345">
        <v>6454</v>
      </c>
      <c r="J345" t="s">
        <v>898</v>
      </c>
      <c r="K345">
        <v>1</v>
      </c>
      <c r="M345" t="s">
        <v>78</v>
      </c>
      <c r="N345" t="s">
        <v>78</v>
      </c>
      <c r="O345" t="s">
        <v>79</v>
      </c>
      <c r="P345">
        <v>1</v>
      </c>
      <c r="Q345" t="s">
        <v>80</v>
      </c>
      <c r="R345" t="s">
        <v>72</v>
      </c>
      <c r="S345" t="s">
        <v>81</v>
      </c>
      <c r="T345" t="s">
        <v>82</v>
      </c>
      <c r="X345">
        <v>1</v>
      </c>
      <c r="Y345">
        <v>1</v>
      </c>
      <c r="Z345">
        <v>0.73</v>
      </c>
      <c r="AA345" s="8">
        <v>0.93</v>
      </c>
      <c r="AB345">
        <v>3</v>
      </c>
      <c r="AC345">
        <v>0.93</v>
      </c>
      <c r="AD345">
        <v>0.93</v>
      </c>
      <c r="AE345">
        <v>1.1000000000000001</v>
      </c>
      <c r="AF345">
        <v>0.5</v>
      </c>
      <c r="AG345">
        <v>205</v>
      </c>
      <c r="AH345" t="s">
        <v>898</v>
      </c>
      <c r="AI345">
        <v>180</v>
      </c>
      <c r="AJ345" t="s">
        <v>1274</v>
      </c>
      <c r="AK345">
        <v>10225</v>
      </c>
      <c r="AL345">
        <v>370</v>
      </c>
      <c r="AM345" t="s">
        <v>911</v>
      </c>
      <c r="AN345">
        <v>12</v>
      </c>
      <c r="AO345" t="s">
        <v>113</v>
      </c>
      <c r="AP345">
        <v>100</v>
      </c>
      <c r="AT345">
        <v>0</v>
      </c>
      <c r="AU345">
        <v>0.5</v>
      </c>
      <c r="AW345">
        <v>6</v>
      </c>
      <c r="AX345" t="s">
        <v>912</v>
      </c>
      <c r="AY345">
        <v>2</v>
      </c>
      <c r="AZ345" t="s">
        <v>913</v>
      </c>
      <c r="BB345" t="s">
        <v>323</v>
      </c>
      <c r="BC345">
        <v>335</v>
      </c>
      <c r="BD345">
        <v>168</v>
      </c>
      <c r="BE345">
        <v>103</v>
      </c>
      <c r="BF345">
        <v>6.0000000000000001E-3</v>
      </c>
      <c r="BG345">
        <v>7.71</v>
      </c>
      <c r="BH345" t="s">
        <v>89</v>
      </c>
      <c r="BJ345" t="s">
        <v>90</v>
      </c>
      <c r="BK345" s="1">
        <v>44670</v>
      </c>
      <c r="BL345" t="s">
        <v>91</v>
      </c>
      <c r="BM345" t="s">
        <v>92</v>
      </c>
      <c r="BN345">
        <v>46548</v>
      </c>
      <c r="BO345" t="s">
        <v>727</v>
      </c>
      <c r="BP345">
        <v>1</v>
      </c>
      <c r="BQ345">
        <v>1</v>
      </c>
      <c r="BR345">
        <v>0.73</v>
      </c>
      <c r="BS345">
        <v>0.93</v>
      </c>
      <c r="BT345">
        <v>3</v>
      </c>
      <c r="BU345">
        <v>62</v>
      </c>
      <c r="BV345" t="s">
        <v>1936</v>
      </c>
      <c r="BW345">
        <f>VLOOKUP($J345,M_引当回収!$C$5:$AF$55,30,FALSE)+0.08</f>
        <v>0.08</v>
      </c>
      <c r="BX345" s="21">
        <v>0.24</v>
      </c>
      <c r="BY345">
        <v>0.18000000000000002</v>
      </c>
      <c r="BZ345">
        <v>0.03</v>
      </c>
      <c r="CA345" s="8">
        <f t="shared" si="126"/>
        <v>0.53</v>
      </c>
      <c r="CB345" t="str">
        <f t="shared" si="127"/>
        <v>×</v>
      </c>
      <c r="CC345">
        <v>0.08</v>
      </c>
      <c r="CD345">
        <v>0.43000000000000005</v>
      </c>
      <c r="CE345">
        <v>0.18000000000000002</v>
      </c>
      <c r="CF345">
        <v>0.03</v>
      </c>
      <c r="CH345">
        <f t="shared" si="128"/>
        <v>1</v>
      </c>
      <c r="CI345">
        <f t="shared" si="129"/>
        <v>2</v>
      </c>
      <c r="CJ345">
        <f t="shared" si="130"/>
        <v>6</v>
      </c>
      <c r="CK345">
        <f t="shared" si="131"/>
        <v>1</v>
      </c>
      <c r="CL345">
        <f t="shared" si="132"/>
        <v>2</v>
      </c>
      <c r="CM345">
        <f t="shared" si="133"/>
        <v>6</v>
      </c>
      <c r="CN345">
        <f t="shared" si="134"/>
        <v>1</v>
      </c>
      <c r="CO345">
        <f t="shared" si="135"/>
        <v>2</v>
      </c>
      <c r="CP345">
        <f t="shared" si="136"/>
        <v>6</v>
      </c>
      <c r="CQ345">
        <v>1.3446475195822455E-2</v>
      </c>
      <c r="CR345">
        <f t="shared" si="137"/>
        <v>4.9599999999999998E-2</v>
      </c>
      <c r="CS345">
        <f t="shared" si="138"/>
        <v>0.2666</v>
      </c>
      <c r="CT345">
        <f t="shared" si="139"/>
        <v>0.11160000000000002</v>
      </c>
      <c r="CU345">
        <f t="shared" si="140"/>
        <v>1.8599999999999998E-2</v>
      </c>
      <c r="CV345">
        <f t="shared" si="141"/>
        <v>3</v>
      </c>
      <c r="CW345">
        <f t="shared" si="142"/>
        <v>0.13019999999999998</v>
      </c>
      <c r="CX345">
        <f t="shared" si="143"/>
        <v>4</v>
      </c>
      <c r="CY345">
        <f t="shared" si="122"/>
        <v>4.9599999999999998E-2</v>
      </c>
      <c r="CZ345">
        <f t="shared" si="123"/>
        <v>0.14879999999999999</v>
      </c>
      <c r="DA345">
        <f t="shared" si="124"/>
        <v>0.11160000000000002</v>
      </c>
      <c r="DB345">
        <f t="shared" si="125"/>
        <v>1.8599999999999998E-2</v>
      </c>
      <c r="DC345">
        <f t="shared" si="144"/>
        <v>3</v>
      </c>
      <c r="DD345">
        <f t="shared" si="145"/>
        <v>4</v>
      </c>
    </row>
    <row r="346" spans="1:108" hidden="1" x14ac:dyDescent="0.7">
      <c r="A346" t="s">
        <v>1275</v>
      </c>
      <c r="B346" t="s">
        <v>1276</v>
      </c>
      <c r="D346" t="s">
        <v>909</v>
      </c>
      <c r="E346" t="s">
        <v>72</v>
      </c>
      <c r="F346" t="s">
        <v>73</v>
      </c>
      <c r="G346" t="s">
        <v>74</v>
      </c>
      <c r="H346" t="s">
        <v>75</v>
      </c>
      <c r="I346">
        <v>6454</v>
      </c>
      <c r="J346" t="s">
        <v>898</v>
      </c>
      <c r="K346">
        <v>1</v>
      </c>
      <c r="M346" t="s">
        <v>78</v>
      </c>
      <c r="N346" t="s">
        <v>78</v>
      </c>
      <c r="O346" t="s">
        <v>79</v>
      </c>
      <c r="P346">
        <v>1</v>
      </c>
      <c r="Q346" t="s">
        <v>80</v>
      </c>
      <c r="R346" t="s">
        <v>72</v>
      </c>
      <c r="S346" t="s">
        <v>81</v>
      </c>
      <c r="T346" t="s">
        <v>82</v>
      </c>
      <c r="X346">
        <v>1</v>
      </c>
      <c r="Y346">
        <v>1</v>
      </c>
      <c r="Z346">
        <v>0.73</v>
      </c>
      <c r="AA346" s="8">
        <v>0.93</v>
      </c>
      <c r="AB346">
        <v>3</v>
      </c>
      <c r="AC346">
        <v>0.93</v>
      </c>
      <c r="AD346">
        <v>0.93</v>
      </c>
      <c r="AE346">
        <v>1.1000000000000001</v>
      </c>
      <c r="AF346">
        <v>0.5</v>
      </c>
      <c r="AG346">
        <v>205</v>
      </c>
      <c r="AH346" t="s">
        <v>898</v>
      </c>
      <c r="AI346">
        <v>181</v>
      </c>
      <c r="AJ346" t="s">
        <v>1277</v>
      </c>
      <c r="AK346">
        <v>10226</v>
      </c>
      <c r="AL346">
        <v>370</v>
      </c>
      <c r="AM346" t="s">
        <v>911</v>
      </c>
      <c r="AN346">
        <v>12</v>
      </c>
      <c r="AO346" t="s">
        <v>113</v>
      </c>
      <c r="AP346">
        <v>100</v>
      </c>
      <c r="AT346">
        <v>0</v>
      </c>
      <c r="AU346">
        <v>0.5</v>
      </c>
      <c r="AW346">
        <v>6</v>
      </c>
      <c r="AX346" t="s">
        <v>912</v>
      </c>
      <c r="AY346">
        <v>2</v>
      </c>
      <c r="AZ346" t="s">
        <v>913</v>
      </c>
      <c r="BB346" t="s">
        <v>323</v>
      </c>
      <c r="BC346">
        <v>335</v>
      </c>
      <c r="BD346">
        <v>168</v>
      </c>
      <c r="BE346">
        <v>103</v>
      </c>
      <c r="BF346">
        <v>6.0000000000000001E-3</v>
      </c>
      <c r="BG346">
        <v>7.71</v>
      </c>
      <c r="BH346" t="s">
        <v>89</v>
      </c>
      <c r="BJ346" t="s">
        <v>90</v>
      </c>
      <c r="BK346" s="1">
        <v>44670</v>
      </c>
      <c r="BL346" t="s">
        <v>91</v>
      </c>
      <c r="BM346" t="s">
        <v>92</v>
      </c>
      <c r="BN346">
        <v>46548</v>
      </c>
      <c r="BO346" t="s">
        <v>727</v>
      </c>
      <c r="BP346">
        <v>1</v>
      </c>
      <c r="BQ346">
        <v>1</v>
      </c>
      <c r="BR346">
        <v>0.73</v>
      </c>
      <c r="BS346">
        <v>0.93</v>
      </c>
      <c r="BT346">
        <v>3</v>
      </c>
      <c r="BU346">
        <v>58</v>
      </c>
      <c r="BV346" t="s">
        <v>1936</v>
      </c>
      <c r="BW346">
        <f>VLOOKUP($J346,M_引当回収!$C$5:$AF$55,30,FALSE)+0.08</f>
        <v>0.08</v>
      </c>
      <c r="BX346" s="21">
        <v>0.24</v>
      </c>
      <c r="BY346">
        <v>0.18000000000000002</v>
      </c>
      <c r="BZ346">
        <v>0.03</v>
      </c>
      <c r="CA346" s="8">
        <f t="shared" si="126"/>
        <v>0.53</v>
      </c>
      <c r="CB346" t="str">
        <f t="shared" si="127"/>
        <v>×</v>
      </c>
      <c r="CC346">
        <v>0.08</v>
      </c>
      <c r="CD346">
        <v>0.43000000000000005</v>
      </c>
      <c r="CE346">
        <v>0.18000000000000002</v>
      </c>
      <c r="CF346">
        <v>0.03</v>
      </c>
      <c r="CH346">
        <f t="shared" si="128"/>
        <v>1</v>
      </c>
      <c r="CI346">
        <f t="shared" si="129"/>
        <v>2</v>
      </c>
      <c r="CJ346">
        <f t="shared" si="130"/>
        <v>6</v>
      </c>
      <c r="CK346">
        <f t="shared" si="131"/>
        <v>1</v>
      </c>
      <c r="CL346">
        <f t="shared" si="132"/>
        <v>2</v>
      </c>
      <c r="CM346">
        <f t="shared" si="133"/>
        <v>6</v>
      </c>
      <c r="CN346">
        <f t="shared" si="134"/>
        <v>1</v>
      </c>
      <c r="CO346">
        <f t="shared" si="135"/>
        <v>2</v>
      </c>
      <c r="CP346">
        <f t="shared" si="136"/>
        <v>6</v>
      </c>
      <c r="CQ346">
        <v>1.3446475195822455E-2</v>
      </c>
      <c r="CR346">
        <f t="shared" si="137"/>
        <v>4.6399999999999997E-2</v>
      </c>
      <c r="CS346">
        <f t="shared" si="138"/>
        <v>0.24940000000000001</v>
      </c>
      <c r="CT346">
        <f t="shared" si="139"/>
        <v>0.10440000000000001</v>
      </c>
      <c r="CU346">
        <f t="shared" si="140"/>
        <v>1.7399999999999999E-2</v>
      </c>
      <c r="CV346">
        <f t="shared" si="141"/>
        <v>3</v>
      </c>
      <c r="CW346">
        <f t="shared" si="142"/>
        <v>0.12179999999999999</v>
      </c>
      <c r="CX346">
        <f t="shared" si="143"/>
        <v>4</v>
      </c>
      <c r="CY346">
        <f t="shared" si="122"/>
        <v>4.6399999999999997E-2</v>
      </c>
      <c r="CZ346">
        <f t="shared" si="123"/>
        <v>0.13919999999999999</v>
      </c>
      <c r="DA346">
        <f t="shared" si="124"/>
        <v>0.10440000000000001</v>
      </c>
      <c r="DB346">
        <f t="shared" si="125"/>
        <v>1.7399999999999999E-2</v>
      </c>
      <c r="DC346">
        <f t="shared" si="144"/>
        <v>3</v>
      </c>
      <c r="DD346">
        <f t="shared" si="145"/>
        <v>4</v>
      </c>
    </row>
    <row r="347" spans="1:108" hidden="1" x14ac:dyDescent="0.7">
      <c r="A347" t="s">
        <v>1278</v>
      </c>
      <c r="B347" t="s">
        <v>1279</v>
      </c>
      <c r="D347" t="s">
        <v>909</v>
      </c>
      <c r="E347" t="s">
        <v>72</v>
      </c>
      <c r="F347" t="s">
        <v>73</v>
      </c>
      <c r="G347" t="s">
        <v>74</v>
      </c>
      <c r="H347" t="s">
        <v>75</v>
      </c>
      <c r="I347">
        <v>6454</v>
      </c>
      <c r="J347" t="s">
        <v>898</v>
      </c>
      <c r="K347">
        <v>1</v>
      </c>
      <c r="M347" t="s">
        <v>78</v>
      </c>
      <c r="N347" t="s">
        <v>78</v>
      </c>
      <c r="O347" t="s">
        <v>79</v>
      </c>
      <c r="P347">
        <v>1</v>
      </c>
      <c r="Q347" t="s">
        <v>80</v>
      </c>
      <c r="R347" t="s">
        <v>72</v>
      </c>
      <c r="S347" t="s">
        <v>81</v>
      </c>
      <c r="T347" t="s">
        <v>82</v>
      </c>
      <c r="X347">
        <v>1</v>
      </c>
      <c r="Y347">
        <v>1</v>
      </c>
      <c r="Z347">
        <v>0.73</v>
      </c>
      <c r="AA347" s="8">
        <v>0.93</v>
      </c>
      <c r="AB347">
        <v>3</v>
      </c>
      <c r="AC347">
        <v>0.93</v>
      </c>
      <c r="AD347">
        <v>0.93</v>
      </c>
      <c r="AE347">
        <v>1.1000000000000001</v>
      </c>
      <c r="AF347">
        <v>0.5</v>
      </c>
      <c r="AG347">
        <v>205</v>
      </c>
      <c r="AH347" t="s">
        <v>898</v>
      </c>
      <c r="AI347">
        <v>182</v>
      </c>
      <c r="AJ347" t="s">
        <v>1280</v>
      </c>
      <c r="AK347">
        <v>10227</v>
      </c>
      <c r="AL347">
        <v>370</v>
      </c>
      <c r="AM347" t="s">
        <v>911</v>
      </c>
      <c r="AN347">
        <v>12</v>
      </c>
      <c r="AO347" t="s">
        <v>113</v>
      </c>
      <c r="AP347">
        <v>100</v>
      </c>
      <c r="AT347">
        <v>0</v>
      </c>
      <c r="AU347">
        <v>0.5</v>
      </c>
      <c r="AW347">
        <v>6</v>
      </c>
      <c r="AX347" t="s">
        <v>912</v>
      </c>
      <c r="AY347">
        <v>2</v>
      </c>
      <c r="AZ347" t="s">
        <v>913</v>
      </c>
      <c r="BB347" t="s">
        <v>323</v>
      </c>
      <c r="BC347">
        <v>335</v>
      </c>
      <c r="BD347">
        <v>168</v>
      </c>
      <c r="BE347">
        <v>103</v>
      </c>
      <c r="BF347">
        <v>6.0000000000000001E-3</v>
      </c>
      <c r="BG347">
        <v>7.71</v>
      </c>
      <c r="BH347" t="s">
        <v>89</v>
      </c>
      <c r="BJ347" t="s">
        <v>90</v>
      </c>
      <c r="BK347" s="1">
        <v>44670</v>
      </c>
      <c r="BL347" t="s">
        <v>91</v>
      </c>
      <c r="BM347" t="s">
        <v>92</v>
      </c>
      <c r="BN347">
        <v>46548</v>
      </c>
      <c r="BO347" t="s">
        <v>727</v>
      </c>
      <c r="BP347">
        <v>1</v>
      </c>
      <c r="BQ347">
        <v>1</v>
      </c>
      <c r="BR347">
        <v>0.73</v>
      </c>
      <c r="BS347">
        <v>0.93</v>
      </c>
      <c r="BT347">
        <v>3</v>
      </c>
      <c r="BU347">
        <v>63</v>
      </c>
      <c r="BV347" t="s">
        <v>1936</v>
      </c>
      <c r="BW347">
        <f>VLOOKUP($J347,M_引当回収!$C$5:$AF$55,30,FALSE)+0.08</f>
        <v>0.08</v>
      </c>
      <c r="BX347" s="21">
        <v>0.24</v>
      </c>
      <c r="BY347">
        <v>0.18000000000000002</v>
      </c>
      <c r="BZ347">
        <v>0.03</v>
      </c>
      <c r="CA347" s="8">
        <f t="shared" si="126"/>
        <v>0.53</v>
      </c>
      <c r="CB347" t="str">
        <f t="shared" si="127"/>
        <v>×</v>
      </c>
      <c r="CC347">
        <v>0.08</v>
      </c>
      <c r="CD347">
        <v>0.43000000000000005</v>
      </c>
      <c r="CE347">
        <v>0.18000000000000002</v>
      </c>
      <c r="CF347">
        <v>0.03</v>
      </c>
      <c r="CH347">
        <f t="shared" si="128"/>
        <v>1</v>
      </c>
      <c r="CI347">
        <f t="shared" si="129"/>
        <v>2</v>
      </c>
      <c r="CJ347">
        <f t="shared" si="130"/>
        <v>6</v>
      </c>
      <c r="CK347">
        <f t="shared" si="131"/>
        <v>1</v>
      </c>
      <c r="CL347">
        <f t="shared" si="132"/>
        <v>2</v>
      </c>
      <c r="CM347">
        <f t="shared" si="133"/>
        <v>6</v>
      </c>
      <c r="CN347">
        <f t="shared" si="134"/>
        <v>1</v>
      </c>
      <c r="CO347">
        <f t="shared" si="135"/>
        <v>2</v>
      </c>
      <c r="CP347">
        <f t="shared" si="136"/>
        <v>6</v>
      </c>
      <c r="CQ347">
        <v>1.3446475195822455E-2</v>
      </c>
      <c r="CR347">
        <f t="shared" si="137"/>
        <v>5.04E-2</v>
      </c>
      <c r="CS347">
        <f t="shared" si="138"/>
        <v>0.27090000000000003</v>
      </c>
      <c r="CT347">
        <f t="shared" si="139"/>
        <v>0.11340000000000001</v>
      </c>
      <c r="CU347">
        <f t="shared" si="140"/>
        <v>1.89E-2</v>
      </c>
      <c r="CV347">
        <f t="shared" si="141"/>
        <v>3</v>
      </c>
      <c r="CW347">
        <f t="shared" si="142"/>
        <v>0.1323</v>
      </c>
      <c r="CX347">
        <f t="shared" si="143"/>
        <v>4</v>
      </c>
      <c r="CY347">
        <f t="shared" si="122"/>
        <v>5.04E-2</v>
      </c>
      <c r="CZ347">
        <f t="shared" si="123"/>
        <v>0.1512</v>
      </c>
      <c r="DA347">
        <f t="shared" si="124"/>
        <v>0.11340000000000001</v>
      </c>
      <c r="DB347">
        <f t="shared" si="125"/>
        <v>1.89E-2</v>
      </c>
      <c r="DC347">
        <f t="shared" si="144"/>
        <v>3</v>
      </c>
      <c r="DD347">
        <f t="shared" si="145"/>
        <v>4</v>
      </c>
    </row>
    <row r="348" spans="1:108" hidden="1" x14ac:dyDescent="0.7">
      <c r="A348" t="s">
        <v>1281</v>
      </c>
      <c r="B348" t="s">
        <v>1282</v>
      </c>
      <c r="D348" t="s">
        <v>909</v>
      </c>
      <c r="E348" t="s">
        <v>72</v>
      </c>
      <c r="F348" t="s">
        <v>73</v>
      </c>
      <c r="G348" t="s">
        <v>74</v>
      </c>
      <c r="H348" t="s">
        <v>75</v>
      </c>
      <c r="I348">
        <v>6454</v>
      </c>
      <c r="J348" t="s">
        <v>898</v>
      </c>
      <c r="K348">
        <v>1</v>
      </c>
      <c r="M348" t="s">
        <v>78</v>
      </c>
      <c r="N348" t="s">
        <v>78</v>
      </c>
      <c r="O348" t="s">
        <v>79</v>
      </c>
      <c r="P348">
        <v>1</v>
      </c>
      <c r="Q348" t="s">
        <v>80</v>
      </c>
      <c r="R348" t="s">
        <v>72</v>
      </c>
      <c r="S348" t="s">
        <v>81</v>
      </c>
      <c r="T348" t="s">
        <v>82</v>
      </c>
      <c r="X348">
        <v>1</v>
      </c>
      <c r="Y348">
        <v>1</v>
      </c>
      <c r="Z348">
        <v>0.73</v>
      </c>
      <c r="AA348" s="8">
        <v>0.93</v>
      </c>
      <c r="AB348">
        <v>3</v>
      </c>
      <c r="AC348">
        <v>0.93</v>
      </c>
      <c r="AD348">
        <v>0.93</v>
      </c>
      <c r="AE348">
        <v>1.1000000000000001</v>
      </c>
      <c r="AF348">
        <v>0.5</v>
      </c>
      <c r="AG348">
        <v>205</v>
      </c>
      <c r="AH348" t="s">
        <v>898</v>
      </c>
      <c r="AI348">
        <v>183</v>
      </c>
      <c r="AJ348" t="s">
        <v>1283</v>
      </c>
      <c r="AK348">
        <v>10228</v>
      </c>
      <c r="AL348">
        <v>370</v>
      </c>
      <c r="AM348" t="s">
        <v>911</v>
      </c>
      <c r="AN348">
        <v>12</v>
      </c>
      <c r="AO348" t="s">
        <v>113</v>
      </c>
      <c r="AP348">
        <v>100</v>
      </c>
      <c r="AT348">
        <v>0</v>
      </c>
      <c r="AU348">
        <v>0.5</v>
      </c>
      <c r="AW348">
        <v>6</v>
      </c>
      <c r="AX348" t="s">
        <v>912</v>
      </c>
      <c r="AY348">
        <v>2</v>
      </c>
      <c r="AZ348" t="s">
        <v>913</v>
      </c>
      <c r="BB348" t="s">
        <v>323</v>
      </c>
      <c r="BC348">
        <v>335</v>
      </c>
      <c r="BD348">
        <v>168</v>
      </c>
      <c r="BE348">
        <v>103</v>
      </c>
      <c r="BF348">
        <v>6.0000000000000001E-3</v>
      </c>
      <c r="BG348">
        <v>7.71</v>
      </c>
      <c r="BH348" t="s">
        <v>89</v>
      </c>
      <c r="BJ348" t="s">
        <v>90</v>
      </c>
      <c r="BK348" s="1">
        <v>44670</v>
      </c>
      <c r="BL348" t="s">
        <v>91</v>
      </c>
      <c r="BM348" t="s">
        <v>92</v>
      </c>
      <c r="BN348">
        <v>46548</v>
      </c>
      <c r="BO348" t="s">
        <v>727</v>
      </c>
      <c r="BP348">
        <v>1</v>
      </c>
      <c r="BQ348">
        <v>1</v>
      </c>
      <c r="BR348">
        <v>0.73</v>
      </c>
      <c r="BS348">
        <v>0.93</v>
      </c>
      <c r="BT348">
        <v>3</v>
      </c>
      <c r="BU348">
        <v>60</v>
      </c>
      <c r="BV348" t="s">
        <v>1936</v>
      </c>
      <c r="BW348">
        <f>VLOOKUP($J348,M_引当回収!$C$5:$AF$55,30,FALSE)+0.08</f>
        <v>0.08</v>
      </c>
      <c r="BX348" s="21">
        <v>0.24</v>
      </c>
      <c r="BY348">
        <v>0.18000000000000002</v>
      </c>
      <c r="BZ348">
        <v>0.03</v>
      </c>
      <c r="CA348" s="8">
        <f t="shared" si="126"/>
        <v>0.53</v>
      </c>
      <c r="CB348" t="str">
        <f t="shared" si="127"/>
        <v>×</v>
      </c>
      <c r="CC348">
        <v>0.08</v>
      </c>
      <c r="CD348">
        <v>0.43000000000000005</v>
      </c>
      <c r="CE348">
        <v>0.18000000000000002</v>
      </c>
      <c r="CF348">
        <v>0.03</v>
      </c>
      <c r="CH348">
        <f t="shared" si="128"/>
        <v>1</v>
      </c>
      <c r="CI348">
        <f t="shared" si="129"/>
        <v>2</v>
      </c>
      <c r="CJ348">
        <f t="shared" si="130"/>
        <v>6</v>
      </c>
      <c r="CK348">
        <f t="shared" si="131"/>
        <v>1</v>
      </c>
      <c r="CL348">
        <f t="shared" si="132"/>
        <v>2</v>
      </c>
      <c r="CM348">
        <f t="shared" si="133"/>
        <v>6</v>
      </c>
      <c r="CN348">
        <f t="shared" si="134"/>
        <v>1</v>
      </c>
      <c r="CO348">
        <f t="shared" si="135"/>
        <v>2</v>
      </c>
      <c r="CP348">
        <f t="shared" si="136"/>
        <v>6</v>
      </c>
      <c r="CQ348">
        <v>1.3446475195822455E-2</v>
      </c>
      <c r="CR348">
        <f t="shared" si="137"/>
        <v>4.8000000000000001E-2</v>
      </c>
      <c r="CS348">
        <f t="shared" si="138"/>
        <v>0.25800000000000001</v>
      </c>
      <c r="CT348">
        <f t="shared" si="139"/>
        <v>0.10800000000000001</v>
      </c>
      <c r="CU348">
        <f t="shared" si="140"/>
        <v>1.7999999999999999E-2</v>
      </c>
      <c r="CV348">
        <f t="shared" si="141"/>
        <v>3</v>
      </c>
      <c r="CW348">
        <f t="shared" si="142"/>
        <v>0.126</v>
      </c>
      <c r="CX348">
        <f t="shared" si="143"/>
        <v>4</v>
      </c>
      <c r="CY348">
        <f t="shared" si="122"/>
        <v>4.8000000000000001E-2</v>
      </c>
      <c r="CZ348">
        <f t="shared" si="123"/>
        <v>0.14399999999999999</v>
      </c>
      <c r="DA348">
        <f t="shared" si="124"/>
        <v>0.10800000000000001</v>
      </c>
      <c r="DB348">
        <f t="shared" si="125"/>
        <v>1.7999999999999999E-2</v>
      </c>
      <c r="DC348">
        <f t="shared" si="144"/>
        <v>3</v>
      </c>
      <c r="DD348">
        <f t="shared" si="145"/>
        <v>4</v>
      </c>
    </row>
    <row r="349" spans="1:108" hidden="1" x14ac:dyDescent="0.7">
      <c r="A349" t="s">
        <v>1284</v>
      </c>
      <c r="B349" t="s">
        <v>1285</v>
      </c>
      <c r="D349" t="s">
        <v>909</v>
      </c>
      <c r="E349" t="s">
        <v>72</v>
      </c>
      <c r="F349" t="s">
        <v>73</v>
      </c>
      <c r="G349" t="s">
        <v>74</v>
      </c>
      <c r="H349" t="s">
        <v>75</v>
      </c>
      <c r="I349">
        <v>6454</v>
      </c>
      <c r="J349" t="s">
        <v>898</v>
      </c>
      <c r="K349">
        <v>1</v>
      </c>
      <c r="M349" t="s">
        <v>78</v>
      </c>
      <c r="N349" t="s">
        <v>78</v>
      </c>
      <c r="O349" t="s">
        <v>79</v>
      </c>
      <c r="P349">
        <v>1</v>
      </c>
      <c r="Q349" t="s">
        <v>80</v>
      </c>
      <c r="R349" t="s">
        <v>72</v>
      </c>
      <c r="S349" t="s">
        <v>81</v>
      </c>
      <c r="T349" t="s">
        <v>82</v>
      </c>
      <c r="X349">
        <v>1</v>
      </c>
      <c r="Y349">
        <v>1</v>
      </c>
      <c r="Z349">
        <v>0.73</v>
      </c>
      <c r="AA349" s="8">
        <v>0.93</v>
      </c>
      <c r="AB349">
        <v>3</v>
      </c>
      <c r="AC349">
        <v>0.93</v>
      </c>
      <c r="AD349">
        <v>0.93</v>
      </c>
      <c r="AE349">
        <v>1.1000000000000001</v>
      </c>
      <c r="AF349">
        <v>0.5</v>
      </c>
      <c r="AG349">
        <v>205</v>
      </c>
      <c r="AH349" t="s">
        <v>898</v>
      </c>
      <c r="AI349">
        <v>184</v>
      </c>
      <c r="AJ349" t="s">
        <v>1286</v>
      </c>
      <c r="AK349">
        <v>10229</v>
      </c>
      <c r="AL349">
        <v>370</v>
      </c>
      <c r="AM349" t="s">
        <v>911</v>
      </c>
      <c r="AN349">
        <v>12</v>
      </c>
      <c r="AO349" t="s">
        <v>113</v>
      </c>
      <c r="AP349">
        <v>100</v>
      </c>
      <c r="AT349">
        <v>0</v>
      </c>
      <c r="AU349">
        <v>0.5</v>
      </c>
      <c r="AW349">
        <v>6</v>
      </c>
      <c r="AX349" t="s">
        <v>912</v>
      </c>
      <c r="AY349">
        <v>2</v>
      </c>
      <c r="AZ349" t="s">
        <v>913</v>
      </c>
      <c r="BB349" t="s">
        <v>323</v>
      </c>
      <c r="BC349">
        <v>335</v>
      </c>
      <c r="BD349">
        <v>168</v>
      </c>
      <c r="BE349">
        <v>103</v>
      </c>
      <c r="BF349">
        <v>6.0000000000000001E-3</v>
      </c>
      <c r="BG349">
        <v>7.71</v>
      </c>
      <c r="BH349" t="s">
        <v>89</v>
      </c>
      <c r="BJ349" t="s">
        <v>90</v>
      </c>
      <c r="BK349" s="1">
        <v>44670</v>
      </c>
      <c r="BL349" t="s">
        <v>91</v>
      </c>
      <c r="BM349" t="s">
        <v>92</v>
      </c>
      <c r="BN349">
        <v>46548</v>
      </c>
      <c r="BO349" t="s">
        <v>727</v>
      </c>
      <c r="BP349">
        <v>1</v>
      </c>
      <c r="BQ349">
        <v>1</v>
      </c>
      <c r="BR349">
        <v>0.73</v>
      </c>
      <c r="BS349">
        <v>0.93</v>
      </c>
      <c r="BT349">
        <v>3</v>
      </c>
      <c r="BU349">
        <v>54</v>
      </c>
      <c r="BV349" t="s">
        <v>1936</v>
      </c>
      <c r="BW349">
        <f>VLOOKUP($J349,M_引当回収!$C$5:$AF$55,30,FALSE)+0.08</f>
        <v>0.08</v>
      </c>
      <c r="BX349" s="21">
        <v>0.24</v>
      </c>
      <c r="BY349">
        <v>0.18000000000000002</v>
      </c>
      <c r="BZ349">
        <v>0.03</v>
      </c>
      <c r="CA349" s="8">
        <f t="shared" si="126"/>
        <v>0.53</v>
      </c>
      <c r="CB349" t="str">
        <f t="shared" si="127"/>
        <v>×</v>
      </c>
      <c r="CC349">
        <v>0.08</v>
      </c>
      <c r="CD349">
        <v>0.43000000000000005</v>
      </c>
      <c r="CE349">
        <v>0.18000000000000002</v>
      </c>
      <c r="CF349">
        <v>0.03</v>
      </c>
      <c r="CH349">
        <f t="shared" si="128"/>
        <v>1</v>
      </c>
      <c r="CI349">
        <f t="shared" si="129"/>
        <v>1</v>
      </c>
      <c r="CJ349">
        <f t="shared" si="130"/>
        <v>5</v>
      </c>
      <c r="CK349">
        <f t="shared" si="131"/>
        <v>1</v>
      </c>
      <c r="CL349">
        <f t="shared" si="132"/>
        <v>1</v>
      </c>
      <c r="CM349">
        <f t="shared" si="133"/>
        <v>5</v>
      </c>
      <c r="CN349">
        <f t="shared" si="134"/>
        <v>1</v>
      </c>
      <c r="CO349">
        <f t="shared" si="135"/>
        <v>1</v>
      </c>
      <c r="CP349">
        <f t="shared" si="136"/>
        <v>5</v>
      </c>
      <c r="CQ349">
        <v>1.3446475195822455E-2</v>
      </c>
      <c r="CR349">
        <f t="shared" si="137"/>
        <v>4.3200000000000002E-2</v>
      </c>
      <c r="CS349">
        <f t="shared" si="138"/>
        <v>0.23220000000000005</v>
      </c>
      <c r="CT349">
        <f t="shared" si="139"/>
        <v>9.7200000000000022E-2</v>
      </c>
      <c r="CU349">
        <f t="shared" si="140"/>
        <v>1.6199999999999999E-2</v>
      </c>
      <c r="CV349">
        <f t="shared" si="141"/>
        <v>3</v>
      </c>
      <c r="CW349">
        <f t="shared" si="142"/>
        <v>0.1134</v>
      </c>
      <c r="CX349">
        <f t="shared" si="143"/>
        <v>4</v>
      </c>
      <c r="CY349">
        <f t="shared" si="122"/>
        <v>4.3200000000000002E-2</v>
      </c>
      <c r="CZ349">
        <f t="shared" si="123"/>
        <v>0.12959999999999999</v>
      </c>
      <c r="DA349">
        <f t="shared" si="124"/>
        <v>9.7200000000000022E-2</v>
      </c>
      <c r="DB349">
        <f t="shared" si="125"/>
        <v>1.6199999999999999E-2</v>
      </c>
      <c r="DC349">
        <f t="shared" si="144"/>
        <v>3</v>
      </c>
      <c r="DD349">
        <f t="shared" si="145"/>
        <v>4</v>
      </c>
    </row>
    <row r="350" spans="1:108" hidden="1" x14ac:dyDescent="0.7">
      <c r="A350" t="s">
        <v>1287</v>
      </c>
      <c r="B350" t="s">
        <v>1288</v>
      </c>
      <c r="D350" t="s">
        <v>909</v>
      </c>
      <c r="E350" t="s">
        <v>72</v>
      </c>
      <c r="F350" t="s">
        <v>73</v>
      </c>
      <c r="G350" t="s">
        <v>74</v>
      </c>
      <c r="H350" t="s">
        <v>75</v>
      </c>
      <c r="I350">
        <v>6454</v>
      </c>
      <c r="J350" t="s">
        <v>898</v>
      </c>
      <c r="K350">
        <v>1</v>
      </c>
      <c r="M350" t="s">
        <v>78</v>
      </c>
      <c r="N350" t="s">
        <v>78</v>
      </c>
      <c r="O350" t="s">
        <v>79</v>
      </c>
      <c r="P350">
        <v>1</v>
      </c>
      <c r="Q350" t="s">
        <v>80</v>
      </c>
      <c r="R350" t="s">
        <v>72</v>
      </c>
      <c r="S350" t="s">
        <v>81</v>
      </c>
      <c r="T350" t="s">
        <v>82</v>
      </c>
      <c r="X350">
        <v>1</v>
      </c>
      <c r="Y350">
        <v>1</v>
      </c>
      <c r="Z350">
        <v>0.73</v>
      </c>
      <c r="AA350" s="8">
        <v>0.93</v>
      </c>
      <c r="AB350">
        <v>3</v>
      </c>
      <c r="AC350">
        <v>0.93</v>
      </c>
      <c r="AD350">
        <v>0.93</v>
      </c>
      <c r="AE350">
        <v>1.1000000000000001</v>
      </c>
      <c r="AF350">
        <v>0.5</v>
      </c>
      <c r="AG350">
        <v>205</v>
      </c>
      <c r="AH350" t="s">
        <v>898</v>
      </c>
      <c r="AI350">
        <v>185</v>
      </c>
      <c r="AJ350" t="s">
        <v>1289</v>
      </c>
      <c r="AK350">
        <v>10230</v>
      </c>
      <c r="AL350">
        <v>370</v>
      </c>
      <c r="AM350" t="s">
        <v>911</v>
      </c>
      <c r="AN350">
        <v>12</v>
      </c>
      <c r="AO350" t="s">
        <v>113</v>
      </c>
      <c r="AP350">
        <v>100</v>
      </c>
      <c r="AT350">
        <v>0</v>
      </c>
      <c r="AU350">
        <v>0.5</v>
      </c>
      <c r="AW350">
        <v>6</v>
      </c>
      <c r="AX350" t="s">
        <v>912</v>
      </c>
      <c r="AY350">
        <v>2</v>
      </c>
      <c r="AZ350" t="s">
        <v>913</v>
      </c>
      <c r="BB350" t="s">
        <v>323</v>
      </c>
      <c r="BC350">
        <v>335</v>
      </c>
      <c r="BD350">
        <v>168</v>
      </c>
      <c r="BE350">
        <v>103</v>
      </c>
      <c r="BF350">
        <v>6.0000000000000001E-3</v>
      </c>
      <c r="BG350">
        <v>7.71</v>
      </c>
      <c r="BH350" t="s">
        <v>89</v>
      </c>
      <c r="BJ350" t="s">
        <v>90</v>
      </c>
      <c r="BK350" s="1">
        <v>44670</v>
      </c>
      <c r="BL350" t="s">
        <v>91</v>
      </c>
      <c r="BM350" t="s">
        <v>92</v>
      </c>
      <c r="BN350">
        <v>46548</v>
      </c>
      <c r="BO350" t="s">
        <v>727</v>
      </c>
      <c r="BP350">
        <v>1</v>
      </c>
      <c r="BQ350">
        <v>1</v>
      </c>
      <c r="BR350">
        <v>0.73</v>
      </c>
      <c r="BS350">
        <v>0.93</v>
      </c>
      <c r="BT350">
        <v>3</v>
      </c>
      <c r="BU350">
        <v>58</v>
      </c>
      <c r="BV350" t="s">
        <v>1936</v>
      </c>
      <c r="BW350">
        <f>VLOOKUP($J350,M_引当回収!$C$5:$AF$55,30,FALSE)+0.08</f>
        <v>0.08</v>
      </c>
      <c r="BX350" s="21">
        <v>0.24</v>
      </c>
      <c r="BY350">
        <v>0.18000000000000002</v>
      </c>
      <c r="BZ350">
        <v>0.03</v>
      </c>
      <c r="CA350" s="8">
        <f t="shared" si="126"/>
        <v>0.53</v>
      </c>
      <c r="CB350" t="str">
        <f t="shared" si="127"/>
        <v>×</v>
      </c>
      <c r="CC350">
        <v>0.08</v>
      </c>
      <c r="CD350">
        <v>0.43000000000000005</v>
      </c>
      <c r="CE350">
        <v>0.18000000000000002</v>
      </c>
      <c r="CF350">
        <v>0.03</v>
      </c>
      <c r="CH350">
        <f t="shared" si="128"/>
        <v>1</v>
      </c>
      <c r="CI350">
        <f t="shared" si="129"/>
        <v>2</v>
      </c>
      <c r="CJ350">
        <f t="shared" si="130"/>
        <v>6</v>
      </c>
      <c r="CK350">
        <f t="shared" si="131"/>
        <v>1</v>
      </c>
      <c r="CL350">
        <f t="shared" si="132"/>
        <v>2</v>
      </c>
      <c r="CM350">
        <f t="shared" si="133"/>
        <v>6</v>
      </c>
      <c r="CN350">
        <f t="shared" si="134"/>
        <v>1</v>
      </c>
      <c r="CO350">
        <f t="shared" si="135"/>
        <v>2</v>
      </c>
      <c r="CP350">
        <f t="shared" si="136"/>
        <v>6</v>
      </c>
      <c r="CQ350">
        <v>1.3446475195822455E-2</v>
      </c>
      <c r="CR350">
        <f t="shared" si="137"/>
        <v>4.6399999999999997E-2</v>
      </c>
      <c r="CS350">
        <f t="shared" si="138"/>
        <v>0.24940000000000001</v>
      </c>
      <c r="CT350">
        <f t="shared" si="139"/>
        <v>0.10440000000000001</v>
      </c>
      <c r="CU350">
        <f t="shared" si="140"/>
        <v>1.7399999999999999E-2</v>
      </c>
      <c r="CV350">
        <f t="shared" si="141"/>
        <v>3</v>
      </c>
      <c r="CW350">
        <f t="shared" si="142"/>
        <v>0.12179999999999999</v>
      </c>
      <c r="CX350">
        <f t="shared" si="143"/>
        <v>4</v>
      </c>
      <c r="CY350">
        <f t="shared" si="122"/>
        <v>4.6399999999999997E-2</v>
      </c>
      <c r="CZ350">
        <f t="shared" si="123"/>
        <v>0.13919999999999999</v>
      </c>
      <c r="DA350">
        <f t="shared" si="124"/>
        <v>0.10440000000000001</v>
      </c>
      <c r="DB350">
        <f t="shared" si="125"/>
        <v>1.7399999999999999E-2</v>
      </c>
      <c r="DC350">
        <f t="shared" si="144"/>
        <v>3</v>
      </c>
      <c r="DD350">
        <f t="shared" si="145"/>
        <v>4</v>
      </c>
    </row>
    <row r="351" spans="1:108" hidden="1" x14ac:dyDescent="0.7">
      <c r="A351" t="s">
        <v>1290</v>
      </c>
      <c r="B351" t="s">
        <v>1291</v>
      </c>
      <c r="D351" t="s">
        <v>909</v>
      </c>
      <c r="E351" t="s">
        <v>72</v>
      </c>
      <c r="F351" t="s">
        <v>73</v>
      </c>
      <c r="G351" t="s">
        <v>74</v>
      </c>
      <c r="H351" t="s">
        <v>75</v>
      </c>
      <c r="I351">
        <v>6454</v>
      </c>
      <c r="J351" t="s">
        <v>898</v>
      </c>
      <c r="K351">
        <v>1</v>
      </c>
      <c r="M351" t="s">
        <v>78</v>
      </c>
      <c r="N351" t="s">
        <v>78</v>
      </c>
      <c r="O351" t="s">
        <v>79</v>
      </c>
      <c r="P351">
        <v>1</v>
      </c>
      <c r="Q351" t="s">
        <v>80</v>
      </c>
      <c r="R351" t="s">
        <v>72</v>
      </c>
      <c r="S351" t="s">
        <v>81</v>
      </c>
      <c r="T351" t="s">
        <v>82</v>
      </c>
      <c r="X351">
        <v>1</v>
      </c>
      <c r="Y351">
        <v>1</v>
      </c>
      <c r="Z351">
        <v>0.73</v>
      </c>
      <c r="AA351" s="8">
        <v>0.93</v>
      </c>
      <c r="AB351">
        <v>3</v>
      </c>
      <c r="AC351">
        <v>0.93</v>
      </c>
      <c r="AD351">
        <v>0.93</v>
      </c>
      <c r="AE351">
        <v>1.1000000000000001</v>
      </c>
      <c r="AF351">
        <v>0.5</v>
      </c>
      <c r="AG351">
        <v>205</v>
      </c>
      <c r="AH351" t="s">
        <v>898</v>
      </c>
      <c r="AI351">
        <v>186</v>
      </c>
      <c r="AJ351" t="s">
        <v>1292</v>
      </c>
      <c r="AK351">
        <v>10231</v>
      </c>
      <c r="AL351">
        <v>370</v>
      </c>
      <c r="AM351" t="s">
        <v>911</v>
      </c>
      <c r="AN351">
        <v>12</v>
      </c>
      <c r="AO351" t="s">
        <v>113</v>
      </c>
      <c r="AP351">
        <v>100</v>
      </c>
      <c r="AT351">
        <v>0</v>
      </c>
      <c r="AU351">
        <v>0.5</v>
      </c>
      <c r="AW351">
        <v>6</v>
      </c>
      <c r="AX351" t="s">
        <v>912</v>
      </c>
      <c r="AY351">
        <v>2</v>
      </c>
      <c r="AZ351" t="s">
        <v>913</v>
      </c>
      <c r="BB351" t="s">
        <v>323</v>
      </c>
      <c r="BC351">
        <v>335</v>
      </c>
      <c r="BD351">
        <v>168</v>
      </c>
      <c r="BE351">
        <v>103</v>
      </c>
      <c r="BF351">
        <v>6.0000000000000001E-3</v>
      </c>
      <c r="BG351">
        <v>7.71</v>
      </c>
      <c r="BH351" t="s">
        <v>89</v>
      </c>
      <c r="BJ351" t="s">
        <v>90</v>
      </c>
      <c r="BK351" s="1">
        <v>44670</v>
      </c>
      <c r="BL351" t="s">
        <v>91</v>
      </c>
      <c r="BM351" t="s">
        <v>92</v>
      </c>
      <c r="BN351">
        <v>46548</v>
      </c>
      <c r="BO351" t="s">
        <v>727</v>
      </c>
      <c r="BP351">
        <v>1</v>
      </c>
      <c r="BQ351">
        <v>1</v>
      </c>
      <c r="BR351">
        <v>0.73</v>
      </c>
      <c r="BS351">
        <v>0.93</v>
      </c>
      <c r="BT351">
        <v>3</v>
      </c>
      <c r="BU351">
        <v>21</v>
      </c>
      <c r="BV351" t="s">
        <v>1936</v>
      </c>
      <c r="BW351">
        <f>VLOOKUP($J351,M_引当回収!$C$5:$AF$55,30,FALSE)+0.08</f>
        <v>0.08</v>
      </c>
      <c r="BX351" s="21">
        <v>0.24</v>
      </c>
      <c r="BY351">
        <v>0.18000000000000002</v>
      </c>
      <c r="BZ351">
        <v>0.03</v>
      </c>
      <c r="CA351" s="8">
        <f t="shared" si="126"/>
        <v>0.53</v>
      </c>
      <c r="CB351" t="str">
        <f t="shared" si="127"/>
        <v>×</v>
      </c>
      <c r="CC351">
        <v>0.08</v>
      </c>
      <c r="CD351">
        <v>0.43000000000000005</v>
      </c>
      <c r="CE351">
        <v>0.18000000000000002</v>
      </c>
      <c r="CF351">
        <v>0.03</v>
      </c>
      <c r="CH351">
        <f t="shared" si="128"/>
        <v>1</v>
      </c>
      <c r="CI351">
        <f t="shared" si="129"/>
        <v>1</v>
      </c>
      <c r="CJ351">
        <f t="shared" si="130"/>
        <v>5</v>
      </c>
      <c r="CK351">
        <f t="shared" si="131"/>
        <v>1</v>
      </c>
      <c r="CL351">
        <f t="shared" si="132"/>
        <v>1</v>
      </c>
      <c r="CM351">
        <f t="shared" si="133"/>
        <v>5</v>
      </c>
      <c r="CN351">
        <f t="shared" si="134"/>
        <v>1</v>
      </c>
      <c r="CO351">
        <f t="shared" si="135"/>
        <v>1</v>
      </c>
      <c r="CP351">
        <f t="shared" si="136"/>
        <v>5</v>
      </c>
      <c r="CQ351">
        <v>1.3446475195822455E-2</v>
      </c>
      <c r="CR351">
        <f t="shared" si="137"/>
        <v>1.6799999999999999E-2</v>
      </c>
      <c r="CS351">
        <f t="shared" si="138"/>
        <v>9.0300000000000005E-2</v>
      </c>
      <c r="CT351">
        <f t="shared" si="139"/>
        <v>3.78E-2</v>
      </c>
      <c r="CU351">
        <f t="shared" si="140"/>
        <v>6.2999999999999992E-3</v>
      </c>
      <c r="CV351">
        <f t="shared" si="141"/>
        <v>3</v>
      </c>
      <c r="CW351">
        <f t="shared" si="142"/>
        <v>4.4099999999999993E-2</v>
      </c>
      <c r="CX351">
        <f t="shared" si="143"/>
        <v>4</v>
      </c>
      <c r="CY351">
        <f t="shared" si="122"/>
        <v>1.6799999999999999E-2</v>
      </c>
      <c r="CZ351">
        <f t="shared" si="123"/>
        <v>5.0399999999999993E-2</v>
      </c>
      <c r="DA351">
        <f t="shared" si="124"/>
        <v>3.78E-2</v>
      </c>
      <c r="DB351">
        <f t="shared" si="125"/>
        <v>6.2999999999999992E-3</v>
      </c>
      <c r="DC351">
        <f t="shared" si="144"/>
        <v>3</v>
      </c>
      <c r="DD351">
        <f t="shared" si="145"/>
        <v>4</v>
      </c>
    </row>
    <row r="352" spans="1:108" hidden="1" x14ac:dyDescent="0.7">
      <c r="A352" t="s">
        <v>1293</v>
      </c>
      <c r="B352" t="s">
        <v>1294</v>
      </c>
      <c r="D352" t="s">
        <v>909</v>
      </c>
      <c r="E352" t="s">
        <v>72</v>
      </c>
      <c r="F352" t="s">
        <v>73</v>
      </c>
      <c r="G352" t="s">
        <v>74</v>
      </c>
      <c r="H352" t="s">
        <v>75</v>
      </c>
      <c r="I352">
        <v>6454</v>
      </c>
      <c r="J352" t="s">
        <v>898</v>
      </c>
      <c r="K352">
        <v>1</v>
      </c>
      <c r="M352" t="s">
        <v>78</v>
      </c>
      <c r="N352" t="s">
        <v>78</v>
      </c>
      <c r="O352" t="s">
        <v>79</v>
      </c>
      <c r="P352">
        <v>1</v>
      </c>
      <c r="Q352" t="s">
        <v>80</v>
      </c>
      <c r="R352" t="s">
        <v>72</v>
      </c>
      <c r="S352" t="s">
        <v>81</v>
      </c>
      <c r="T352" t="s">
        <v>82</v>
      </c>
      <c r="X352">
        <v>1</v>
      </c>
      <c r="Y352">
        <v>1</v>
      </c>
      <c r="Z352">
        <v>0.73</v>
      </c>
      <c r="AA352" s="8">
        <v>0.93</v>
      </c>
      <c r="AB352">
        <v>3</v>
      </c>
      <c r="AC352">
        <v>0.93</v>
      </c>
      <c r="AD352">
        <v>0.93</v>
      </c>
      <c r="AE352">
        <v>1.1000000000000001</v>
      </c>
      <c r="AF352">
        <v>0.5</v>
      </c>
      <c r="AG352">
        <v>205</v>
      </c>
      <c r="AH352" t="s">
        <v>898</v>
      </c>
      <c r="AI352">
        <v>187</v>
      </c>
      <c r="AJ352" t="s">
        <v>1295</v>
      </c>
      <c r="AK352">
        <v>10232</v>
      </c>
      <c r="AL352">
        <v>370</v>
      </c>
      <c r="AM352" t="s">
        <v>911</v>
      </c>
      <c r="AN352">
        <v>12</v>
      </c>
      <c r="AO352" t="s">
        <v>113</v>
      </c>
      <c r="AP352">
        <v>100</v>
      </c>
      <c r="AT352">
        <v>0</v>
      </c>
      <c r="AU352">
        <v>0.5</v>
      </c>
      <c r="AW352">
        <v>6</v>
      </c>
      <c r="AX352" t="s">
        <v>912</v>
      </c>
      <c r="AY352">
        <v>2</v>
      </c>
      <c r="AZ352" t="s">
        <v>913</v>
      </c>
      <c r="BB352" t="s">
        <v>323</v>
      </c>
      <c r="BC352">
        <v>335</v>
      </c>
      <c r="BD352">
        <v>168</v>
      </c>
      <c r="BE352">
        <v>103</v>
      </c>
      <c r="BF352">
        <v>6.0000000000000001E-3</v>
      </c>
      <c r="BG352">
        <v>7.71</v>
      </c>
      <c r="BH352" t="s">
        <v>89</v>
      </c>
      <c r="BJ352" t="s">
        <v>90</v>
      </c>
      <c r="BK352" s="1">
        <v>44670</v>
      </c>
      <c r="BL352" t="s">
        <v>91</v>
      </c>
      <c r="BM352" t="s">
        <v>92</v>
      </c>
      <c r="BN352">
        <v>46548</v>
      </c>
      <c r="BO352" t="s">
        <v>727</v>
      </c>
      <c r="BP352">
        <v>1</v>
      </c>
      <c r="BQ352">
        <v>1</v>
      </c>
      <c r="BR352">
        <v>0.73</v>
      </c>
      <c r="BS352">
        <v>0.93</v>
      </c>
      <c r="BT352">
        <v>3</v>
      </c>
      <c r="BU352">
        <v>15</v>
      </c>
      <c r="BV352" t="s">
        <v>1936</v>
      </c>
      <c r="BW352">
        <f>VLOOKUP($J352,M_引当回収!$C$5:$AF$55,30,FALSE)+0.08</f>
        <v>0.08</v>
      </c>
      <c r="BX352" s="21">
        <v>0.24</v>
      </c>
      <c r="BY352">
        <v>0.18000000000000002</v>
      </c>
      <c r="BZ352">
        <v>0.03</v>
      </c>
      <c r="CA352" s="8">
        <f t="shared" si="126"/>
        <v>0.53</v>
      </c>
      <c r="CB352" t="str">
        <f t="shared" si="127"/>
        <v>×</v>
      </c>
      <c r="CC352">
        <v>0.08</v>
      </c>
      <c r="CD352">
        <v>0.43000000000000005</v>
      </c>
      <c r="CE352">
        <v>0.18000000000000002</v>
      </c>
      <c r="CF352">
        <v>0.03</v>
      </c>
      <c r="CH352">
        <f t="shared" si="128"/>
        <v>1</v>
      </c>
      <c r="CI352">
        <f t="shared" si="129"/>
        <v>1</v>
      </c>
      <c r="CJ352">
        <f t="shared" si="130"/>
        <v>5</v>
      </c>
      <c r="CK352">
        <f t="shared" si="131"/>
        <v>1</v>
      </c>
      <c r="CL352">
        <f t="shared" si="132"/>
        <v>1</v>
      </c>
      <c r="CM352">
        <f t="shared" si="133"/>
        <v>5</v>
      </c>
      <c r="CN352">
        <f t="shared" si="134"/>
        <v>1</v>
      </c>
      <c r="CO352">
        <f t="shared" si="135"/>
        <v>1</v>
      </c>
      <c r="CP352">
        <f t="shared" si="136"/>
        <v>5</v>
      </c>
      <c r="CQ352">
        <v>1.3446475195822455E-2</v>
      </c>
      <c r="CR352">
        <f t="shared" si="137"/>
        <v>1.2E-2</v>
      </c>
      <c r="CS352">
        <f t="shared" si="138"/>
        <v>6.4500000000000002E-2</v>
      </c>
      <c r="CT352">
        <f t="shared" si="139"/>
        <v>2.7000000000000003E-2</v>
      </c>
      <c r="CU352">
        <f t="shared" si="140"/>
        <v>4.4999999999999997E-3</v>
      </c>
      <c r="CV352">
        <f t="shared" si="141"/>
        <v>3</v>
      </c>
      <c r="CW352">
        <f t="shared" si="142"/>
        <v>3.15E-2</v>
      </c>
      <c r="CX352">
        <f t="shared" si="143"/>
        <v>4</v>
      </c>
      <c r="CY352">
        <f t="shared" si="122"/>
        <v>1.2E-2</v>
      </c>
      <c r="CZ352">
        <f t="shared" si="123"/>
        <v>3.5999999999999997E-2</v>
      </c>
      <c r="DA352">
        <f t="shared" si="124"/>
        <v>2.7000000000000003E-2</v>
      </c>
      <c r="DB352">
        <f t="shared" si="125"/>
        <v>4.4999999999999997E-3</v>
      </c>
      <c r="DC352">
        <f t="shared" si="144"/>
        <v>3</v>
      </c>
      <c r="DD352">
        <f t="shared" si="145"/>
        <v>4</v>
      </c>
    </row>
    <row r="353" spans="1:108" hidden="1" x14ac:dyDescent="0.7">
      <c r="A353" t="s">
        <v>1296</v>
      </c>
      <c r="B353" t="s">
        <v>1297</v>
      </c>
      <c r="D353" t="s">
        <v>909</v>
      </c>
      <c r="E353" t="s">
        <v>72</v>
      </c>
      <c r="F353" t="s">
        <v>73</v>
      </c>
      <c r="G353" t="s">
        <v>74</v>
      </c>
      <c r="H353" t="s">
        <v>75</v>
      </c>
      <c r="I353">
        <v>6454</v>
      </c>
      <c r="J353" t="s">
        <v>898</v>
      </c>
      <c r="K353">
        <v>1</v>
      </c>
      <c r="M353" t="s">
        <v>78</v>
      </c>
      <c r="N353" t="s">
        <v>78</v>
      </c>
      <c r="O353" t="s">
        <v>79</v>
      </c>
      <c r="P353">
        <v>1</v>
      </c>
      <c r="Q353" t="s">
        <v>80</v>
      </c>
      <c r="R353" t="s">
        <v>72</v>
      </c>
      <c r="S353" t="s">
        <v>81</v>
      </c>
      <c r="T353" t="s">
        <v>82</v>
      </c>
      <c r="X353">
        <v>1</v>
      </c>
      <c r="Y353">
        <v>1</v>
      </c>
      <c r="Z353">
        <v>0.73</v>
      </c>
      <c r="AA353" s="8">
        <v>0.93</v>
      </c>
      <c r="AB353">
        <v>3</v>
      </c>
      <c r="AC353">
        <v>0.93</v>
      </c>
      <c r="AD353">
        <v>0.93</v>
      </c>
      <c r="AE353">
        <v>1.1000000000000001</v>
      </c>
      <c r="AF353">
        <v>0.5</v>
      </c>
      <c r="AG353">
        <v>205</v>
      </c>
      <c r="AH353" t="s">
        <v>898</v>
      </c>
      <c r="AI353">
        <v>188</v>
      </c>
      <c r="AJ353" t="s">
        <v>1298</v>
      </c>
      <c r="AK353">
        <v>10233</v>
      </c>
      <c r="AL353">
        <v>370</v>
      </c>
      <c r="AM353" t="s">
        <v>911</v>
      </c>
      <c r="AN353">
        <v>12</v>
      </c>
      <c r="AO353" t="s">
        <v>113</v>
      </c>
      <c r="AP353">
        <v>100</v>
      </c>
      <c r="AT353">
        <v>0</v>
      </c>
      <c r="AU353">
        <v>0.5</v>
      </c>
      <c r="AW353">
        <v>6</v>
      </c>
      <c r="AX353" t="s">
        <v>912</v>
      </c>
      <c r="AY353">
        <v>2</v>
      </c>
      <c r="AZ353" t="s">
        <v>913</v>
      </c>
      <c r="BB353" t="s">
        <v>323</v>
      </c>
      <c r="BC353">
        <v>335</v>
      </c>
      <c r="BD353">
        <v>168</v>
      </c>
      <c r="BE353">
        <v>103</v>
      </c>
      <c r="BF353">
        <v>6.0000000000000001E-3</v>
      </c>
      <c r="BG353">
        <v>7.71</v>
      </c>
      <c r="BH353" t="s">
        <v>89</v>
      </c>
      <c r="BJ353" t="s">
        <v>90</v>
      </c>
      <c r="BK353" s="1">
        <v>44670</v>
      </c>
      <c r="BL353" t="s">
        <v>91</v>
      </c>
      <c r="BM353" t="s">
        <v>92</v>
      </c>
      <c r="BN353">
        <v>46548</v>
      </c>
      <c r="BO353" t="s">
        <v>727</v>
      </c>
      <c r="BP353">
        <v>1</v>
      </c>
      <c r="BQ353">
        <v>1</v>
      </c>
      <c r="BR353">
        <v>0.73</v>
      </c>
      <c r="BS353">
        <v>0.93</v>
      </c>
      <c r="BT353">
        <v>3</v>
      </c>
      <c r="BU353">
        <v>8</v>
      </c>
      <c r="BV353" t="s">
        <v>1936</v>
      </c>
      <c r="BW353">
        <f>VLOOKUP($J353,M_引当回収!$C$5:$AF$55,30,FALSE)+0.08</f>
        <v>0.08</v>
      </c>
      <c r="BX353" s="21">
        <v>0.24</v>
      </c>
      <c r="BY353">
        <v>0.18000000000000002</v>
      </c>
      <c r="BZ353">
        <v>0.03</v>
      </c>
      <c r="CA353" s="8">
        <f t="shared" si="126"/>
        <v>0.53</v>
      </c>
      <c r="CB353" t="str">
        <f t="shared" si="127"/>
        <v>×</v>
      </c>
      <c r="CC353">
        <v>0.08</v>
      </c>
      <c r="CD353">
        <v>0.43000000000000005</v>
      </c>
      <c r="CE353">
        <v>0.18000000000000002</v>
      </c>
      <c r="CF353">
        <v>0.03</v>
      </c>
      <c r="CH353">
        <f t="shared" si="128"/>
        <v>1</v>
      </c>
      <c r="CI353">
        <f t="shared" si="129"/>
        <v>1</v>
      </c>
      <c r="CJ353">
        <f t="shared" si="130"/>
        <v>5</v>
      </c>
      <c r="CK353">
        <f t="shared" si="131"/>
        <v>1</v>
      </c>
      <c r="CL353">
        <f t="shared" si="132"/>
        <v>1</v>
      </c>
      <c r="CM353">
        <f t="shared" si="133"/>
        <v>5</v>
      </c>
      <c r="CN353">
        <f t="shared" si="134"/>
        <v>1</v>
      </c>
      <c r="CO353">
        <f t="shared" si="135"/>
        <v>1</v>
      </c>
      <c r="CP353">
        <f t="shared" si="136"/>
        <v>5</v>
      </c>
      <c r="CQ353">
        <v>1.3446475195822455E-2</v>
      </c>
      <c r="CR353">
        <f t="shared" si="137"/>
        <v>6.4000000000000003E-3</v>
      </c>
      <c r="CS353">
        <f t="shared" si="138"/>
        <v>3.4400000000000007E-2</v>
      </c>
      <c r="CT353">
        <f t="shared" si="139"/>
        <v>1.4400000000000001E-2</v>
      </c>
      <c r="CU353">
        <f t="shared" si="140"/>
        <v>2.3999999999999998E-3</v>
      </c>
      <c r="CV353">
        <f t="shared" si="141"/>
        <v>3</v>
      </c>
      <c r="CW353">
        <f t="shared" si="142"/>
        <v>1.6799999999999999E-2</v>
      </c>
      <c r="CX353">
        <f t="shared" si="143"/>
        <v>4</v>
      </c>
      <c r="CY353">
        <f t="shared" si="122"/>
        <v>6.4000000000000003E-3</v>
      </c>
      <c r="CZ353">
        <f t="shared" si="123"/>
        <v>1.9199999999999998E-2</v>
      </c>
      <c r="DA353">
        <f t="shared" si="124"/>
        <v>1.4400000000000001E-2</v>
      </c>
      <c r="DB353">
        <f t="shared" si="125"/>
        <v>2.3999999999999998E-3</v>
      </c>
      <c r="DC353">
        <f t="shared" si="144"/>
        <v>3</v>
      </c>
      <c r="DD353">
        <f t="shared" si="145"/>
        <v>4</v>
      </c>
    </row>
    <row r="354" spans="1:108" hidden="1" x14ac:dyDescent="0.7">
      <c r="A354" t="s">
        <v>1299</v>
      </c>
      <c r="B354" t="s">
        <v>1300</v>
      </c>
      <c r="D354" t="s">
        <v>909</v>
      </c>
      <c r="E354" t="s">
        <v>72</v>
      </c>
      <c r="F354" t="s">
        <v>73</v>
      </c>
      <c r="G354" t="s">
        <v>74</v>
      </c>
      <c r="H354" t="s">
        <v>75</v>
      </c>
      <c r="I354">
        <v>6454</v>
      </c>
      <c r="J354" t="s">
        <v>898</v>
      </c>
      <c r="K354">
        <v>1</v>
      </c>
      <c r="M354" t="s">
        <v>78</v>
      </c>
      <c r="N354" t="s">
        <v>78</v>
      </c>
      <c r="O354" t="s">
        <v>79</v>
      </c>
      <c r="P354">
        <v>1</v>
      </c>
      <c r="Q354" t="s">
        <v>80</v>
      </c>
      <c r="R354" t="s">
        <v>72</v>
      </c>
      <c r="S354" t="s">
        <v>81</v>
      </c>
      <c r="T354" t="s">
        <v>82</v>
      </c>
      <c r="X354">
        <v>1</v>
      </c>
      <c r="Y354">
        <v>1</v>
      </c>
      <c r="Z354">
        <v>0.73</v>
      </c>
      <c r="AA354" s="8">
        <v>0.93</v>
      </c>
      <c r="AB354">
        <v>3</v>
      </c>
      <c r="AC354">
        <v>0.93</v>
      </c>
      <c r="AD354">
        <v>0.93</v>
      </c>
      <c r="AE354">
        <v>1.1000000000000001</v>
      </c>
      <c r="AF354">
        <v>0.5</v>
      </c>
      <c r="AG354">
        <v>205</v>
      </c>
      <c r="AH354" t="s">
        <v>898</v>
      </c>
      <c r="AI354">
        <v>189</v>
      </c>
      <c r="AJ354" t="s">
        <v>1301</v>
      </c>
      <c r="AK354">
        <v>10234</v>
      </c>
      <c r="AL354">
        <v>370</v>
      </c>
      <c r="AM354" t="s">
        <v>911</v>
      </c>
      <c r="AN354">
        <v>12</v>
      </c>
      <c r="AO354" t="s">
        <v>113</v>
      </c>
      <c r="AP354">
        <v>100</v>
      </c>
      <c r="AT354">
        <v>0</v>
      </c>
      <c r="AU354">
        <v>0.5</v>
      </c>
      <c r="AW354">
        <v>6</v>
      </c>
      <c r="AX354" t="s">
        <v>912</v>
      </c>
      <c r="AY354">
        <v>2</v>
      </c>
      <c r="AZ354" t="s">
        <v>913</v>
      </c>
      <c r="BB354" t="s">
        <v>323</v>
      </c>
      <c r="BC354">
        <v>335</v>
      </c>
      <c r="BD354">
        <v>168</v>
      </c>
      <c r="BE354">
        <v>103</v>
      </c>
      <c r="BF354">
        <v>6.0000000000000001E-3</v>
      </c>
      <c r="BG354">
        <v>7.71</v>
      </c>
      <c r="BH354" t="s">
        <v>89</v>
      </c>
      <c r="BJ354" t="s">
        <v>90</v>
      </c>
      <c r="BK354" s="1">
        <v>44670</v>
      </c>
      <c r="BL354" t="s">
        <v>91</v>
      </c>
      <c r="BM354" t="s">
        <v>92</v>
      </c>
      <c r="BN354">
        <v>46548</v>
      </c>
      <c r="BO354" t="s">
        <v>727</v>
      </c>
      <c r="BP354">
        <v>1</v>
      </c>
      <c r="BQ354">
        <v>1</v>
      </c>
      <c r="BR354">
        <v>0.73</v>
      </c>
      <c r="BS354">
        <v>0.93</v>
      </c>
      <c r="BT354">
        <v>3</v>
      </c>
      <c r="BU354">
        <v>1</v>
      </c>
      <c r="BV354" t="s">
        <v>1936</v>
      </c>
      <c r="BW354">
        <f>VLOOKUP($J354,M_引当回収!$C$5:$AF$55,30,FALSE)+0.08</f>
        <v>0.08</v>
      </c>
      <c r="BX354" s="21">
        <v>0.24</v>
      </c>
      <c r="BY354">
        <v>0.18000000000000002</v>
      </c>
      <c r="BZ354">
        <v>0.03</v>
      </c>
      <c r="CA354" s="8">
        <f t="shared" si="126"/>
        <v>0.53</v>
      </c>
      <c r="CB354" t="str">
        <f t="shared" si="127"/>
        <v>×</v>
      </c>
      <c r="CC354">
        <v>0.08</v>
      </c>
      <c r="CD354">
        <v>0.43000000000000005</v>
      </c>
      <c r="CE354">
        <v>0.18000000000000002</v>
      </c>
      <c r="CF354">
        <v>0.03</v>
      </c>
      <c r="CH354">
        <f t="shared" si="128"/>
        <v>1</v>
      </c>
      <c r="CI354">
        <f t="shared" si="129"/>
        <v>1</v>
      </c>
      <c r="CJ354">
        <f t="shared" si="130"/>
        <v>5</v>
      </c>
      <c r="CK354">
        <f t="shared" si="131"/>
        <v>1</v>
      </c>
      <c r="CL354">
        <f t="shared" si="132"/>
        <v>1</v>
      </c>
      <c r="CM354">
        <f t="shared" si="133"/>
        <v>5</v>
      </c>
      <c r="CN354">
        <f t="shared" si="134"/>
        <v>1</v>
      </c>
      <c r="CO354">
        <f t="shared" si="135"/>
        <v>1</v>
      </c>
      <c r="CP354">
        <f t="shared" si="136"/>
        <v>5</v>
      </c>
      <c r="CQ354">
        <v>1.3446475195822455E-2</v>
      </c>
      <c r="CR354">
        <f t="shared" si="137"/>
        <v>8.0000000000000004E-4</v>
      </c>
      <c r="CS354">
        <f t="shared" si="138"/>
        <v>4.3000000000000009E-3</v>
      </c>
      <c r="CT354">
        <f t="shared" si="139"/>
        <v>1.8000000000000002E-3</v>
      </c>
      <c r="CU354">
        <f t="shared" si="140"/>
        <v>2.9999999999999997E-4</v>
      </c>
      <c r="CV354">
        <f t="shared" si="141"/>
        <v>3</v>
      </c>
      <c r="CW354">
        <f t="shared" si="142"/>
        <v>2.0999999999999999E-3</v>
      </c>
      <c r="CX354">
        <f t="shared" si="143"/>
        <v>4</v>
      </c>
      <c r="CY354">
        <f t="shared" si="122"/>
        <v>8.0000000000000004E-4</v>
      </c>
      <c r="CZ354">
        <f t="shared" si="123"/>
        <v>2.3999999999999998E-3</v>
      </c>
      <c r="DA354">
        <f t="shared" si="124"/>
        <v>1.8000000000000002E-3</v>
      </c>
      <c r="DB354">
        <f t="shared" si="125"/>
        <v>2.9999999999999997E-4</v>
      </c>
      <c r="DC354">
        <f t="shared" si="144"/>
        <v>3</v>
      </c>
      <c r="DD354">
        <f t="shared" si="145"/>
        <v>4</v>
      </c>
    </row>
    <row r="355" spans="1:108" hidden="1" x14ac:dyDescent="0.7">
      <c r="A355" t="s">
        <v>1302</v>
      </c>
      <c r="B355" t="s">
        <v>1303</v>
      </c>
      <c r="D355" t="s">
        <v>909</v>
      </c>
      <c r="E355" t="s">
        <v>72</v>
      </c>
      <c r="F355" t="s">
        <v>73</v>
      </c>
      <c r="G355" t="s">
        <v>74</v>
      </c>
      <c r="H355" t="s">
        <v>75</v>
      </c>
      <c r="I355">
        <v>6454</v>
      </c>
      <c r="J355" t="s">
        <v>898</v>
      </c>
      <c r="K355">
        <v>1</v>
      </c>
      <c r="M355" t="s">
        <v>78</v>
      </c>
      <c r="N355" t="s">
        <v>78</v>
      </c>
      <c r="O355" t="s">
        <v>79</v>
      </c>
      <c r="P355">
        <v>1</v>
      </c>
      <c r="Q355" t="s">
        <v>80</v>
      </c>
      <c r="R355" t="s">
        <v>72</v>
      </c>
      <c r="S355" t="s">
        <v>81</v>
      </c>
      <c r="T355" t="s">
        <v>82</v>
      </c>
      <c r="X355">
        <v>1</v>
      </c>
      <c r="Y355">
        <v>1</v>
      </c>
      <c r="Z355">
        <v>0.73</v>
      </c>
      <c r="AA355" s="8">
        <v>0.93</v>
      </c>
      <c r="AB355">
        <v>3</v>
      </c>
      <c r="AC355">
        <v>0.93</v>
      </c>
      <c r="AD355">
        <v>0.93</v>
      </c>
      <c r="AE355">
        <v>1.1000000000000001</v>
      </c>
      <c r="AF355">
        <v>0.5</v>
      </c>
      <c r="AG355">
        <v>205</v>
      </c>
      <c r="AH355" t="s">
        <v>898</v>
      </c>
      <c r="AI355">
        <v>190</v>
      </c>
      <c r="AJ355" t="s">
        <v>1304</v>
      </c>
      <c r="AK355">
        <v>10235</v>
      </c>
      <c r="AL355">
        <v>370</v>
      </c>
      <c r="AM355" t="s">
        <v>911</v>
      </c>
      <c r="AN355">
        <v>12</v>
      </c>
      <c r="AO355" t="s">
        <v>113</v>
      </c>
      <c r="AP355">
        <v>100</v>
      </c>
      <c r="AT355">
        <v>0</v>
      </c>
      <c r="AU355">
        <v>0.5</v>
      </c>
      <c r="AW355">
        <v>6</v>
      </c>
      <c r="AX355" t="s">
        <v>912</v>
      </c>
      <c r="AY355">
        <v>2</v>
      </c>
      <c r="AZ355" t="s">
        <v>913</v>
      </c>
      <c r="BB355" t="s">
        <v>323</v>
      </c>
      <c r="BC355">
        <v>335</v>
      </c>
      <c r="BD355">
        <v>168</v>
      </c>
      <c r="BE355">
        <v>103</v>
      </c>
      <c r="BF355">
        <v>6.0000000000000001E-3</v>
      </c>
      <c r="BG355">
        <v>6.5</v>
      </c>
      <c r="BH355" t="s">
        <v>89</v>
      </c>
      <c r="BJ355" t="s">
        <v>90</v>
      </c>
      <c r="BK355" s="1">
        <v>44670</v>
      </c>
      <c r="BL355" t="s">
        <v>91</v>
      </c>
      <c r="BM355" t="s">
        <v>92</v>
      </c>
      <c r="BN355">
        <v>46548</v>
      </c>
      <c r="BO355" t="s">
        <v>727</v>
      </c>
      <c r="BP355">
        <v>1</v>
      </c>
      <c r="BQ355">
        <v>1</v>
      </c>
      <c r="BR355">
        <v>0.73</v>
      </c>
      <c r="BS355">
        <v>0.93</v>
      </c>
      <c r="BT355">
        <v>3</v>
      </c>
      <c r="BU355">
        <v>0</v>
      </c>
      <c r="BV355" t="s">
        <v>1936</v>
      </c>
      <c r="BW355">
        <f>VLOOKUP($J355,M_引当回収!$C$5:$AF$55,30,FALSE)+0.08</f>
        <v>0.08</v>
      </c>
      <c r="BX355" s="21">
        <v>0.24</v>
      </c>
      <c r="BY355">
        <v>0.18000000000000002</v>
      </c>
      <c r="BZ355">
        <v>0.03</v>
      </c>
      <c r="CA355" s="8">
        <f t="shared" si="126"/>
        <v>0.53</v>
      </c>
      <c r="CB355" t="str">
        <f t="shared" si="127"/>
        <v>×</v>
      </c>
      <c r="CC355">
        <v>0.08</v>
      </c>
      <c r="CD355">
        <v>0.43000000000000005</v>
      </c>
      <c r="CE355">
        <v>0.18000000000000002</v>
      </c>
      <c r="CF355">
        <v>0.03</v>
      </c>
      <c r="CH355">
        <f t="shared" si="128"/>
        <v>0</v>
      </c>
      <c r="CI355">
        <f t="shared" si="129"/>
        <v>0</v>
      </c>
      <c r="CJ355">
        <f t="shared" si="130"/>
        <v>3</v>
      </c>
      <c r="CK355">
        <f t="shared" si="131"/>
        <v>0</v>
      </c>
      <c r="CL355">
        <f t="shared" si="132"/>
        <v>0</v>
      </c>
      <c r="CM355">
        <f t="shared" si="133"/>
        <v>3</v>
      </c>
      <c r="CN355">
        <f t="shared" si="134"/>
        <v>0</v>
      </c>
      <c r="CO355">
        <f t="shared" si="135"/>
        <v>0</v>
      </c>
      <c r="CP355">
        <f t="shared" si="136"/>
        <v>3</v>
      </c>
      <c r="CQ355">
        <v>1.3446475195822455E-2</v>
      </c>
      <c r="CR355">
        <f t="shared" si="137"/>
        <v>0</v>
      </c>
      <c r="CS355">
        <f t="shared" si="138"/>
        <v>0</v>
      </c>
      <c r="CT355">
        <f t="shared" si="139"/>
        <v>0</v>
      </c>
      <c r="CU355">
        <f t="shared" si="140"/>
        <v>0</v>
      </c>
      <c r="CV355">
        <f t="shared" si="141"/>
        <v>3</v>
      </c>
      <c r="CW355">
        <f t="shared" si="142"/>
        <v>0</v>
      </c>
      <c r="CX355">
        <f t="shared" si="143"/>
        <v>3</v>
      </c>
      <c r="CY355">
        <f t="shared" si="122"/>
        <v>0</v>
      </c>
      <c r="CZ355">
        <f t="shared" si="123"/>
        <v>0</v>
      </c>
      <c r="DA355">
        <f t="shared" si="124"/>
        <v>0</v>
      </c>
      <c r="DB355">
        <f t="shared" si="125"/>
        <v>0</v>
      </c>
      <c r="DC355">
        <f t="shared" si="144"/>
        <v>3</v>
      </c>
      <c r="DD355">
        <f t="shared" si="145"/>
        <v>3</v>
      </c>
    </row>
    <row r="356" spans="1:108" hidden="1" x14ac:dyDescent="0.7">
      <c r="A356" t="s">
        <v>1305</v>
      </c>
      <c r="B356" t="s">
        <v>1306</v>
      </c>
      <c r="D356" t="s">
        <v>909</v>
      </c>
      <c r="E356" t="s">
        <v>72</v>
      </c>
      <c r="F356" t="s">
        <v>73</v>
      </c>
      <c r="G356" t="s">
        <v>74</v>
      </c>
      <c r="H356" t="s">
        <v>75</v>
      </c>
      <c r="I356">
        <v>6454</v>
      </c>
      <c r="J356" t="s">
        <v>898</v>
      </c>
      <c r="K356">
        <v>1</v>
      </c>
      <c r="M356" t="s">
        <v>78</v>
      </c>
      <c r="N356" t="s">
        <v>78</v>
      </c>
      <c r="O356" t="s">
        <v>79</v>
      </c>
      <c r="P356">
        <v>1</v>
      </c>
      <c r="Q356" t="s">
        <v>80</v>
      </c>
      <c r="R356" t="s">
        <v>72</v>
      </c>
      <c r="S356" t="s">
        <v>81</v>
      </c>
      <c r="T356" t="s">
        <v>82</v>
      </c>
      <c r="X356">
        <v>1</v>
      </c>
      <c r="Y356">
        <v>1</v>
      </c>
      <c r="Z356">
        <v>0.73</v>
      </c>
      <c r="AA356" s="8">
        <v>0.93</v>
      </c>
      <c r="AB356">
        <v>3</v>
      </c>
      <c r="AC356">
        <v>0.93</v>
      </c>
      <c r="AD356">
        <v>0.93</v>
      </c>
      <c r="AE356">
        <v>1.1000000000000001</v>
      </c>
      <c r="AF356">
        <v>0.5</v>
      </c>
      <c r="AG356">
        <v>205</v>
      </c>
      <c r="AH356" t="s">
        <v>898</v>
      </c>
      <c r="AI356">
        <v>191</v>
      </c>
      <c r="AJ356" t="s">
        <v>1307</v>
      </c>
      <c r="AK356">
        <v>10236</v>
      </c>
      <c r="AL356">
        <v>370</v>
      </c>
      <c r="AM356" t="s">
        <v>911</v>
      </c>
      <c r="AN356">
        <v>12</v>
      </c>
      <c r="AO356" t="s">
        <v>113</v>
      </c>
      <c r="AP356">
        <v>100</v>
      </c>
      <c r="AT356">
        <v>0</v>
      </c>
      <c r="AU356">
        <v>0.5</v>
      </c>
      <c r="AW356">
        <v>6</v>
      </c>
      <c r="AX356" t="s">
        <v>912</v>
      </c>
      <c r="AY356">
        <v>2</v>
      </c>
      <c r="AZ356" t="s">
        <v>913</v>
      </c>
      <c r="BB356" t="s">
        <v>323</v>
      </c>
      <c r="BC356">
        <v>335</v>
      </c>
      <c r="BD356">
        <v>168</v>
      </c>
      <c r="BE356">
        <v>103</v>
      </c>
      <c r="BF356">
        <v>6.0000000000000001E-3</v>
      </c>
      <c r="BG356">
        <v>6.5</v>
      </c>
      <c r="BH356" t="s">
        <v>89</v>
      </c>
      <c r="BJ356" t="s">
        <v>90</v>
      </c>
      <c r="BK356" s="1">
        <v>44670</v>
      </c>
      <c r="BL356" t="s">
        <v>91</v>
      </c>
      <c r="BM356" t="s">
        <v>92</v>
      </c>
      <c r="BN356">
        <v>46548</v>
      </c>
      <c r="BO356" t="s">
        <v>727</v>
      </c>
      <c r="BP356">
        <v>1</v>
      </c>
      <c r="BQ356">
        <v>1</v>
      </c>
      <c r="BR356">
        <v>0.73</v>
      </c>
      <c r="BS356">
        <v>0.93</v>
      </c>
      <c r="BT356">
        <v>3</v>
      </c>
      <c r="BU356">
        <v>0</v>
      </c>
      <c r="BV356" t="s">
        <v>1936</v>
      </c>
      <c r="BW356">
        <f>VLOOKUP($J356,M_引当回収!$C$5:$AF$55,30,FALSE)+0.08</f>
        <v>0.08</v>
      </c>
      <c r="BX356" s="21">
        <v>0.24</v>
      </c>
      <c r="BY356">
        <v>0.18000000000000002</v>
      </c>
      <c r="BZ356">
        <v>0.03</v>
      </c>
      <c r="CA356" s="8">
        <f t="shared" si="126"/>
        <v>0.53</v>
      </c>
      <c r="CB356" t="str">
        <f t="shared" si="127"/>
        <v>×</v>
      </c>
      <c r="CC356">
        <v>0.08</v>
      </c>
      <c r="CD356">
        <v>0.43000000000000005</v>
      </c>
      <c r="CE356">
        <v>0.18000000000000002</v>
      </c>
      <c r="CF356">
        <v>0.03</v>
      </c>
      <c r="CH356">
        <f t="shared" si="128"/>
        <v>0</v>
      </c>
      <c r="CI356">
        <f t="shared" si="129"/>
        <v>0</v>
      </c>
      <c r="CJ356">
        <f t="shared" si="130"/>
        <v>3</v>
      </c>
      <c r="CK356">
        <f t="shared" si="131"/>
        <v>0</v>
      </c>
      <c r="CL356">
        <f t="shared" si="132"/>
        <v>0</v>
      </c>
      <c r="CM356">
        <f t="shared" si="133"/>
        <v>3</v>
      </c>
      <c r="CN356">
        <f t="shared" si="134"/>
        <v>0</v>
      </c>
      <c r="CO356">
        <f t="shared" si="135"/>
        <v>0</v>
      </c>
      <c r="CP356">
        <f t="shared" si="136"/>
        <v>3</v>
      </c>
      <c r="CQ356">
        <v>1.3446475195822455E-2</v>
      </c>
      <c r="CR356">
        <f t="shared" si="137"/>
        <v>0</v>
      </c>
      <c r="CS356">
        <f t="shared" si="138"/>
        <v>0</v>
      </c>
      <c r="CT356">
        <f t="shared" si="139"/>
        <v>0</v>
      </c>
      <c r="CU356">
        <f t="shared" si="140"/>
        <v>0</v>
      </c>
      <c r="CV356">
        <f t="shared" si="141"/>
        <v>3</v>
      </c>
      <c r="CW356">
        <f t="shared" si="142"/>
        <v>0</v>
      </c>
      <c r="CX356">
        <f t="shared" si="143"/>
        <v>3</v>
      </c>
      <c r="CY356">
        <f t="shared" si="122"/>
        <v>0</v>
      </c>
      <c r="CZ356">
        <f t="shared" si="123"/>
        <v>0</v>
      </c>
      <c r="DA356">
        <f t="shared" si="124"/>
        <v>0</v>
      </c>
      <c r="DB356">
        <f t="shared" si="125"/>
        <v>0</v>
      </c>
      <c r="DC356">
        <f t="shared" si="144"/>
        <v>3</v>
      </c>
      <c r="DD356">
        <f t="shared" si="145"/>
        <v>3</v>
      </c>
    </row>
    <row r="357" spans="1:108" hidden="1" x14ac:dyDescent="0.7">
      <c r="A357" t="s">
        <v>1308</v>
      </c>
      <c r="B357" t="s">
        <v>1309</v>
      </c>
      <c r="D357" t="s">
        <v>909</v>
      </c>
      <c r="E357" t="s">
        <v>72</v>
      </c>
      <c r="F357" t="s">
        <v>73</v>
      </c>
      <c r="G357" t="s">
        <v>74</v>
      </c>
      <c r="H357" t="s">
        <v>75</v>
      </c>
      <c r="I357">
        <v>6454</v>
      </c>
      <c r="J357" t="s">
        <v>898</v>
      </c>
      <c r="K357">
        <v>1</v>
      </c>
      <c r="M357" t="s">
        <v>78</v>
      </c>
      <c r="N357" t="s">
        <v>78</v>
      </c>
      <c r="O357" t="s">
        <v>79</v>
      </c>
      <c r="P357">
        <v>1</v>
      </c>
      <c r="Q357" t="s">
        <v>80</v>
      </c>
      <c r="R357" t="s">
        <v>72</v>
      </c>
      <c r="S357" t="s">
        <v>81</v>
      </c>
      <c r="T357" t="s">
        <v>82</v>
      </c>
      <c r="X357">
        <v>1</v>
      </c>
      <c r="Y357">
        <v>1</v>
      </c>
      <c r="Z357">
        <v>0.73</v>
      </c>
      <c r="AA357" s="8">
        <v>0.93</v>
      </c>
      <c r="AB357">
        <v>3</v>
      </c>
      <c r="AC357">
        <v>0.93</v>
      </c>
      <c r="AD357">
        <v>0.93</v>
      </c>
      <c r="AE357">
        <v>1.1000000000000001</v>
      </c>
      <c r="AF357">
        <v>0.5</v>
      </c>
      <c r="AG357">
        <v>205</v>
      </c>
      <c r="AH357" t="s">
        <v>898</v>
      </c>
      <c r="AI357">
        <v>192</v>
      </c>
      <c r="AJ357" t="s">
        <v>1310</v>
      </c>
      <c r="AK357">
        <v>10237</v>
      </c>
      <c r="AL357">
        <v>370</v>
      </c>
      <c r="AM357" t="s">
        <v>911</v>
      </c>
      <c r="AN357">
        <v>12</v>
      </c>
      <c r="AO357" t="s">
        <v>113</v>
      </c>
      <c r="AP357">
        <v>100</v>
      </c>
      <c r="AT357">
        <v>0</v>
      </c>
      <c r="AU357">
        <v>0.5</v>
      </c>
      <c r="AW357">
        <v>6</v>
      </c>
      <c r="AX357" t="s">
        <v>912</v>
      </c>
      <c r="AY357">
        <v>2</v>
      </c>
      <c r="AZ357" t="s">
        <v>913</v>
      </c>
      <c r="BB357" t="s">
        <v>323</v>
      </c>
      <c r="BC357">
        <v>335</v>
      </c>
      <c r="BD357">
        <v>168</v>
      </c>
      <c r="BE357">
        <v>103</v>
      </c>
      <c r="BF357">
        <v>6.0000000000000001E-3</v>
      </c>
      <c r="BG357">
        <v>6.5</v>
      </c>
      <c r="BH357" t="s">
        <v>89</v>
      </c>
      <c r="BJ357" t="s">
        <v>90</v>
      </c>
      <c r="BK357" s="1">
        <v>44670</v>
      </c>
      <c r="BL357" t="s">
        <v>91</v>
      </c>
      <c r="BM357" t="s">
        <v>92</v>
      </c>
      <c r="BN357">
        <v>46548</v>
      </c>
      <c r="BO357" t="s">
        <v>727</v>
      </c>
      <c r="BP357">
        <v>1</v>
      </c>
      <c r="BQ357">
        <v>1</v>
      </c>
      <c r="BR357">
        <v>0.73</v>
      </c>
      <c r="BS357">
        <v>0.93</v>
      </c>
      <c r="BT357">
        <v>3</v>
      </c>
      <c r="BU357">
        <v>0</v>
      </c>
      <c r="BV357" t="s">
        <v>1936</v>
      </c>
      <c r="BW357">
        <f>VLOOKUP($J357,M_引当回収!$C$5:$AF$55,30,FALSE)+0.08</f>
        <v>0.08</v>
      </c>
      <c r="BX357" s="21">
        <v>0.24</v>
      </c>
      <c r="BY357">
        <v>0.18000000000000002</v>
      </c>
      <c r="BZ357">
        <v>0.03</v>
      </c>
      <c r="CA357" s="8">
        <f t="shared" si="126"/>
        <v>0.53</v>
      </c>
      <c r="CB357" t="str">
        <f t="shared" si="127"/>
        <v>×</v>
      </c>
      <c r="CC357">
        <v>0.08</v>
      </c>
      <c r="CD357">
        <v>0.43000000000000005</v>
      </c>
      <c r="CE357">
        <v>0.18000000000000002</v>
      </c>
      <c r="CF357">
        <v>0.03</v>
      </c>
      <c r="CH357">
        <f t="shared" si="128"/>
        <v>0</v>
      </c>
      <c r="CI357">
        <f t="shared" si="129"/>
        <v>0</v>
      </c>
      <c r="CJ357">
        <f t="shared" si="130"/>
        <v>3</v>
      </c>
      <c r="CK357">
        <f t="shared" si="131"/>
        <v>0</v>
      </c>
      <c r="CL357">
        <f t="shared" si="132"/>
        <v>0</v>
      </c>
      <c r="CM357">
        <f t="shared" si="133"/>
        <v>3</v>
      </c>
      <c r="CN357">
        <f t="shared" si="134"/>
        <v>0</v>
      </c>
      <c r="CO357">
        <f t="shared" si="135"/>
        <v>0</v>
      </c>
      <c r="CP357">
        <f t="shared" si="136"/>
        <v>3</v>
      </c>
      <c r="CQ357">
        <v>1.3446475195822455E-2</v>
      </c>
      <c r="CR357">
        <f t="shared" si="137"/>
        <v>0</v>
      </c>
      <c r="CS357">
        <f t="shared" si="138"/>
        <v>0</v>
      </c>
      <c r="CT357">
        <f t="shared" si="139"/>
        <v>0</v>
      </c>
      <c r="CU357">
        <f t="shared" si="140"/>
        <v>0</v>
      </c>
      <c r="CV357">
        <f t="shared" si="141"/>
        <v>3</v>
      </c>
      <c r="CW357">
        <f t="shared" si="142"/>
        <v>0</v>
      </c>
      <c r="CX357">
        <f t="shared" si="143"/>
        <v>3</v>
      </c>
      <c r="CY357">
        <f t="shared" si="122"/>
        <v>0</v>
      </c>
      <c r="CZ357">
        <f t="shared" si="123"/>
        <v>0</v>
      </c>
      <c r="DA357">
        <f t="shared" si="124"/>
        <v>0</v>
      </c>
      <c r="DB357">
        <f t="shared" si="125"/>
        <v>0</v>
      </c>
      <c r="DC357">
        <f t="shared" si="144"/>
        <v>3</v>
      </c>
      <c r="DD357">
        <f t="shared" si="145"/>
        <v>3</v>
      </c>
    </row>
    <row r="358" spans="1:108" hidden="1" x14ac:dyDescent="0.7">
      <c r="A358" t="s">
        <v>1311</v>
      </c>
      <c r="B358" t="s">
        <v>1312</v>
      </c>
      <c r="D358" t="s">
        <v>909</v>
      </c>
      <c r="E358" t="s">
        <v>72</v>
      </c>
      <c r="F358" t="s">
        <v>73</v>
      </c>
      <c r="G358" t="s">
        <v>74</v>
      </c>
      <c r="H358" t="s">
        <v>75</v>
      </c>
      <c r="I358">
        <v>6454</v>
      </c>
      <c r="J358" t="s">
        <v>898</v>
      </c>
      <c r="K358">
        <v>1</v>
      </c>
      <c r="M358" t="s">
        <v>78</v>
      </c>
      <c r="N358" t="s">
        <v>78</v>
      </c>
      <c r="O358" t="s">
        <v>79</v>
      </c>
      <c r="P358">
        <v>1</v>
      </c>
      <c r="Q358" t="s">
        <v>80</v>
      </c>
      <c r="R358" t="s">
        <v>72</v>
      </c>
      <c r="S358" t="s">
        <v>81</v>
      </c>
      <c r="T358" t="s">
        <v>82</v>
      </c>
      <c r="X358">
        <v>1</v>
      </c>
      <c r="Y358">
        <v>1</v>
      </c>
      <c r="Z358">
        <v>0.73</v>
      </c>
      <c r="AA358" s="8">
        <v>0.93</v>
      </c>
      <c r="AB358">
        <v>3</v>
      </c>
      <c r="AC358">
        <v>0.93</v>
      </c>
      <c r="AD358">
        <v>0.93</v>
      </c>
      <c r="AE358">
        <v>1.1000000000000001</v>
      </c>
      <c r="AF358">
        <v>0.5</v>
      </c>
      <c r="AG358">
        <v>205</v>
      </c>
      <c r="AH358" t="s">
        <v>898</v>
      </c>
      <c r="AI358">
        <v>193</v>
      </c>
      <c r="AJ358" t="s">
        <v>1313</v>
      </c>
      <c r="AK358">
        <v>10238</v>
      </c>
      <c r="AL358">
        <v>370</v>
      </c>
      <c r="AM358" t="s">
        <v>911</v>
      </c>
      <c r="AN358">
        <v>12</v>
      </c>
      <c r="AO358" t="s">
        <v>113</v>
      </c>
      <c r="AP358">
        <v>100</v>
      </c>
      <c r="AT358">
        <v>0</v>
      </c>
      <c r="AU358">
        <v>0.5</v>
      </c>
      <c r="AW358">
        <v>6</v>
      </c>
      <c r="AX358" t="s">
        <v>912</v>
      </c>
      <c r="AY358">
        <v>2</v>
      </c>
      <c r="AZ358" t="s">
        <v>913</v>
      </c>
      <c r="BB358" t="s">
        <v>323</v>
      </c>
      <c r="BC358">
        <v>335</v>
      </c>
      <c r="BD358">
        <v>168</v>
      </c>
      <c r="BE358">
        <v>103</v>
      </c>
      <c r="BF358">
        <v>6.0000000000000001E-3</v>
      </c>
      <c r="BG358">
        <v>6.5</v>
      </c>
      <c r="BH358" t="s">
        <v>89</v>
      </c>
      <c r="BJ358" t="s">
        <v>90</v>
      </c>
      <c r="BK358" s="1">
        <v>44670</v>
      </c>
      <c r="BL358" t="s">
        <v>91</v>
      </c>
      <c r="BM358" t="s">
        <v>92</v>
      </c>
      <c r="BN358">
        <v>46548</v>
      </c>
      <c r="BO358" t="s">
        <v>727</v>
      </c>
      <c r="BP358">
        <v>1</v>
      </c>
      <c r="BQ358">
        <v>1</v>
      </c>
      <c r="BR358">
        <v>0.73</v>
      </c>
      <c r="BS358">
        <v>0.93</v>
      </c>
      <c r="BT358">
        <v>3</v>
      </c>
      <c r="BU358">
        <v>0</v>
      </c>
      <c r="BV358" t="s">
        <v>1936</v>
      </c>
      <c r="BW358">
        <f>VLOOKUP($J358,M_引当回収!$C$5:$AF$55,30,FALSE)+0.08</f>
        <v>0.08</v>
      </c>
      <c r="BX358" s="21">
        <v>0.24</v>
      </c>
      <c r="BY358">
        <v>0.18000000000000002</v>
      </c>
      <c r="BZ358">
        <v>0.03</v>
      </c>
      <c r="CA358" s="8">
        <f t="shared" si="126"/>
        <v>0.53</v>
      </c>
      <c r="CB358" t="str">
        <f t="shared" si="127"/>
        <v>×</v>
      </c>
      <c r="CC358">
        <v>0.08</v>
      </c>
      <c r="CD358">
        <v>0.43000000000000005</v>
      </c>
      <c r="CE358">
        <v>0.18000000000000002</v>
      </c>
      <c r="CF358">
        <v>0.03</v>
      </c>
      <c r="CH358">
        <f t="shared" si="128"/>
        <v>0</v>
      </c>
      <c r="CI358">
        <f t="shared" si="129"/>
        <v>0</v>
      </c>
      <c r="CJ358">
        <f t="shared" si="130"/>
        <v>3</v>
      </c>
      <c r="CK358">
        <f t="shared" si="131"/>
        <v>0</v>
      </c>
      <c r="CL358">
        <f t="shared" si="132"/>
        <v>0</v>
      </c>
      <c r="CM358">
        <f t="shared" si="133"/>
        <v>3</v>
      </c>
      <c r="CN358">
        <f t="shared" si="134"/>
        <v>0</v>
      </c>
      <c r="CO358">
        <f t="shared" si="135"/>
        <v>0</v>
      </c>
      <c r="CP358">
        <f t="shared" si="136"/>
        <v>3</v>
      </c>
      <c r="CQ358">
        <v>1.3446475195822455E-2</v>
      </c>
      <c r="CR358">
        <f t="shared" si="137"/>
        <v>0</v>
      </c>
      <c r="CS358">
        <f t="shared" si="138"/>
        <v>0</v>
      </c>
      <c r="CT358">
        <f t="shared" si="139"/>
        <v>0</v>
      </c>
      <c r="CU358">
        <f t="shared" si="140"/>
        <v>0</v>
      </c>
      <c r="CV358">
        <f t="shared" si="141"/>
        <v>3</v>
      </c>
      <c r="CW358">
        <f t="shared" si="142"/>
        <v>0</v>
      </c>
      <c r="CX358">
        <f t="shared" si="143"/>
        <v>3</v>
      </c>
      <c r="CY358">
        <f t="shared" si="122"/>
        <v>0</v>
      </c>
      <c r="CZ358">
        <f t="shared" si="123"/>
        <v>0</v>
      </c>
      <c r="DA358">
        <f t="shared" si="124"/>
        <v>0</v>
      </c>
      <c r="DB358">
        <f t="shared" si="125"/>
        <v>0</v>
      </c>
      <c r="DC358">
        <f t="shared" si="144"/>
        <v>3</v>
      </c>
      <c r="DD358">
        <f t="shared" si="145"/>
        <v>3</v>
      </c>
    </row>
    <row r="359" spans="1:108" hidden="1" x14ac:dyDescent="0.7">
      <c r="A359" t="s">
        <v>1314</v>
      </c>
      <c r="B359" t="s">
        <v>1315</v>
      </c>
      <c r="D359" t="s">
        <v>909</v>
      </c>
      <c r="E359" t="s">
        <v>72</v>
      </c>
      <c r="F359" t="s">
        <v>73</v>
      </c>
      <c r="G359" t="s">
        <v>74</v>
      </c>
      <c r="H359" t="s">
        <v>75</v>
      </c>
      <c r="I359">
        <v>6454</v>
      </c>
      <c r="J359" t="s">
        <v>898</v>
      </c>
      <c r="K359">
        <v>1</v>
      </c>
      <c r="M359" t="s">
        <v>78</v>
      </c>
      <c r="N359" t="s">
        <v>78</v>
      </c>
      <c r="O359" t="s">
        <v>79</v>
      </c>
      <c r="P359">
        <v>1</v>
      </c>
      <c r="Q359" t="s">
        <v>80</v>
      </c>
      <c r="R359" t="s">
        <v>72</v>
      </c>
      <c r="S359" t="s">
        <v>81</v>
      </c>
      <c r="T359" t="s">
        <v>82</v>
      </c>
      <c r="X359">
        <v>1</v>
      </c>
      <c r="Y359">
        <v>1</v>
      </c>
      <c r="Z359">
        <v>0.73</v>
      </c>
      <c r="AA359" s="8">
        <v>0.93</v>
      </c>
      <c r="AB359">
        <v>3</v>
      </c>
      <c r="AC359">
        <v>0.93</v>
      </c>
      <c r="AD359">
        <v>0.93</v>
      </c>
      <c r="AE359">
        <v>1.1000000000000001</v>
      </c>
      <c r="AF359">
        <v>0.5</v>
      </c>
      <c r="AG359">
        <v>205</v>
      </c>
      <c r="AH359" t="s">
        <v>898</v>
      </c>
      <c r="AI359">
        <v>194</v>
      </c>
      <c r="AJ359" t="s">
        <v>1316</v>
      </c>
      <c r="AK359">
        <v>10239</v>
      </c>
      <c r="AL359">
        <v>370</v>
      </c>
      <c r="AM359" t="s">
        <v>911</v>
      </c>
      <c r="AN359">
        <v>12</v>
      </c>
      <c r="AO359" t="s">
        <v>113</v>
      </c>
      <c r="AP359">
        <v>100</v>
      </c>
      <c r="AT359">
        <v>0</v>
      </c>
      <c r="AU359">
        <v>0.5</v>
      </c>
      <c r="AW359">
        <v>6</v>
      </c>
      <c r="AX359" t="s">
        <v>912</v>
      </c>
      <c r="AY359">
        <v>2</v>
      </c>
      <c r="AZ359" t="s">
        <v>913</v>
      </c>
      <c r="BB359" t="s">
        <v>323</v>
      </c>
      <c r="BC359">
        <v>335</v>
      </c>
      <c r="BD359">
        <v>168</v>
      </c>
      <c r="BE359">
        <v>103</v>
      </c>
      <c r="BF359">
        <v>6.0000000000000001E-3</v>
      </c>
      <c r="BG359">
        <v>6.5</v>
      </c>
      <c r="BH359" t="s">
        <v>89</v>
      </c>
      <c r="BJ359" t="s">
        <v>90</v>
      </c>
      <c r="BK359" s="1">
        <v>44670</v>
      </c>
      <c r="BL359" t="s">
        <v>91</v>
      </c>
      <c r="BM359" t="s">
        <v>92</v>
      </c>
      <c r="BN359">
        <v>46548</v>
      </c>
      <c r="BO359" t="s">
        <v>727</v>
      </c>
      <c r="BP359">
        <v>1</v>
      </c>
      <c r="BQ359">
        <v>1</v>
      </c>
      <c r="BR359">
        <v>0.73</v>
      </c>
      <c r="BS359">
        <v>0.93</v>
      </c>
      <c r="BT359">
        <v>3</v>
      </c>
      <c r="BU359">
        <v>0</v>
      </c>
      <c r="BV359" t="s">
        <v>1936</v>
      </c>
      <c r="BW359">
        <f>VLOOKUP($J359,M_引当回収!$C$5:$AF$55,30,FALSE)+0.08</f>
        <v>0.08</v>
      </c>
      <c r="BX359" s="21">
        <v>0.24</v>
      </c>
      <c r="BY359">
        <v>0.18000000000000002</v>
      </c>
      <c r="BZ359">
        <v>0.03</v>
      </c>
      <c r="CA359" s="8">
        <f t="shared" si="126"/>
        <v>0.53</v>
      </c>
      <c r="CB359" t="str">
        <f t="shared" si="127"/>
        <v>×</v>
      </c>
      <c r="CC359">
        <v>0.08</v>
      </c>
      <c r="CD359">
        <v>0.43000000000000005</v>
      </c>
      <c r="CE359">
        <v>0.18000000000000002</v>
      </c>
      <c r="CF359">
        <v>0.03</v>
      </c>
      <c r="CH359">
        <f t="shared" si="128"/>
        <v>0</v>
      </c>
      <c r="CI359">
        <f t="shared" si="129"/>
        <v>0</v>
      </c>
      <c r="CJ359">
        <f t="shared" si="130"/>
        <v>3</v>
      </c>
      <c r="CK359">
        <f t="shared" si="131"/>
        <v>0</v>
      </c>
      <c r="CL359">
        <f t="shared" si="132"/>
        <v>0</v>
      </c>
      <c r="CM359">
        <f t="shared" si="133"/>
        <v>3</v>
      </c>
      <c r="CN359">
        <f t="shared" si="134"/>
        <v>0</v>
      </c>
      <c r="CO359">
        <f t="shared" si="135"/>
        <v>0</v>
      </c>
      <c r="CP359">
        <f t="shared" si="136"/>
        <v>3</v>
      </c>
      <c r="CQ359">
        <v>1.3446475195822455E-2</v>
      </c>
      <c r="CR359">
        <f t="shared" si="137"/>
        <v>0</v>
      </c>
      <c r="CS359">
        <f t="shared" si="138"/>
        <v>0</v>
      </c>
      <c r="CT359">
        <f t="shared" si="139"/>
        <v>0</v>
      </c>
      <c r="CU359">
        <f t="shared" si="140"/>
        <v>0</v>
      </c>
      <c r="CV359">
        <f t="shared" si="141"/>
        <v>3</v>
      </c>
      <c r="CW359">
        <f t="shared" si="142"/>
        <v>0</v>
      </c>
      <c r="CX359">
        <f t="shared" si="143"/>
        <v>3</v>
      </c>
      <c r="CY359">
        <f t="shared" si="122"/>
        <v>0</v>
      </c>
      <c r="CZ359">
        <f t="shared" si="123"/>
        <v>0</v>
      </c>
      <c r="DA359">
        <f t="shared" si="124"/>
        <v>0</v>
      </c>
      <c r="DB359">
        <f t="shared" si="125"/>
        <v>0</v>
      </c>
      <c r="DC359">
        <f t="shared" si="144"/>
        <v>3</v>
      </c>
      <c r="DD359">
        <f t="shared" si="145"/>
        <v>3</v>
      </c>
    </row>
    <row r="360" spans="1:108" hidden="1" x14ac:dyDescent="0.7">
      <c r="A360" t="s">
        <v>1317</v>
      </c>
      <c r="B360" t="s">
        <v>1318</v>
      </c>
      <c r="D360" t="s">
        <v>909</v>
      </c>
      <c r="E360" t="s">
        <v>72</v>
      </c>
      <c r="F360" t="s">
        <v>73</v>
      </c>
      <c r="G360" t="s">
        <v>74</v>
      </c>
      <c r="H360" t="s">
        <v>75</v>
      </c>
      <c r="I360">
        <v>6454</v>
      </c>
      <c r="J360" t="s">
        <v>898</v>
      </c>
      <c r="K360">
        <v>1</v>
      </c>
      <c r="M360" t="s">
        <v>78</v>
      </c>
      <c r="N360" t="s">
        <v>78</v>
      </c>
      <c r="O360" t="s">
        <v>79</v>
      </c>
      <c r="P360">
        <v>1</v>
      </c>
      <c r="Q360" t="s">
        <v>80</v>
      </c>
      <c r="R360" t="s">
        <v>72</v>
      </c>
      <c r="S360" t="s">
        <v>81</v>
      </c>
      <c r="T360" t="s">
        <v>82</v>
      </c>
      <c r="X360">
        <v>1</v>
      </c>
      <c r="Y360">
        <v>1</v>
      </c>
      <c r="Z360">
        <v>0.73</v>
      </c>
      <c r="AA360" s="8">
        <v>0.93</v>
      </c>
      <c r="AB360">
        <v>3</v>
      </c>
      <c r="AC360">
        <v>0.93</v>
      </c>
      <c r="AD360">
        <v>0.93</v>
      </c>
      <c r="AE360">
        <v>1.1000000000000001</v>
      </c>
      <c r="AF360">
        <v>0.5</v>
      </c>
      <c r="AG360">
        <v>205</v>
      </c>
      <c r="AH360" t="s">
        <v>898</v>
      </c>
      <c r="AI360">
        <v>195</v>
      </c>
      <c r="AJ360" t="s">
        <v>1319</v>
      </c>
      <c r="AK360">
        <v>10240</v>
      </c>
      <c r="AL360">
        <v>370</v>
      </c>
      <c r="AM360" t="s">
        <v>911</v>
      </c>
      <c r="AN360">
        <v>12</v>
      </c>
      <c r="AO360" t="s">
        <v>113</v>
      </c>
      <c r="AP360">
        <v>100</v>
      </c>
      <c r="AT360">
        <v>0</v>
      </c>
      <c r="AU360">
        <v>0.5</v>
      </c>
      <c r="AW360">
        <v>6</v>
      </c>
      <c r="AX360" t="s">
        <v>912</v>
      </c>
      <c r="AY360">
        <v>2</v>
      </c>
      <c r="AZ360" t="s">
        <v>913</v>
      </c>
      <c r="BB360" t="s">
        <v>323</v>
      </c>
      <c r="BC360">
        <v>335</v>
      </c>
      <c r="BD360">
        <v>168</v>
      </c>
      <c r="BE360">
        <v>103</v>
      </c>
      <c r="BF360">
        <v>6.0000000000000001E-3</v>
      </c>
      <c r="BG360">
        <v>6.5</v>
      </c>
      <c r="BH360" t="s">
        <v>89</v>
      </c>
      <c r="BJ360" t="s">
        <v>90</v>
      </c>
      <c r="BK360" s="1">
        <v>44670</v>
      </c>
      <c r="BL360" t="s">
        <v>91</v>
      </c>
      <c r="BM360" t="s">
        <v>92</v>
      </c>
      <c r="BN360">
        <v>46548</v>
      </c>
      <c r="BO360" t="s">
        <v>727</v>
      </c>
      <c r="BP360">
        <v>1</v>
      </c>
      <c r="BQ360">
        <v>1</v>
      </c>
      <c r="BR360">
        <v>0.73</v>
      </c>
      <c r="BS360">
        <v>0.93</v>
      </c>
      <c r="BT360">
        <v>3</v>
      </c>
      <c r="BU360">
        <v>0</v>
      </c>
      <c r="BV360" t="s">
        <v>1936</v>
      </c>
      <c r="BW360">
        <f>VLOOKUP($J360,M_引当回収!$C$5:$AF$55,30,FALSE)+0.08</f>
        <v>0.08</v>
      </c>
      <c r="BX360" s="21">
        <v>0.24</v>
      </c>
      <c r="BY360">
        <v>0.18000000000000002</v>
      </c>
      <c r="BZ360">
        <v>0.03</v>
      </c>
      <c r="CA360" s="8">
        <f t="shared" si="126"/>
        <v>0.53</v>
      </c>
      <c r="CB360" t="str">
        <f t="shared" si="127"/>
        <v>×</v>
      </c>
      <c r="CC360">
        <v>0.08</v>
      </c>
      <c r="CD360">
        <v>0.43000000000000005</v>
      </c>
      <c r="CE360">
        <v>0.18000000000000002</v>
      </c>
      <c r="CF360">
        <v>0.03</v>
      </c>
      <c r="CH360">
        <f t="shared" si="128"/>
        <v>0</v>
      </c>
      <c r="CI360">
        <f t="shared" si="129"/>
        <v>0</v>
      </c>
      <c r="CJ360">
        <f t="shared" si="130"/>
        <v>3</v>
      </c>
      <c r="CK360">
        <f t="shared" si="131"/>
        <v>0</v>
      </c>
      <c r="CL360">
        <f t="shared" si="132"/>
        <v>0</v>
      </c>
      <c r="CM360">
        <f t="shared" si="133"/>
        <v>3</v>
      </c>
      <c r="CN360">
        <f t="shared" si="134"/>
        <v>0</v>
      </c>
      <c r="CO360">
        <f t="shared" si="135"/>
        <v>0</v>
      </c>
      <c r="CP360">
        <f t="shared" si="136"/>
        <v>3</v>
      </c>
      <c r="CQ360">
        <v>1.3446475195822455E-2</v>
      </c>
      <c r="CR360">
        <f t="shared" si="137"/>
        <v>0</v>
      </c>
      <c r="CS360">
        <f t="shared" si="138"/>
        <v>0</v>
      </c>
      <c r="CT360">
        <f t="shared" si="139"/>
        <v>0</v>
      </c>
      <c r="CU360">
        <f t="shared" si="140"/>
        <v>0</v>
      </c>
      <c r="CV360">
        <f t="shared" si="141"/>
        <v>3</v>
      </c>
      <c r="CW360">
        <f t="shared" si="142"/>
        <v>0</v>
      </c>
      <c r="CX360">
        <f t="shared" si="143"/>
        <v>3</v>
      </c>
      <c r="CY360">
        <f t="shared" si="122"/>
        <v>0</v>
      </c>
      <c r="CZ360">
        <f t="shared" si="123"/>
        <v>0</v>
      </c>
      <c r="DA360">
        <f t="shared" si="124"/>
        <v>0</v>
      </c>
      <c r="DB360">
        <f t="shared" si="125"/>
        <v>0</v>
      </c>
      <c r="DC360">
        <f t="shared" si="144"/>
        <v>3</v>
      </c>
      <c r="DD360">
        <f t="shared" si="145"/>
        <v>3</v>
      </c>
    </row>
    <row r="361" spans="1:108" hidden="1" x14ac:dyDescent="0.7">
      <c r="A361" t="s">
        <v>1320</v>
      </c>
      <c r="B361" t="s">
        <v>1321</v>
      </c>
      <c r="D361" t="s">
        <v>909</v>
      </c>
      <c r="E361" t="s">
        <v>72</v>
      </c>
      <c r="F361" t="s">
        <v>73</v>
      </c>
      <c r="G361" t="s">
        <v>74</v>
      </c>
      <c r="H361" t="s">
        <v>75</v>
      </c>
      <c r="I361">
        <v>6454</v>
      </c>
      <c r="J361" t="s">
        <v>898</v>
      </c>
      <c r="K361">
        <v>1</v>
      </c>
      <c r="M361" t="s">
        <v>78</v>
      </c>
      <c r="N361" t="s">
        <v>78</v>
      </c>
      <c r="O361" t="s">
        <v>79</v>
      </c>
      <c r="P361">
        <v>1</v>
      </c>
      <c r="Q361" t="s">
        <v>80</v>
      </c>
      <c r="R361" t="s">
        <v>72</v>
      </c>
      <c r="S361" t="s">
        <v>81</v>
      </c>
      <c r="T361" t="s">
        <v>82</v>
      </c>
      <c r="X361">
        <v>1</v>
      </c>
      <c r="Y361">
        <v>1</v>
      </c>
      <c r="Z361">
        <v>0.73</v>
      </c>
      <c r="AA361" s="8">
        <v>0.93</v>
      </c>
      <c r="AB361">
        <v>3</v>
      </c>
      <c r="AC361">
        <v>0.93</v>
      </c>
      <c r="AD361">
        <v>0.93</v>
      </c>
      <c r="AE361">
        <v>1.1000000000000001</v>
      </c>
      <c r="AF361">
        <v>0.5</v>
      </c>
      <c r="AG361">
        <v>205</v>
      </c>
      <c r="AH361" t="s">
        <v>898</v>
      </c>
      <c r="AI361">
        <v>196</v>
      </c>
      <c r="AJ361" t="s">
        <v>1322</v>
      </c>
      <c r="AK361">
        <v>10241</v>
      </c>
      <c r="AL361">
        <v>370</v>
      </c>
      <c r="AM361" t="s">
        <v>911</v>
      </c>
      <c r="AN361">
        <v>12</v>
      </c>
      <c r="AO361" t="s">
        <v>113</v>
      </c>
      <c r="AP361">
        <v>100</v>
      </c>
      <c r="AT361">
        <v>0</v>
      </c>
      <c r="AU361">
        <v>0.5</v>
      </c>
      <c r="AW361">
        <v>6</v>
      </c>
      <c r="AX361" t="s">
        <v>912</v>
      </c>
      <c r="AY361">
        <v>2</v>
      </c>
      <c r="AZ361" t="s">
        <v>913</v>
      </c>
      <c r="BB361" t="s">
        <v>323</v>
      </c>
      <c r="BC361">
        <v>335</v>
      </c>
      <c r="BD361">
        <v>168</v>
      </c>
      <c r="BE361">
        <v>103</v>
      </c>
      <c r="BF361">
        <v>6.0000000000000001E-3</v>
      </c>
      <c r="BG361">
        <v>6.5</v>
      </c>
      <c r="BH361" t="s">
        <v>89</v>
      </c>
      <c r="BJ361" t="s">
        <v>90</v>
      </c>
      <c r="BK361" s="1">
        <v>44670</v>
      </c>
      <c r="BL361" t="s">
        <v>91</v>
      </c>
      <c r="BM361" t="s">
        <v>92</v>
      </c>
      <c r="BN361">
        <v>46548</v>
      </c>
      <c r="BO361" t="s">
        <v>727</v>
      </c>
      <c r="BP361">
        <v>1</v>
      </c>
      <c r="BQ361">
        <v>1</v>
      </c>
      <c r="BR361">
        <v>0.73</v>
      </c>
      <c r="BS361">
        <v>0.93</v>
      </c>
      <c r="BT361">
        <v>3</v>
      </c>
      <c r="BU361">
        <v>0</v>
      </c>
      <c r="BV361" t="s">
        <v>1936</v>
      </c>
      <c r="BW361">
        <f>VLOOKUP($J361,M_引当回収!$C$5:$AF$55,30,FALSE)+0.08</f>
        <v>0.08</v>
      </c>
      <c r="BX361" s="21">
        <v>0.24</v>
      </c>
      <c r="BY361">
        <v>0.18000000000000002</v>
      </c>
      <c r="BZ361">
        <v>0.03</v>
      </c>
      <c r="CA361" s="8">
        <f t="shared" si="126"/>
        <v>0.53</v>
      </c>
      <c r="CB361" t="str">
        <f t="shared" si="127"/>
        <v>×</v>
      </c>
      <c r="CC361">
        <v>0.08</v>
      </c>
      <c r="CD361">
        <v>0.43000000000000005</v>
      </c>
      <c r="CE361">
        <v>0.18000000000000002</v>
      </c>
      <c r="CF361">
        <v>0.03</v>
      </c>
      <c r="CH361">
        <f t="shared" si="128"/>
        <v>0</v>
      </c>
      <c r="CI361">
        <f t="shared" si="129"/>
        <v>0</v>
      </c>
      <c r="CJ361">
        <f t="shared" si="130"/>
        <v>3</v>
      </c>
      <c r="CK361">
        <f t="shared" si="131"/>
        <v>0</v>
      </c>
      <c r="CL361">
        <f t="shared" si="132"/>
        <v>0</v>
      </c>
      <c r="CM361">
        <f t="shared" si="133"/>
        <v>3</v>
      </c>
      <c r="CN361">
        <f t="shared" si="134"/>
        <v>0</v>
      </c>
      <c r="CO361">
        <f t="shared" si="135"/>
        <v>0</v>
      </c>
      <c r="CP361">
        <f t="shared" si="136"/>
        <v>3</v>
      </c>
      <c r="CQ361">
        <v>1.3446475195822455E-2</v>
      </c>
      <c r="CR361">
        <f t="shared" si="137"/>
        <v>0</v>
      </c>
      <c r="CS361">
        <f t="shared" si="138"/>
        <v>0</v>
      </c>
      <c r="CT361">
        <f t="shared" si="139"/>
        <v>0</v>
      </c>
      <c r="CU361">
        <f t="shared" si="140"/>
        <v>0</v>
      </c>
      <c r="CV361">
        <f t="shared" si="141"/>
        <v>3</v>
      </c>
      <c r="CW361">
        <f t="shared" si="142"/>
        <v>0</v>
      </c>
      <c r="CX361">
        <f t="shared" si="143"/>
        <v>3</v>
      </c>
      <c r="CY361">
        <f t="shared" si="122"/>
        <v>0</v>
      </c>
      <c r="CZ361">
        <f t="shared" si="123"/>
        <v>0</v>
      </c>
      <c r="DA361">
        <f t="shared" si="124"/>
        <v>0</v>
      </c>
      <c r="DB361">
        <f t="shared" si="125"/>
        <v>0</v>
      </c>
      <c r="DC361">
        <f t="shared" si="144"/>
        <v>3</v>
      </c>
      <c r="DD361">
        <f t="shared" si="145"/>
        <v>3</v>
      </c>
    </row>
    <row r="362" spans="1:108" hidden="1" x14ac:dyDescent="0.7">
      <c r="A362" t="s">
        <v>1323</v>
      </c>
      <c r="B362" t="s">
        <v>1324</v>
      </c>
      <c r="D362" t="s">
        <v>909</v>
      </c>
      <c r="E362" t="s">
        <v>72</v>
      </c>
      <c r="F362" t="s">
        <v>73</v>
      </c>
      <c r="G362" t="s">
        <v>74</v>
      </c>
      <c r="H362" t="s">
        <v>75</v>
      </c>
      <c r="I362">
        <v>6454</v>
      </c>
      <c r="J362" t="s">
        <v>898</v>
      </c>
      <c r="K362">
        <v>1</v>
      </c>
      <c r="M362" t="s">
        <v>78</v>
      </c>
      <c r="N362" t="s">
        <v>78</v>
      </c>
      <c r="O362" t="s">
        <v>79</v>
      </c>
      <c r="P362">
        <v>1</v>
      </c>
      <c r="Q362" t="s">
        <v>80</v>
      </c>
      <c r="R362" t="s">
        <v>72</v>
      </c>
      <c r="S362" t="s">
        <v>81</v>
      </c>
      <c r="T362" t="s">
        <v>82</v>
      </c>
      <c r="X362">
        <v>1</v>
      </c>
      <c r="Y362">
        <v>1</v>
      </c>
      <c r="Z362">
        <v>0.73</v>
      </c>
      <c r="AA362" s="8">
        <v>0.93</v>
      </c>
      <c r="AB362">
        <v>3</v>
      </c>
      <c r="AC362">
        <v>0.93</v>
      </c>
      <c r="AD362">
        <v>0.93</v>
      </c>
      <c r="AE362">
        <v>1.1000000000000001</v>
      </c>
      <c r="AF362">
        <v>0.5</v>
      </c>
      <c r="AG362">
        <v>205</v>
      </c>
      <c r="AH362" t="s">
        <v>898</v>
      </c>
      <c r="AI362">
        <v>197</v>
      </c>
      <c r="AJ362" t="s">
        <v>1325</v>
      </c>
      <c r="AK362">
        <v>10242</v>
      </c>
      <c r="AL362">
        <v>370</v>
      </c>
      <c r="AM362" t="s">
        <v>911</v>
      </c>
      <c r="AN362">
        <v>12</v>
      </c>
      <c r="AO362" t="s">
        <v>113</v>
      </c>
      <c r="AP362">
        <v>100</v>
      </c>
      <c r="AT362">
        <v>0</v>
      </c>
      <c r="AU362">
        <v>0.5</v>
      </c>
      <c r="AW362">
        <v>6</v>
      </c>
      <c r="AX362" t="s">
        <v>912</v>
      </c>
      <c r="AY362">
        <v>2</v>
      </c>
      <c r="AZ362" t="s">
        <v>913</v>
      </c>
      <c r="BB362" t="s">
        <v>323</v>
      </c>
      <c r="BC362">
        <v>335</v>
      </c>
      <c r="BD362">
        <v>168</v>
      </c>
      <c r="BE362">
        <v>103</v>
      </c>
      <c r="BF362">
        <v>6.0000000000000001E-3</v>
      </c>
      <c r="BG362">
        <v>6.5</v>
      </c>
      <c r="BH362" t="s">
        <v>89</v>
      </c>
      <c r="BJ362" t="s">
        <v>90</v>
      </c>
      <c r="BK362" s="1">
        <v>44670</v>
      </c>
      <c r="BL362" t="s">
        <v>91</v>
      </c>
      <c r="BM362" t="s">
        <v>92</v>
      </c>
      <c r="BN362">
        <v>46548</v>
      </c>
      <c r="BO362" t="s">
        <v>727</v>
      </c>
      <c r="BP362">
        <v>1</v>
      </c>
      <c r="BQ362">
        <v>1</v>
      </c>
      <c r="BR362">
        <v>0.73</v>
      </c>
      <c r="BS362">
        <v>0.93</v>
      </c>
      <c r="BT362">
        <v>3</v>
      </c>
      <c r="BU362">
        <v>0</v>
      </c>
      <c r="BV362" t="s">
        <v>1936</v>
      </c>
      <c r="BW362">
        <f>VLOOKUP($J362,M_引当回収!$C$5:$AF$55,30,FALSE)+0.08</f>
        <v>0.08</v>
      </c>
      <c r="BX362" s="21">
        <v>0.24</v>
      </c>
      <c r="BY362">
        <v>0.18000000000000002</v>
      </c>
      <c r="BZ362">
        <v>0.03</v>
      </c>
      <c r="CA362" s="8">
        <f t="shared" si="126"/>
        <v>0.53</v>
      </c>
      <c r="CB362" t="str">
        <f t="shared" si="127"/>
        <v>×</v>
      </c>
      <c r="CC362">
        <v>0.08</v>
      </c>
      <c r="CD362">
        <v>0.43000000000000005</v>
      </c>
      <c r="CE362">
        <v>0.18000000000000002</v>
      </c>
      <c r="CF362">
        <v>0.03</v>
      </c>
      <c r="CH362">
        <f t="shared" si="128"/>
        <v>0</v>
      </c>
      <c r="CI362">
        <f t="shared" si="129"/>
        <v>0</v>
      </c>
      <c r="CJ362">
        <f t="shared" si="130"/>
        <v>3</v>
      </c>
      <c r="CK362">
        <f t="shared" si="131"/>
        <v>0</v>
      </c>
      <c r="CL362">
        <f t="shared" si="132"/>
        <v>0</v>
      </c>
      <c r="CM362">
        <f t="shared" si="133"/>
        <v>3</v>
      </c>
      <c r="CN362">
        <f t="shared" si="134"/>
        <v>0</v>
      </c>
      <c r="CO362">
        <f t="shared" si="135"/>
        <v>0</v>
      </c>
      <c r="CP362">
        <f t="shared" si="136"/>
        <v>3</v>
      </c>
      <c r="CQ362">
        <v>1.3446475195822455E-2</v>
      </c>
      <c r="CR362">
        <f t="shared" si="137"/>
        <v>0</v>
      </c>
      <c r="CS362">
        <f t="shared" si="138"/>
        <v>0</v>
      </c>
      <c r="CT362">
        <f t="shared" si="139"/>
        <v>0</v>
      </c>
      <c r="CU362">
        <f t="shared" si="140"/>
        <v>0</v>
      </c>
      <c r="CV362">
        <f t="shared" si="141"/>
        <v>3</v>
      </c>
      <c r="CW362">
        <f t="shared" si="142"/>
        <v>0</v>
      </c>
      <c r="CX362">
        <f t="shared" si="143"/>
        <v>3</v>
      </c>
      <c r="CY362">
        <f t="shared" si="122"/>
        <v>0</v>
      </c>
      <c r="CZ362">
        <f t="shared" si="123"/>
        <v>0</v>
      </c>
      <c r="DA362">
        <f t="shared" si="124"/>
        <v>0</v>
      </c>
      <c r="DB362">
        <f t="shared" si="125"/>
        <v>0</v>
      </c>
      <c r="DC362">
        <f t="shared" si="144"/>
        <v>3</v>
      </c>
      <c r="DD362">
        <f t="shared" si="145"/>
        <v>3</v>
      </c>
    </row>
    <row r="363" spans="1:108" hidden="1" x14ac:dyDescent="0.7">
      <c r="A363" t="s">
        <v>1326</v>
      </c>
      <c r="B363" t="s">
        <v>1327</v>
      </c>
      <c r="D363" t="s">
        <v>909</v>
      </c>
      <c r="E363" t="s">
        <v>72</v>
      </c>
      <c r="F363" t="s">
        <v>73</v>
      </c>
      <c r="G363" t="s">
        <v>74</v>
      </c>
      <c r="H363" t="s">
        <v>75</v>
      </c>
      <c r="I363">
        <v>6454</v>
      </c>
      <c r="J363" t="s">
        <v>898</v>
      </c>
      <c r="K363">
        <v>1</v>
      </c>
      <c r="M363" t="s">
        <v>78</v>
      </c>
      <c r="N363" t="s">
        <v>78</v>
      </c>
      <c r="O363" t="s">
        <v>79</v>
      </c>
      <c r="P363">
        <v>1</v>
      </c>
      <c r="Q363" t="s">
        <v>80</v>
      </c>
      <c r="R363" t="s">
        <v>72</v>
      </c>
      <c r="S363" t="s">
        <v>81</v>
      </c>
      <c r="T363" t="s">
        <v>82</v>
      </c>
      <c r="X363">
        <v>1</v>
      </c>
      <c r="Y363">
        <v>1</v>
      </c>
      <c r="Z363">
        <v>0.73</v>
      </c>
      <c r="AA363" s="8">
        <v>0.93</v>
      </c>
      <c r="AB363">
        <v>3</v>
      </c>
      <c r="AC363">
        <v>0.93</v>
      </c>
      <c r="AD363">
        <v>0.93</v>
      </c>
      <c r="AE363">
        <v>1.1000000000000001</v>
      </c>
      <c r="AF363">
        <v>0.5</v>
      </c>
      <c r="AG363">
        <v>205</v>
      </c>
      <c r="AH363" t="s">
        <v>898</v>
      </c>
      <c r="AI363">
        <v>198</v>
      </c>
      <c r="AJ363" t="s">
        <v>1328</v>
      </c>
      <c r="AK363">
        <v>10243</v>
      </c>
      <c r="AL363">
        <v>370</v>
      </c>
      <c r="AM363" t="s">
        <v>911</v>
      </c>
      <c r="AN363">
        <v>12</v>
      </c>
      <c r="AO363" t="s">
        <v>113</v>
      </c>
      <c r="AP363">
        <v>100</v>
      </c>
      <c r="AT363">
        <v>0</v>
      </c>
      <c r="AU363">
        <v>0.5</v>
      </c>
      <c r="AW363">
        <v>6</v>
      </c>
      <c r="AX363" t="s">
        <v>912</v>
      </c>
      <c r="AY363">
        <v>2</v>
      </c>
      <c r="AZ363" t="s">
        <v>913</v>
      </c>
      <c r="BB363" t="s">
        <v>323</v>
      </c>
      <c r="BC363">
        <v>335</v>
      </c>
      <c r="BD363">
        <v>168</v>
      </c>
      <c r="BE363">
        <v>103</v>
      </c>
      <c r="BF363">
        <v>6.0000000000000001E-3</v>
      </c>
      <c r="BG363">
        <v>6.5</v>
      </c>
      <c r="BH363" t="s">
        <v>89</v>
      </c>
      <c r="BJ363" t="s">
        <v>90</v>
      </c>
      <c r="BK363" s="1">
        <v>44670</v>
      </c>
      <c r="BL363" t="s">
        <v>91</v>
      </c>
      <c r="BM363" t="s">
        <v>92</v>
      </c>
      <c r="BN363">
        <v>46548</v>
      </c>
      <c r="BO363" t="s">
        <v>727</v>
      </c>
      <c r="BP363">
        <v>1</v>
      </c>
      <c r="BQ363">
        <v>1</v>
      </c>
      <c r="BR363">
        <v>0.73</v>
      </c>
      <c r="BS363">
        <v>0.93</v>
      </c>
      <c r="BT363">
        <v>3</v>
      </c>
      <c r="BU363">
        <v>0</v>
      </c>
      <c r="BV363" t="s">
        <v>1936</v>
      </c>
      <c r="BW363">
        <f>VLOOKUP($J363,M_引当回収!$C$5:$AF$55,30,FALSE)+0.08</f>
        <v>0.08</v>
      </c>
      <c r="BX363" s="21">
        <v>0.24</v>
      </c>
      <c r="BY363">
        <v>0.18000000000000002</v>
      </c>
      <c r="BZ363">
        <v>0.03</v>
      </c>
      <c r="CA363" s="8">
        <f t="shared" si="126"/>
        <v>0.53</v>
      </c>
      <c r="CB363" t="str">
        <f t="shared" si="127"/>
        <v>×</v>
      </c>
      <c r="CC363">
        <v>0.08</v>
      </c>
      <c r="CD363">
        <v>0.43000000000000005</v>
      </c>
      <c r="CE363">
        <v>0.18000000000000002</v>
      </c>
      <c r="CF363">
        <v>0.03</v>
      </c>
      <c r="CH363">
        <f t="shared" si="128"/>
        <v>0</v>
      </c>
      <c r="CI363">
        <f t="shared" si="129"/>
        <v>0</v>
      </c>
      <c r="CJ363">
        <f t="shared" si="130"/>
        <v>3</v>
      </c>
      <c r="CK363">
        <f t="shared" si="131"/>
        <v>0</v>
      </c>
      <c r="CL363">
        <f t="shared" si="132"/>
        <v>0</v>
      </c>
      <c r="CM363">
        <f t="shared" si="133"/>
        <v>3</v>
      </c>
      <c r="CN363">
        <f t="shared" si="134"/>
        <v>0</v>
      </c>
      <c r="CO363">
        <f t="shared" si="135"/>
        <v>0</v>
      </c>
      <c r="CP363">
        <f t="shared" si="136"/>
        <v>3</v>
      </c>
      <c r="CQ363">
        <v>1.3446475195822455E-2</v>
      </c>
      <c r="CR363">
        <f t="shared" si="137"/>
        <v>0</v>
      </c>
      <c r="CS363">
        <f t="shared" si="138"/>
        <v>0</v>
      </c>
      <c r="CT363">
        <f t="shared" si="139"/>
        <v>0</v>
      </c>
      <c r="CU363">
        <f t="shared" si="140"/>
        <v>0</v>
      </c>
      <c r="CV363">
        <f t="shared" si="141"/>
        <v>3</v>
      </c>
      <c r="CW363">
        <f t="shared" si="142"/>
        <v>0</v>
      </c>
      <c r="CX363">
        <f t="shared" si="143"/>
        <v>3</v>
      </c>
      <c r="CY363">
        <f t="shared" si="122"/>
        <v>0</v>
      </c>
      <c r="CZ363">
        <f t="shared" si="123"/>
        <v>0</v>
      </c>
      <c r="DA363">
        <f t="shared" si="124"/>
        <v>0</v>
      </c>
      <c r="DB363">
        <f t="shared" si="125"/>
        <v>0</v>
      </c>
      <c r="DC363">
        <f t="shared" si="144"/>
        <v>3</v>
      </c>
      <c r="DD363">
        <f t="shared" si="145"/>
        <v>3</v>
      </c>
    </row>
    <row r="364" spans="1:108" hidden="1" x14ac:dyDescent="0.7">
      <c r="A364" t="s">
        <v>1329</v>
      </c>
      <c r="B364" t="s">
        <v>1330</v>
      </c>
      <c r="D364" t="s">
        <v>909</v>
      </c>
      <c r="E364" t="s">
        <v>72</v>
      </c>
      <c r="F364" t="s">
        <v>73</v>
      </c>
      <c r="G364" t="s">
        <v>74</v>
      </c>
      <c r="H364" t="s">
        <v>75</v>
      </c>
      <c r="I364">
        <v>6454</v>
      </c>
      <c r="J364" t="s">
        <v>898</v>
      </c>
      <c r="K364">
        <v>1</v>
      </c>
      <c r="M364" t="s">
        <v>78</v>
      </c>
      <c r="N364" t="s">
        <v>78</v>
      </c>
      <c r="O364" t="s">
        <v>79</v>
      </c>
      <c r="P364">
        <v>1</v>
      </c>
      <c r="Q364" t="s">
        <v>80</v>
      </c>
      <c r="R364" t="s">
        <v>72</v>
      </c>
      <c r="S364" t="s">
        <v>81</v>
      </c>
      <c r="T364" t="s">
        <v>82</v>
      </c>
      <c r="X364">
        <v>1</v>
      </c>
      <c r="Y364">
        <v>1</v>
      </c>
      <c r="Z364">
        <v>0.73</v>
      </c>
      <c r="AA364" s="8">
        <v>0.93</v>
      </c>
      <c r="AB364">
        <v>3</v>
      </c>
      <c r="AC364">
        <v>0.93</v>
      </c>
      <c r="AD364">
        <v>0.93</v>
      </c>
      <c r="AE364">
        <v>1.1000000000000001</v>
      </c>
      <c r="AF364">
        <v>0.5</v>
      </c>
      <c r="AG364">
        <v>205</v>
      </c>
      <c r="AH364" t="s">
        <v>898</v>
      </c>
      <c r="AI364">
        <v>199</v>
      </c>
      <c r="AJ364" t="s">
        <v>1331</v>
      </c>
      <c r="AK364">
        <v>10244</v>
      </c>
      <c r="AL364">
        <v>370</v>
      </c>
      <c r="AM364" t="s">
        <v>911</v>
      </c>
      <c r="AN364">
        <v>12</v>
      </c>
      <c r="AO364" t="s">
        <v>113</v>
      </c>
      <c r="AP364">
        <v>100</v>
      </c>
      <c r="AT364">
        <v>0</v>
      </c>
      <c r="AU364">
        <v>0.5</v>
      </c>
      <c r="AW364">
        <v>6</v>
      </c>
      <c r="AX364" t="s">
        <v>912</v>
      </c>
      <c r="AY364">
        <v>2</v>
      </c>
      <c r="AZ364" t="s">
        <v>913</v>
      </c>
      <c r="BB364" t="s">
        <v>323</v>
      </c>
      <c r="BC364">
        <v>335</v>
      </c>
      <c r="BD364">
        <v>168</v>
      </c>
      <c r="BE364">
        <v>103</v>
      </c>
      <c r="BF364">
        <v>6.0000000000000001E-3</v>
      </c>
      <c r="BG364">
        <v>6.5</v>
      </c>
      <c r="BH364" t="s">
        <v>89</v>
      </c>
      <c r="BJ364" t="s">
        <v>90</v>
      </c>
      <c r="BK364" s="1">
        <v>44670</v>
      </c>
      <c r="BL364" t="s">
        <v>91</v>
      </c>
      <c r="BM364" t="s">
        <v>92</v>
      </c>
      <c r="BN364">
        <v>46548</v>
      </c>
      <c r="BO364" t="s">
        <v>727</v>
      </c>
      <c r="BP364">
        <v>1</v>
      </c>
      <c r="BQ364">
        <v>1</v>
      </c>
      <c r="BR364">
        <v>0.73</v>
      </c>
      <c r="BS364">
        <v>0.93</v>
      </c>
      <c r="BT364">
        <v>3</v>
      </c>
      <c r="BU364">
        <v>0</v>
      </c>
      <c r="BV364" t="s">
        <v>1936</v>
      </c>
      <c r="BW364">
        <f>VLOOKUP($J364,M_引当回収!$C$5:$AF$55,30,FALSE)+0.08</f>
        <v>0.08</v>
      </c>
      <c r="BX364" s="21">
        <v>0.24</v>
      </c>
      <c r="BY364">
        <v>0.18000000000000002</v>
      </c>
      <c r="BZ364">
        <v>0.03</v>
      </c>
      <c r="CA364" s="8">
        <f t="shared" si="126"/>
        <v>0.53</v>
      </c>
      <c r="CB364" t="str">
        <f t="shared" si="127"/>
        <v>×</v>
      </c>
      <c r="CC364">
        <v>0.08</v>
      </c>
      <c r="CD364">
        <v>0.43000000000000005</v>
      </c>
      <c r="CE364">
        <v>0.18000000000000002</v>
      </c>
      <c r="CF364">
        <v>0.03</v>
      </c>
      <c r="CH364">
        <f t="shared" si="128"/>
        <v>0</v>
      </c>
      <c r="CI364">
        <f t="shared" si="129"/>
        <v>0</v>
      </c>
      <c r="CJ364">
        <f t="shared" si="130"/>
        <v>3</v>
      </c>
      <c r="CK364">
        <f t="shared" si="131"/>
        <v>0</v>
      </c>
      <c r="CL364">
        <f t="shared" si="132"/>
        <v>0</v>
      </c>
      <c r="CM364">
        <f t="shared" si="133"/>
        <v>3</v>
      </c>
      <c r="CN364">
        <f t="shared" si="134"/>
        <v>0</v>
      </c>
      <c r="CO364">
        <f t="shared" si="135"/>
        <v>0</v>
      </c>
      <c r="CP364">
        <f t="shared" si="136"/>
        <v>3</v>
      </c>
      <c r="CQ364">
        <v>1.3446475195822455E-2</v>
      </c>
      <c r="CR364">
        <f t="shared" si="137"/>
        <v>0</v>
      </c>
      <c r="CS364">
        <f t="shared" si="138"/>
        <v>0</v>
      </c>
      <c r="CT364">
        <f t="shared" si="139"/>
        <v>0</v>
      </c>
      <c r="CU364">
        <f t="shared" si="140"/>
        <v>0</v>
      </c>
      <c r="CV364">
        <f t="shared" si="141"/>
        <v>3</v>
      </c>
      <c r="CW364">
        <f t="shared" si="142"/>
        <v>0</v>
      </c>
      <c r="CX364">
        <f t="shared" si="143"/>
        <v>3</v>
      </c>
      <c r="CY364">
        <f t="shared" si="122"/>
        <v>0</v>
      </c>
      <c r="CZ364">
        <f t="shared" si="123"/>
        <v>0</v>
      </c>
      <c r="DA364">
        <f t="shared" si="124"/>
        <v>0</v>
      </c>
      <c r="DB364">
        <f t="shared" si="125"/>
        <v>0</v>
      </c>
      <c r="DC364">
        <f t="shared" si="144"/>
        <v>3</v>
      </c>
      <c r="DD364">
        <f t="shared" si="145"/>
        <v>3</v>
      </c>
    </row>
    <row r="365" spans="1:108" hidden="1" x14ac:dyDescent="0.7">
      <c r="A365" t="s">
        <v>1332</v>
      </c>
      <c r="B365" t="s">
        <v>1333</v>
      </c>
      <c r="D365" t="s">
        <v>909</v>
      </c>
      <c r="E365" t="s">
        <v>72</v>
      </c>
      <c r="F365" t="s">
        <v>73</v>
      </c>
      <c r="G365" t="s">
        <v>74</v>
      </c>
      <c r="H365" t="s">
        <v>75</v>
      </c>
      <c r="I365">
        <v>6454</v>
      </c>
      <c r="J365" t="s">
        <v>898</v>
      </c>
      <c r="K365">
        <v>1</v>
      </c>
      <c r="M365" t="s">
        <v>78</v>
      </c>
      <c r="N365" t="s">
        <v>78</v>
      </c>
      <c r="O365" t="s">
        <v>79</v>
      </c>
      <c r="P365">
        <v>1</v>
      </c>
      <c r="Q365" t="s">
        <v>80</v>
      </c>
      <c r="R365" t="s">
        <v>72</v>
      </c>
      <c r="S365" t="s">
        <v>81</v>
      </c>
      <c r="T365" t="s">
        <v>82</v>
      </c>
      <c r="X365">
        <v>1</v>
      </c>
      <c r="Y365">
        <v>1</v>
      </c>
      <c r="Z365">
        <v>0.73</v>
      </c>
      <c r="AA365" s="8">
        <v>0.93</v>
      </c>
      <c r="AB365">
        <v>3</v>
      </c>
      <c r="AC365">
        <v>0.93</v>
      </c>
      <c r="AD365">
        <v>0.93</v>
      </c>
      <c r="AE365">
        <v>1.1000000000000001</v>
      </c>
      <c r="AF365">
        <v>0.5</v>
      </c>
      <c r="AG365">
        <v>205</v>
      </c>
      <c r="AH365" t="s">
        <v>898</v>
      </c>
      <c r="AI365">
        <v>200</v>
      </c>
      <c r="AJ365" t="s">
        <v>1334</v>
      </c>
      <c r="AK365">
        <v>10245</v>
      </c>
      <c r="AL365">
        <v>370</v>
      </c>
      <c r="AM365" t="s">
        <v>911</v>
      </c>
      <c r="AN365">
        <v>12</v>
      </c>
      <c r="AO365" t="s">
        <v>113</v>
      </c>
      <c r="AP365">
        <v>100</v>
      </c>
      <c r="AT365">
        <v>0</v>
      </c>
      <c r="AU365">
        <v>0.5</v>
      </c>
      <c r="AW365">
        <v>6</v>
      </c>
      <c r="AX365" t="s">
        <v>912</v>
      </c>
      <c r="AY365">
        <v>2</v>
      </c>
      <c r="AZ365" t="s">
        <v>913</v>
      </c>
      <c r="BB365" t="s">
        <v>323</v>
      </c>
      <c r="BC365">
        <v>335</v>
      </c>
      <c r="BD365">
        <v>168</v>
      </c>
      <c r="BE365">
        <v>103</v>
      </c>
      <c r="BF365">
        <v>6.0000000000000001E-3</v>
      </c>
      <c r="BG365">
        <v>6.5</v>
      </c>
      <c r="BH365" t="s">
        <v>89</v>
      </c>
      <c r="BJ365" t="s">
        <v>90</v>
      </c>
      <c r="BK365" s="1">
        <v>44670</v>
      </c>
      <c r="BL365" t="s">
        <v>91</v>
      </c>
      <c r="BM365" t="s">
        <v>92</v>
      </c>
      <c r="BN365">
        <v>46548</v>
      </c>
      <c r="BO365" t="s">
        <v>727</v>
      </c>
      <c r="BP365">
        <v>1</v>
      </c>
      <c r="BQ365">
        <v>1</v>
      </c>
      <c r="BR365">
        <v>0.73</v>
      </c>
      <c r="BS365">
        <v>0.93</v>
      </c>
      <c r="BT365">
        <v>3</v>
      </c>
      <c r="BU365">
        <v>0</v>
      </c>
      <c r="BV365" t="s">
        <v>1936</v>
      </c>
      <c r="BW365">
        <f>VLOOKUP($J365,M_引当回収!$C$5:$AF$55,30,FALSE)+0.08</f>
        <v>0.08</v>
      </c>
      <c r="BX365" s="21">
        <v>0.24</v>
      </c>
      <c r="BY365">
        <v>0.18000000000000002</v>
      </c>
      <c r="BZ365">
        <v>0.03</v>
      </c>
      <c r="CA365" s="8">
        <f t="shared" si="126"/>
        <v>0.53</v>
      </c>
      <c r="CB365" t="str">
        <f t="shared" si="127"/>
        <v>×</v>
      </c>
      <c r="CC365">
        <v>0.08</v>
      </c>
      <c r="CD365">
        <v>0.43000000000000005</v>
      </c>
      <c r="CE365">
        <v>0.18000000000000002</v>
      </c>
      <c r="CF365">
        <v>0.03</v>
      </c>
      <c r="CH365">
        <f t="shared" si="128"/>
        <v>0</v>
      </c>
      <c r="CI365">
        <f t="shared" si="129"/>
        <v>0</v>
      </c>
      <c r="CJ365">
        <f t="shared" si="130"/>
        <v>3</v>
      </c>
      <c r="CK365">
        <f t="shared" si="131"/>
        <v>0</v>
      </c>
      <c r="CL365">
        <f t="shared" si="132"/>
        <v>0</v>
      </c>
      <c r="CM365">
        <f t="shared" si="133"/>
        <v>3</v>
      </c>
      <c r="CN365">
        <f t="shared" si="134"/>
        <v>0</v>
      </c>
      <c r="CO365">
        <f t="shared" si="135"/>
        <v>0</v>
      </c>
      <c r="CP365">
        <f t="shared" si="136"/>
        <v>3</v>
      </c>
      <c r="CQ365">
        <v>1.3446475195822455E-2</v>
      </c>
      <c r="CR365">
        <f t="shared" si="137"/>
        <v>0</v>
      </c>
      <c r="CS365">
        <f t="shared" si="138"/>
        <v>0</v>
      </c>
      <c r="CT365">
        <f t="shared" si="139"/>
        <v>0</v>
      </c>
      <c r="CU365">
        <f t="shared" si="140"/>
        <v>0</v>
      </c>
      <c r="CV365">
        <f t="shared" si="141"/>
        <v>3</v>
      </c>
      <c r="CW365">
        <f t="shared" si="142"/>
        <v>0</v>
      </c>
      <c r="CX365">
        <f t="shared" si="143"/>
        <v>3</v>
      </c>
      <c r="CY365">
        <f t="shared" si="122"/>
        <v>0</v>
      </c>
      <c r="CZ365">
        <f t="shared" si="123"/>
        <v>0</v>
      </c>
      <c r="DA365">
        <f t="shared" si="124"/>
        <v>0</v>
      </c>
      <c r="DB365">
        <f t="shared" si="125"/>
        <v>0</v>
      </c>
      <c r="DC365">
        <f t="shared" si="144"/>
        <v>3</v>
      </c>
      <c r="DD365">
        <f t="shared" si="145"/>
        <v>3</v>
      </c>
    </row>
    <row r="366" spans="1:108" hidden="1" x14ac:dyDescent="0.7">
      <c r="A366" t="s">
        <v>1335</v>
      </c>
      <c r="B366" t="s">
        <v>1336</v>
      </c>
      <c r="D366" t="s">
        <v>909</v>
      </c>
      <c r="E366" t="s">
        <v>72</v>
      </c>
      <c r="F366" t="s">
        <v>73</v>
      </c>
      <c r="G366" t="s">
        <v>74</v>
      </c>
      <c r="H366" t="s">
        <v>75</v>
      </c>
      <c r="I366">
        <v>6454</v>
      </c>
      <c r="J366" t="s">
        <v>898</v>
      </c>
      <c r="K366">
        <v>1</v>
      </c>
      <c r="M366" t="s">
        <v>78</v>
      </c>
      <c r="N366" t="s">
        <v>78</v>
      </c>
      <c r="O366" t="s">
        <v>79</v>
      </c>
      <c r="P366">
        <v>1</v>
      </c>
      <c r="Q366" t="s">
        <v>80</v>
      </c>
      <c r="R366" t="s">
        <v>72</v>
      </c>
      <c r="S366" t="s">
        <v>81</v>
      </c>
      <c r="T366" t="s">
        <v>82</v>
      </c>
      <c r="X366">
        <v>1</v>
      </c>
      <c r="Y366">
        <v>1</v>
      </c>
      <c r="Z366">
        <v>0.73</v>
      </c>
      <c r="AA366" s="8">
        <v>0.93</v>
      </c>
      <c r="AB366">
        <v>3</v>
      </c>
      <c r="AC366">
        <v>0.93</v>
      </c>
      <c r="AD366">
        <v>0.93</v>
      </c>
      <c r="AE366">
        <v>1.1000000000000001</v>
      </c>
      <c r="AF366">
        <v>0.5</v>
      </c>
      <c r="AG366">
        <v>205</v>
      </c>
      <c r="AH366" t="s">
        <v>898</v>
      </c>
      <c r="AI366">
        <v>201</v>
      </c>
      <c r="AJ366" t="s">
        <v>1337</v>
      </c>
      <c r="AK366">
        <v>10246</v>
      </c>
      <c r="AL366">
        <v>370</v>
      </c>
      <c r="AM366" t="s">
        <v>911</v>
      </c>
      <c r="AN366">
        <v>12</v>
      </c>
      <c r="AO366" t="s">
        <v>113</v>
      </c>
      <c r="AP366">
        <v>100</v>
      </c>
      <c r="AT366">
        <v>0</v>
      </c>
      <c r="AU366">
        <v>0.5</v>
      </c>
      <c r="AW366">
        <v>6</v>
      </c>
      <c r="AX366" t="s">
        <v>912</v>
      </c>
      <c r="AY366">
        <v>2</v>
      </c>
      <c r="AZ366" t="s">
        <v>913</v>
      </c>
      <c r="BB366" t="s">
        <v>323</v>
      </c>
      <c r="BC366">
        <v>335</v>
      </c>
      <c r="BD366">
        <v>168</v>
      </c>
      <c r="BE366">
        <v>103</v>
      </c>
      <c r="BF366">
        <v>6.0000000000000001E-3</v>
      </c>
      <c r="BG366">
        <v>6.5</v>
      </c>
      <c r="BH366" t="s">
        <v>89</v>
      </c>
      <c r="BJ366" t="s">
        <v>90</v>
      </c>
      <c r="BK366" s="1">
        <v>44670</v>
      </c>
      <c r="BL366" t="s">
        <v>91</v>
      </c>
      <c r="BM366" t="s">
        <v>92</v>
      </c>
      <c r="BN366">
        <v>46548</v>
      </c>
      <c r="BO366" t="s">
        <v>727</v>
      </c>
      <c r="BP366">
        <v>1</v>
      </c>
      <c r="BQ366">
        <v>1</v>
      </c>
      <c r="BR366">
        <v>0.73</v>
      </c>
      <c r="BS366">
        <v>0.93</v>
      </c>
      <c r="BT366">
        <v>3</v>
      </c>
      <c r="BU366">
        <v>0</v>
      </c>
      <c r="BV366" t="s">
        <v>1936</v>
      </c>
      <c r="BW366">
        <f>VLOOKUP($J366,M_引当回収!$C$5:$AF$55,30,FALSE)+0.08</f>
        <v>0.08</v>
      </c>
      <c r="BX366" s="21">
        <v>0.24</v>
      </c>
      <c r="BY366">
        <v>0.18000000000000002</v>
      </c>
      <c r="BZ366">
        <v>0.03</v>
      </c>
      <c r="CA366" s="8">
        <f t="shared" si="126"/>
        <v>0.53</v>
      </c>
      <c r="CB366" t="str">
        <f t="shared" si="127"/>
        <v>×</v>
      </c>
      <c r="CC366">
        <v>0.08</v>
      </c>
      <c r="CD366">
        <v>0.43000000000000005</v>
      </c>
      <c r="CE366">
        <v>0.18000000000000002</v>
      </c>
      <c r="CF366">
        <v>0.03</v>
      </c>
      <c r="CH366">
        <f t="shared" si="128"/>
        <v>0</v>
      </c>
      <c r="CI366">
        <f t="shared" si="129"/>
        <v>0</v>
      </c>
      <c r="CJ366">
        <f t="shared" si="130"/>
        <v>3</v>
      </c>
      <c r="CK366">
        <f t="shared" si="131"/>
        <v>0</v>
      </c>
      <c r="CL366">
        <f t="shared" si="132"/>
        <v>0</v>
      </c>
      <c r="CM366">
        <f t="shared" si="133"/>
        <v>3</v>
      </c>
      <c r="CN366">
        <f t="shared" si="134"/>
        <v>0</v>
      </c>
      <c r="CO366">
        <f t="shared" si="135"/>
        <v>0</v>
      </c>
      <c r="CP366">
        <f t="shared" si="136"/>
        <v>3</v>
      </c>
      <c r="CQ366">
        <v>1.3446475195822455E-2</v>
      </c>
      <c r="CR366">
        <f t="shared" si="137"/>
        <v>0</v>
      </c>
      <c r="CS366">
        <f t="shared" si="138"/>
        <v>0</v>
      </c>
      <c r="CT366">
        <f t="shared" si="139"/>
        <v>0</v>
      </c>
      <c r="CU366">
        <f t="shared" si="140"/>
        <v>0</v>
      </c>
      <c r="CV366">
        <f t="shared" si="141"/>
        <v>3</v>
      </c>
      <c r="CW366">
        <f t="shared" si="142"/>
        <v>0</v>
      </c>
      <c r="CX366">
        <f t="shared" si="143"/>
        <v>3</v>
      </c>
      <c r="CY366">
        <f t="shared" si="122"/>
        <v>0</v>
      </c>
      <c r="CZ366">
        <f t="shared" si="123"/>
        <v>0</v>
      </c>
      <c r="DA366">
        <f t="shared" si="124"/>
        <v>0</v>
      </c>
      <c r="DB366">
        <f t="shared" si="125"/>
        <v>0</v>
      </c>
      <c r="DC366">
        <f t="shared" si="144"/>
        <v>3</v>
      </c>
      <c r="DD366">
        <f t="shared" si="145"/>
        <v>3</v>
      </c>
    </row>
    <row r="367" spans="1:108" hidden="1" x14ac:dyDescent="0.7">
      <c r="A367" t="s">
        <v>1338</v>
      </c>
      <c r="B367" t="s">
        <v>1339</v>
      </c>
      <c r="D367" t="s">
        <v>909</v>
      </c>
      <c r="E367" t="s">
        <v>72</v>
      </c>
      <c r="F367" t="s">
        <v>73</v>
      </c>
      <c r="G367" t="s">
        <v>74</v>
      </c>
      <c r="H367" t="s">
        <v>75</v>
      </c>
      <c r="I367">
        <v>6454</v>
      </c>
      <c r="J367" t="s">
        <v>898</v>
      </c>
      <c r="K367">
        <v>1</v>
      </c>
      <c r="M367" t="s">
        <v>78</v>
      </c>
      <c r="N367" t="s">
        <v>78</v>
      </c>
      <c r="O367" t="s">
        <v>79</v>
      </c>
      <c r="P367">
        <v>1</v>
      </c>
      <c r="Q367" t="s">
        <v>80</v>
      </c>
      <c r="R367" t="s">
        <v>72</v>
      </c>
      <c r="S367" t="s">
        <v>81</v>
      </c>
      <c r="T367" t="s">
        <v>82</v>
      </c>
      <c r="X367">
        <v>1</v>
      </c>
      <c r="Y367">
        <v>1</v>
      </c>
      <c r="Z367">
        <v>0.73</v>
      </c>
      <c r="AA367" s="8">
        <v>0.93</v>
      </c>
      <c r="AB367">
        <v>3</v>
      </c>
      <c r="AC367">
        <v>0.93</v>
      </c>
      <c r="AD367">
        <v>0.93</v>
      </c>
      <c r="AE367">
        <v>1.1000000000000001</v>
      </c>
      <c r="AF367">
        <v>0.5</v>
      </c>
      <c r="AG367">
        <v>205</v>
      </c>
      <c r="AH367" t="s">
        <v>898</v>
      </c>
      <c r="AI367">
        <v>202</v>
      </c>
      <c r="AJ367" t="s">
        <v>1340</v>
      </c>
      <c r="AK367">
        <v>10247</v>
      </c>
      <c r="AL367">
        <v>370</v>
      </c>
      <c r="AM367" t="s">
        <v>911</v>
      </c>
      <c r="AN367">
        <v>12</v>
      </c>
      <c r="AO367" t="s">
        <v>113</v>
      </c>
      <c r="AP367">
        <v>100</v>
      </c>
      <c r="AT367">
        <v>0</v>
      </c>
      <c r="AU367">
        <v>0.5</v>
      </c>
      <c r="AW367">
        <v>6</v>
      </c>
      <c r="AX367" t="s">
        <v>912</v>
      </c>
      <c r="AY367">
        <v>2</v>
      </c>
      <c r="AZ367" t="s">
        <v>913</v>
      </c>
      <c r="BB367" t="s">
        <v>323</v>
      </c>
      <c r="BC367">
        <v>335</v>
      </c>
      <c r="BD367">
        <v>168</v>
      </c>
      <c r="BE367">
        <v>103</v>
      </c>
      <c r="BF367">
        <v>6.0000000000000001E-3</v>
      </c>
      <c r="BG367">
        <v>6.5</v>
      </c>
      <c r="BH367" t="s">
        <v>89</v>
      </c>
      <c r="BJ367" t="s">
        <v>90</v>
      </c>
      <c r="BK367" s="1">
        <v>44670</v>
      </c>
      <c r="BL367" t="s">
        <v>91</v>
      </c>
      <c r="BM367" t="s">
        <v>92</v>
      </c>
      <c r="BN367">
        <v>46548</v>
      </c>
      <c r="BO367" t="s">
        <v>727</v>
      </c>
      <c r="BP367">
        <v>1</v>
      </c>
      <c r="BQ367">
        <v>1</v>
      </c>
      <c r="BR367">
        <v>0.73</v>
      </c>
      <c r="BS367">
        <v>0.93</v>
      </c>
      <c r="BT367">
        <v>3</v>
      </c>
      <c r="BU367">
        <v>0</v>
      </c>
      <c r="BV367" t="s">
        <v>1936</v>
      </c>
      <c r="BW367">
        <f>VLOOKUP($J367,M_引当回収!$C$5:$AF$55,30,FALSE)+0.08</f>
        <v>0.08</v>
      </c>
      <c r="BX367" s="21">
        <v>0.24</v>
      </c>
      <c r="BY367">
        <v>0.18000000000000002</v>
      </c>
      <c r="BZ367">
        <v>0.03</v>
      </c>
      <c r="CA367" s="8">
        <f t="shared" si="126"/>
        <v>0.53</v>
      </c>
      <c r="CB367" t="str">
        <f t="shared" si="127"/>
        <v>×</v>
      </c>
      <c r="CC367">
        <v>0.08</v>
      </c>
      <c r="CD367">
        <v>0.43000000000000005</v>
      </c>
      <c r="CE367">
        <v>0.18000000000000002</v>
      </c>
      <c r="CF367">
        <v>0.03</v>
      </c>
      <c r="CH367">
        <f t="shared" si="128"/>
        <v>0</v>
      </c>
      <c r="CI367">
        <f t="shared" si="129"/>
        <v>0</v>
      </c>
      <c r="CJ367">
        <f t="shared" si="130"/>
        <v>3</v>
      </c>
      <c r="CK367">
        <f t="shared" si="131"/>
        <v>0</v>
      </c>
      <c r="CL367">
        <f t="shared" si="132"/>
        <v>0</v>
      </c>
      <c r="CM367">
        <f t="shared" si="133"/>
        <v>3</v>
      </c>
      <c r="CN367">
        <f t="shared" si="134"/>
        <v>0</v>
      </c>
      <c r="CO367">
        <f t="shared" si="135"/>
        <v>0</v>
      </c>
      <c r="CP367">
        <f t="shared" si="136"/>
        <v>3</v>
      </c>
      <c r="CQ367">
        <v>1.3446475195822455E-2</v>
      </c>
      <c r="CR367">
        <f t="shared" si="137"/>
        <v>0</v>
      </c>
      <c r="CS367">
        <f t="shared" si="138"/>
        <v>0</v>
      </c>
      <c r="CT367">
        <f t="shared" si="139"/>
        <v>0</v>
      </c>
      <c r="CU367">
        <f t="shared" si="140"/>
        <v>0</v>
      </c>
      <c r="CV367">
        <f t="shared" si="141"/>
        <v>3</v>
      </c>
      <c r="CW367">
        <f t="shared" si="142"/>
        <v>0</v>
      </c>
      <c r="CX367">
        <f t="shared" si="143"/>
        <v>3</v>
      </c>
      <c r="CY367">
        <f t="shared" si="122"/>
        <v>0</v>
      </c>
      <c r="CZ367">
        <f t="shared" si="123"/>
        <v>0</v>
      </c>
      <c r="DA367">
        <f t="shared" si="124"/>
        <v>0</v>
      </c>
      <c r="DB367">
        <f t="shared" si="125"/>
        <v>0</v>
      </c>
      <c r="DC367">
        <f t="shared" si="144"/>
        <v>3</v>
      </c>
      <c r="DD367">
        <f t="shared" si="145"/>
        <v>3</v>
      </c>
    </row>
    <row r="368" spans="1:108" hidden="1" x14ac:dyDescent="0.7">
      <c r="A368" t="s">
        <v>1341</v>
      </c>
      <c r="B368" t="s">
        <v>1342</v>
      </c>
      <c r="D368" t="s">
        <v>909</v>
      </c>
      <c r="E368" t="s">
        <v>72</v>
      </c>
      <c r="F368" t="s">
        <v>73</v>
      </c>
      <c r="G368" t="s">
        <v>74</v>
      </c>
      <c r="H368" t="s">
        <v>75</v>
      </c>
      <c r="I368">
        <v>6454</v>
      </c>
      <c r="J368" t="s">
        <v>898</v>
      </c>
      <c r="K368">
        <v>1</v>
      </c>
      <c r="M368" t="s">
        <v>78</v>
      </c>
      <c r="N368" t="s">
        <v>78</v>
      </c>
      <c r="O368" t="s">
        <v>79</v>
      </c>
      <c r="P368">
        <v>1</v>
      </c>
      <c r="Q368" t="s">
        <v>80</v>
      </c>
      <c r="R368" t="s">
        <v>72</v>
      </c>
      <c r="S368" t="s">
        <v>81</v>
      </c>
      <c r="T368" t="s">
        <v>82</v>
      </c>
      <c r="X368">
        <v>1</v>
      </c>
      <c r="Y368">
        <v>1</v>
      </c>
      <c r="Z368">
        <v>0.73</v>
      </c>
      <c r="AA368" s="8">
        <v>0.93</v>
      </c>
      <c r="AB368">
        <v>3</v>
      </c>
      <c r="AC368">
        <v>0.93</v>
      </c>
      <c r="AD368">
        <v>0.93</v>
      </c>
      <c r="AE368">
        <v>1.1000000000000001</v>
      </c>
      <c r="AF368">
        <v>0.5</v>
      </c>
      <c r="AG368">
        <v>205</v>
      </c>
      <c r="AH368" t="s">
        <v>898</v>
      </c>
      <c r="AI368">
        <v>203</v>
      </c>
      <c r="AJ368" t="s">
        <v>1343</v>
      </c>
      <c r="AK368">
        <v>10248</v>
      </c>
      <c r="AL368">
        <v>370</v>
      </c>
      <c r="AM368" t="s">
        <v>911</v>
      </c>
      <c r="AN368">
        <v>12</v>
      </c>
      <c r="AO368" t="s">
        <v>113</v>
      </c>
      <c r="AP368">
        <v>100</v>
      </c>
      <c r="AT368">
        <v>0</v>
      </c>
      <c r="AU368">
        <v>0.5</v>
      </c>
      <c r="AW368">
        <v>6</v>
      </c>
      <c r="AX368" t="s">
        <v>912</v>
      </c>
      <c r="AY368">
        <v>2</v>
      </c>
      <c r="AZ368" t="s">
        <v>913</v>
      </c>
      <c r="BB368" t="s">
        <v>323</v>
      </c>
      <c r="BC368">
        <v>335</v>
      </c>
      <c r="BD368">
        <v>168</v>
      </c>
      <c r="BE368">
        <v>103</v>
      </c>
      <c r="BF368">
        <v>6.0000000000000001E-3</v>
      </c>
      <c r="BG368">
        <v>6.5</v>
      </c>
      <c r="BH368" t="s">
        <v>89</v>
      </c>
      <c r="BJ368" t="s">
        <v>90</v>
      </c>
      <c r="BK368" s="1">
        <v>44670</v>
      </c>
      <c r="BL368" t="s">
        <v>91</v>
      </c>
      <c r="BM368" t="s">
        <v>92</v>
      </c>
      <c r="BN368">
        <v>46548</v>
      </c>
      <c r="BO368" t="s">
        <v>727</v>
      </c>
      <c r="BP368">
        <v>1</v>
      </c>
      <c r="BQ368">
        <v>1</v>
      </c>
      <c r="BR368">
        <v>0.73</v>
      </c>
      <c r="BS368">
        <v>0.93</v>
      </c>
      <c r="BT368">
        <v>3</v>
      </c>
      <c r="BU368">
        <v>0</v>
      </c>
      <c r="BV368" t="s">
        <v>1936</v>
      </c>
      <c r="BW368">
        <f>VLOOKUP($J368,M_引当回収!$C$5:$AF$55,30,FALSE)+0.08</f>
        <v>0.08</v>
      </c>
      <c r="BX368" s="21">
        <v>0.24</v>
      </c>
      <c r="BY368">
        <v>0.18000000000000002</v>
      </c>
      <c r="BZ368">
        <v>0.03</v>
      </c>
      <c r="CA368" s="8">
        <f t="shared" si="126"/>
        <v>0.53</v>
      </c>
      <c r="CB368" t="str">
        <f t="shared" si="127"/>
        <v>×</v>
      </c>
      <c r="CC368">
        <v>0.08</v>
      </c>
      <c r="CD368">
        <v>0.43000000000000005</v>
      </c>
      <c r="CE368">
        <v>0.18000000000000002</v>
      </c>
      <c r="CF368">
        <v>0.03</v>
      </c>
      <c r="CH368">
        <f t="shared" si="128"/>
        <v>0</v>
      </c>
      <c r="CI368">
        <f t="shared" si="129"/>
        <v>0</v>
      </c>
      <c r="CJ368">
        <f t="shared" si="130"/>
        <v>3</v>
      </c>
      <c r="CK368">
        <f t="shared" si="131"/>
        <v>0</v>
      </c>
      <c r="CL368">
        <f t="shared" si="132"/>
        <v>0</v>
      </c>
      <c r="CM368">
        <f t="shared" si="133"/>
        <v>3</v>
      </c>
      <c r="CN368">
        <f t="shared" si="134"/>
        <v>0</v>
      </c>
      <c r="CO368">
        <f t="shared" si="135"/>
        <v>0</v>
      </c>
      <c r="CP368">
        <f t="shared" si="136"/>
        <v>3</v>
      </c>
      <c r="CQ368">
        <v>1.3446475195822455E-2</v>
      </c>
      <c r="CR368">
        <f t="shared" si="137"/>
        <v>0</v>
      </c>
      <c r="CS368">
        <f t="shared" si="138"/>
        <v>0</v>
      </c>
      <c r="CT368">
        <f t="shared" si="139"/>
        <v>0</v>
      </c>
      <c r="CU368">
        <f t="shared" si="140"/>
        <v>0</v>
      </c>
      <c r="CV368">
        <f t="shared" si="141"/>
        <v>3</v>
      </c>
      <c r="CW368">
        <f t="shared" si="142"/>
        <v>0</v>
      </c>
      <c r="CX368">
        <f t="shared" si="143"/>
        <v>3</v>
      </c>
      <c r="CY368">
        <f t="shared" si="122"/>
        <v>0</v>
      </c>
      <c r="CZ368">
        <f t="shared" si="123"/>
        <v>0</v>
      </c>
      <c r="DA368">
        <f t="shared" si="124"/>
        <v>0</v>
      </c>
      <c r="DB368">
        <f t="shared" si="125"/>
        <v>0</v>
      </c>
      <c r="DC368">
        <f t="shared" si="144"/>
        <v>3</v>
      </c>
      <c r="DD368">
        <f t="shared" si="145"/>
        <v>3</v>
      </c>
    </row>
    <row r="369" spans="1:108" hidden="1" x14ac:dyDescent="0.7">
      <c r="A369" t="s">
        <v>1344</v>
      </c>
      <c r="B369" t="s">
        <v>1345</v>
      </c>
      <c r="D369" t="s">
        <v>909</v>
      </c>
      <c r="E369" t="s">
        <v>72</v>
      </c>
      <c r="F369" t="s">
        <v>73</v>
      </c>
      <c r="G369" t="s">
        <v>74</v>
      </c>
      <c r="H369" t="s">
        <v>75</v>
      </c>
      <c r="I369">
        <v>6454</v>
      </c>
      <c r="J369" t="s">
        <v>898</v>
      </c>
      <c r="K369">
        <v>1</v>
      </c>
      <c r="M369" t="s">
        <v>78</v>
      </c>
      <c r="N369" t="s">
        <v>78</v>
      </c>
      <c r="O369" t="s">
        <v>79</v>
      </c>
      <c r="P369">
        <v>1</v>
      </c>
      <c r="Q369" t="s">
        <v>80</v>
      </c>
      <c r="R369" t="s">
        <v>72</v>
      </c>
      <c r="S369" t="s">
        <v>81</v>
      </c>
      <c r="T369" t="s">
        <v>82</v>
      </c>
      <c r="X369">
        <v>1</v>
      </c>
      <c r="Y369">
        <v>1</v>
      </c>
      <c r="Z369">
        <v>0.73</v>
      </c>
      <c r="AA369" s="8">
        <v>0.93</v>
      </c>
      <c r="AB369">
        <v>3</v>
      </c>
      <c r="AC369">
        <v>0.93</v>
      </c>
      <c r="AD369">
        <v>0.93</v>
      </c>
      <c r="AE369">
        <v>1.1000000000000001</v>
      </c>
      <c r="AF369">
        <v>0.5</v>
      </c>
      <c r="AG369">
        <v>205</v>
      </c>
      <c r="AH369" t="s">
        <v>898</v>
      </c>
      <c r="AI369">
        <v>204</v>
      </c>
      <c r="AJ369" t="s">
        <v>1346</v>
      </c>
      <c r="AK369">
        <v>10249</v>
      </c>
      <c r="AL369">
        <v>370</v>
      </c>
      <c r="AM369" t="s">
        <v>911</v>
      </c>
      <c r="AN369">
        <v>12</v>
      </c>
      <c r="AO369" t="s">
        <v>113</v>
      </c>
      <c r="AP369">
        <v>100</v>
      </c>
      <c r="AT369">
        <v>0</v>
      </c>
      <c r="AU369">
        <v>0.5</v>
      </c>
      <c r="AW369">
        <v>6</v>
      </c>
      <c r="AX369" t="s">
        <v>912</v>
      </c>
      <c r="AY369">
        <v>2</v>
      </c>
      <c r="AZ369" t="s">
        <v>913</v>
      </c>
      <c r="BB369" t="s">
        <v>323</v>
      </c>
      <c r="BC369">
        <v>335</v>
      </c>
      <c r="BD369">
        <v>168</v>
      </c>
      <c r="BE369">
        <v>103</v>
      </c>
      <c r="BF369">
        <v>6.0000000000000001E-3</v>
      </c>
      <c r="BG369">
        <v>6.5</v>
      </c>
      <c r="BH369" t="s">
        <v>89</v>
      </c>
      <c r="BJ369" t="s">
        <v>90</v>
      </c>
      <c r="BK369" s="1">
        <v>44670</v>
      </c>
      <c r="BL369" t="s">
        <v>91</v>
      </c>
      <c r="BM369" t="s">
        <v>92</v>
      </c>
      <c r="BN369">
        <v>46548</v>
      </c>
      <c r="BO369" t="s">
        <v>727</v>
      </c>
      <c r="BP369">
        <v>1</v>
      </c>
      <c r="BQ369">
        <v>1</v>
      </c>
      <c r="BR369">
        <v>0.73</v>
      </c>
      <c r="BS369">
        <v>0.93</v>
      </c>
      <c r="BT369">
        <v>3</v>
      </c>
      <c r="BU369">
        <v>0</v>
      </c>
      <c r="BV369" t="s">
        <v>1936</v>
      </c>
      <c r="BW369">
        <f>VLOOKUP($J369,M_引当回収!$C$5:$AF$55,30,FALSE)+0.08</f>
        <v>0.08</v>
      </c>
      <c r="BX369" s="21">
        <v>0.24</v>
      </c>
      <c r="BY369">
        <v>0.18000000000000002</v>
      </c>
      <c r="BZ369">
        <v>0.03</v>
      </c>
      <c r="CA369" s="8">
        <f t="shared" si="126"/>
        <v>0.53</v>
      </c>
      <c r="CB369" t="str">
        <f t="shared" si="127"/>
        <v>×</v>
      </c>
      <c r="CC369">
        <v>0.08</v>
      </c>
      <c r="CD369">
        <v>0.43000000000000005</v>
      </c>
      <c r="CE369">
        <v>0.18000000000000002</v>
      </c>
      <c r="CF369">
        <v>0.03</v>
      </c>
      <c r="CH369">
        <f t="shared" si="128"/>
        <v>0</v>
      </c>
      <c r="CI369">
        <f t="shared" si="129"/>
        <v>0</v>
      </c>
      <c r="CJ369">
        <f t="shared" si="130"/>
        <v>3</v>
      </c>
      <c r="CK369">
        <f t="shared" si="131"/>
        <v>0</v>
      </c>
      <c r="CL369">
        <f t="shared" si="132"/>
        <v>0</v>
      </c>
      <c r="CM369">
        <f t="shared" si="133"/>
        <v>3</v>
      </c>
      <c r="CN369">
        <f t="shared" si="134"/>
        <v>0</v>
      </c>
      <c r="CO369">
        <f t="shared" si="135"/>
        <v>0</v>
      </c>
      <c r="CP369">
        <f t="shared" si="136"/>
        <v>3</v>
      </c>
      <c r="CQ369">
        <v>1.3446475195822455E-2</v>
      </c>
      <c r="CR369">
        <f t="shared" si="137"/>
        <v>0</v>
      </c>
      <c r="CS369">
        <f t="shared" si="138"/>
        <v>0</v>
      </c>
      <c r="CT369">
        <f t="shared" si="139"/>
        <v>0</v>
      </c>
      <c r="CU369">
        <f t="shared" si="140"/>
        <v>0</v>
      </c>
      <c r="CV369">
        <f t="shared" si="141"/>
        <v>3</v>
      </c>
      <c r="CW369">
        <f t="shared" si="142"/>
        <v>0</v>
      </c>
      <c r="CX369">
        <f t="shared" si="143"/>
        <v>3</v>
      </c>
      <c r="CY369">
        <f t="shared" si="122"/>
        <v>0</v>
      </c>
      <c r="CZ369">
        <f t="shared" si="123"/>
        <v>0</v>
      </c>
      <c r="DA369">
        <f t="shared" si="124"/>
        <v>0</v>
      </c>
      <c r="DB369">
        <f t="shared" si="125"/>
        <v>0</v>
      </c>
      <c r="DC369">
        <f t="shared" si="144"/>
        <v>3</v>
      </c>
      <c r="DD369">
        <f t="shared" si="145"/>
        <v>3</v>
      </c>
    </row>
    <row r="370" spans="1:108" hidden="1" x14ac:dyDescent="0.7">
      <c r="A370" t="s">
        <v>1347</v>
      </c>
      <c r="B370" t="s">
        <v>1348</v>
      </c>
      <c r="D370" t="s">
        <v>909</v>
      </c>
      <c r="E370" t="s">
        <v>72</v>
      </c>
      <c r="F370" t="s">
        <v>73</v>
      </c>
      <c r="G370" t="s">
        <v>74</v>
      </c>
      <c r="H370" t="s">
        <v>75</v>
      </c>
      <c r="I370">
        <v>6454</v>
      </c>
      <c r="J370" t="s">
        <v>898</v>
      </c>
      <c r="K370">
        <v>1</v>
      </c>
      <c r="M370" t="s">
        <v>78</v>
      </c>
      <c r="N370" t="s">
        <v>78</v>
      </c>
      <c r="O370" t="s">
        <v>79</v>
      </c>
      <c r="P370">
        <v>1</v>
      </c>
      <c r="Q370" t="s">
        <v>80</v>
      </c>
      <c r="R370" t="s">
        <v>72</v>
      </c>
      <c r="S370" t="s">
        <v>81</v>
      </c>
      <c r="T370" t="s">
        <v>82</v>
      </c>
      <c r="X370">
        <v>1</v>
      </c>
      <c r="Y370">
        <v>1</v>
      </c>
      <c r="Z370">
        <v>0.73</v>
      </c>
      <c r="AA370" s="8">
        <v>0.93</v>
      </c>
      <c r="AB370">
        <v>3</v>
      </c>
      <c r="AC370">
        <v>0.93</v>
      </c>
      <c r="AD370">
        <v>0.93</v>
      </c>
      <c r="AE370">
        <v>1.1000000000000001</v>
      </c>
      <c r="AF370">
        <v>0.5</v>
      </c>
      <c r="AG370">
        <v>205</v>
      </c>
      <c r="AH370" t="s">
        <v>898</v>
      </c>
      <c r="AI370">
        <v>205</v>
      </c>
      <c r="AJ370" t="s">
        <v>1349</v>
      </c>
      <c r="AK370">
        <v>10250</v>
      </c>
      <c r="AL370">
        <v>370</v>
      </c>
      <c r="AM370" t="s">
        <v>911</v>
      </c>
      <c r="AN370">
        <v>12</v>
      </c>
      <c r="AO370" t="s">
        <v>113</v>
      </c>
      <c r="AP370">
        <v>100</v>
      </c>
      <c r="AT370">
        <v>0</v>
      </c>
      <c r="AU370">
        <v>0.5</v>
      </c>
      <c r="AW370">
        <v>6</v>
      </c>
      <c r="AX370" t="s">
        <v>912</v>
      </c>
      <c r="AY370">
        <v>2</v>
      </c>
      <c r="AZ370" t="s">
        <v>913</v>
      </c>
      <c r="BB370" t="s">
        <v>323</v>
      </c>
      <c r="BC370">
        <v>335</v>
      </c>
      <c r="BD370">
        <v>168</v>
      </c>
      <c r="BE370">
        <v>103</v>
      </c>
      <c r="BF370">
        <v>6.0000000000000001E-3</v>
      </c>
      <c r="BG370">
        <v>6.5</v>
      </c>
      <c r="BH370" t="s">
        <v>89</v>
      </c>
      <c r="BJ370" t="s">
        <v>90</v>
      </c>
      <c r="BK370" s="1">
        <v>44670</v>
      </c>
      <c r="BL370" t="s">
        <v>91</v>
      </c>
      <c r="BM370" t="s">
        <v>92</v>
      </c>
      <c r="BN370">
        <v>46548</v>
      </c>
      <c r="BO370" t="s">
        <v>727</v>
      </c>
      <c r="BP370">
        <v>1</v>
      </c>
      <c r="BQ370">
        <v>1</v>
      </c>
      <c r="BR370">
        <v>0.73</v>
      </c>
      <c r="BS370">
        <v>0.93</v>
      </c>
      <c r="BT370">
        <v>3</v>
      </c>
      <c r="BU370">
        <v>0</v>
      </c>
      <c r="BV370" t="s">
        <v>1936</v>
      </c>
      <c r="BW370">
        <f>VLOOKUP($J370,M_引当回収!$C$5:$AF$55,30,FALSE)+0.08</f>
        <v>0.08</v>
      </c>
      <c r="BX370" s="21">
        <v>0.24</v>
      </c>
      <c r="BY370">
        <v>0.18000000000000002</v>
      </c>
      <c r="BZ370">
        <v>0.03</v>
      </c>
      <c r="CA370" s="8">
        <f t="shared" si="126"/>
        <v>0.53</v>
      </c>
      <c r="CB370" t="str">
        <f t="shared" si="127"/>
        <v>×</v>
      </c>
      <c r="CC370">
        <v>0.08</v>
      </c>
      <c r="CD370">
        <v>0.43000000000000005</v>
      </c>
      <c r="CE370">
        <v>0.18000000000000002</v>
      </c>
      <c r="CF370">
        <v>0.03</v>
      </c>
      <c r="CH370">
        <f t="shared" si="128"/>
        <v>0</v>
      </c>
      <c r="CI370">
        <f t="shared" si="129"/>
        <v>0</v>
      </c>
      <c r="CJ370">
        <f t="shared" si="130"/>
        <v>3</v>
      </c>
      <c r="CK370">
        <f t="shared" si="131"/>
        <v>0</v>
      </c>
      <c r="CL370">
        <f t="shared" si="132"/>
        <v>0</v>
      </c>
      <c r="CM370">
        <f t="shared" si="133"/>
        <v>3</v>
      </c>
      <c r="CN370">
        <f t="shared" si="134"/>
        <v>0</v>
      </c>
      <c r="CO370">
        <f t="shared" si="135"/>
        <v>0</v>
      </c>
      <c r="CP370">
        <f t="shared" si="136"/>
        <v>3</v>
      </c>
      <c r="CQ370">
        <v>1.3446475195822455E-2</v>
      </c>
      <c r="CR370">
        <f t="shared" si="137"/>
        <v>0</v>
      </c>
      <c r="CS370">
        <f t="shared" si="138"/>
        <v>0</v>
      </c>
      <c r="CT370">
        <f t="shared" si="139"/>
        <v>0</v>
      </c>
      <c r="CU370">
        <f t="shared" si="140"/>
        <v>0</v>
      </c>
      <c r="CV370">
        <f t="shared" si="141"/>
        <v>3</v>
      </c>
      <c r="CW370">
        <f t="shared" si="142"/>
        <v>0</v>
      </c>
      <c r="CX370">
        <f t="shared" si="143"/>
        <v>3</v>
      </c>
      <c r="CY370">
        <f t="shared" si="122"/>
        <v>0</v>
      </c>
      <c r="CZ370">
        <f t="shared" si="123"/>
        <v>0</v>
      </c>
      <c r="DA370">
        <f t="shared" si="124"/>
        <v>0</v>
      </c>
      <c r="DB370">
        <f t="shared" si="125"/>
        <v>0</v>
      </c>
      <c r="DC370">
        <f t="shared" si="144"/>
        <v>3</v>
      </c>
      <c r="DD370">
        <f t="shared" si="145"/>
        <v>3</v>
      </c>
    </row>
    <row r="371" spans="1:108" hidden="1" x14ac:dyDescent="0.7">
      <c r="A371" t="s">
        <v>1350</v>
      </c>
      <c r="B371" t="s">
        <v>1351</v>
      </c>
      <c r="D371" t="s">
        <v>909</v>
      </c>
      <c r="E371" t="s">
        <v>72</v>
      </c>
      <c r="F371" t="s">
        <v>73</v>
      </c>
      <c r="G371" t="s">
        <v>74</v>
      </c>
      <c r="H371" t="s">
        <v>75</v>
      </c>
      <c r="I371">
        <v>6454</v>
      </c>
      <c r="J371" t="s">
        <v>898</v>
      </c>
      <c r="K371">
        <v>1</v>
      </c>
      <c r="M371" t="s">
        <v>78</v>
      </c>
      <c r="N371" t="s">
        <v>78</v>
      </c>
      <c r="O371" t="s">
        <v>79</v>
      </c>
      <c r="P371">
        <v>1</v>
      </c>
      <c r="Q371" t="s">
        <v>80</v>
      </c>
      <c r="R371" t="s">
        <v>72</v>
      </c>
      <c r="S371" t="s">
        <v>81</v>
      </c>
      <c r="T371" t="s">
        <v>82</v>
      </c>
      <c r="X371">
        <v>1</v>
      </c>
      <c r="Y371">
        <v>1</v>
      </c>
      <c r="Z371">
        <v>0.73</v>
      </c>
      <c r="AA371" s="8">
        <v>0.93</v>
      </c>
      <c r="AB371">
        <v>3</v>
      </c>
      <c r="AC371">
        <v>0.93</v>
      </c>
      <c r="AD371">
        <v>0.93</v>
      </c>
      <c r="AE371">
        <v>1.1000000000000001</v>
      </c>
      <c r="AF371">
        <v>0.5</v>
      </c>
      <c r="AG371">
        <v>205</v>
      </c>
      <c r="AH371" t="s">
        <v>898</v>
      </c>
      <c r="AI371">
        <v>206</v>
      </c>
      <c r="AJ371" t="s">
        <v>1352</v>
      </c>
      <c r="AK371">
        <v>10251</v>
      </c>
      <c r="AL371">
        <v>370</v>
      </c>
      <c r="AM371" t="s">
        <v>911</v>
      </c>
      <c r="AN371">
        <v>12</v>
      </c>
      <c r="AO371" t="s">
        <v>113</v>
      </c>
      <c r="AP371">
        <v>100</v>
      </c>
      <c r="AT371">
        <v>0</v>
      </c>
      <c r="AU371">
        <v>0.5</v>
      </c>
      <c r="AW371">
        <v>6</v>
      </c>
      <c r="AX371" t="s">
        <v>912</v>
      </c>
      <c r="AY371">
        <v>2</v>
      </c>
      <c r="AZ371" t="s">
        <v>913</v>
      </c>
      <c r="BB371" t="s">
        <v>323</v>
      </c>
      <c r="BC371">
        <v>335</v>
      </c>
      <c r="BD371">
        <v>168</v>
      </c>
      <c r="BE371">
        <v>103</v>
      </c>
      <c r="BF371">
        <v>6.0000000000000001E-3</v>
      </c>
      <c r="BG371">
        <v>6.5</v>
      </c>
      <c r="BH371" t="s">
        <v>89</v>
      </c>
      <c r="BJ371" t="s">
        <v>90</v>
      </c>
      <c r="BK371" s="1">
        <v>44670</v>
      </c>
      <c r="BL371" t="s">
        <v>91</v>
      </c>
      <c r="BM371" t="s">
        <v>92</v>
      </c>
      <c r="BN371">
        <v>46548</v>
      </c>
      <c r="BO371" t="s">
        <v>727</v>
      </c>
      <c r="BP371">
        <v>1</v>
      </c>
      <c r="BQ371">
        <v>1</v>
      </c>
      <c r="BR371">
        <v>0.73</v>
      </c>
      <c r="BS371">
        <v>0.93</v>
      </c>
      <c r="BT371">
        <v>3</v>
      </c>
      <c r="BU371">
        <v>0</v>
      </c>
      <c r="BV371" t="s">
        <v>1936</v>
      </c>
      <c r="BW371">
        <f>VLOOKUP($J371,M_引当回収!$C$5:$AF$55,30,FALSE)+0.08</f>
        <v>0.08</v>
      </c>
      <c r="BX371" s="21">
        <v>0.24</v>
      </c>
      <c r="BY371">
        <v>0.18000000000000002</v>
      </c>
      <c r="BZ371">
        <v>0.03</v>
      </c>
      <c r="CA371" s="8">
        <f t="shared" si="126"/>
        <v>0.53</v>
      </c>
      <c r="CB371" t="str">
        <f t="shared" si="127"/>
        <v>×</v>
      </c>
      <c r="CC371">
        <v>0.08</v>
      </c>
      <c r="CD371">
        <v>0.43000000000000005</v>
      </c>
      <c r="CE371">
        <v>0.18000000000000002</v>
      </c>
      <c r="CF371">
        <v>0.03</v>
      </c>
      <c r="CH371">
        <f t="shared" si="128"/>
        <v>0</v>
      </c>
      <c r="CI371">
        <f t="shared" si="129"/>
        <v>0</v>
      </c>
      <c r="CJ371">
        <f t="shared" si="130"/>
        <v>3</v>
      </c>
      <c r="CK371">
        <f t="shared" si="131"/>
        <v>0</v>
      </c>
      <c r="CL371">
        <f t="shared" si="132"/>
        <v>0</v>
      </c>
      <c r="CM371">
        <f t="shared" si="133"/>
        <v>3</v>
      </c>
      <c r="CN371">
        <f t="shared" si="134"/>
        <v>0</v>
      </c>
      <c r="CO371">
        <f t="shared" si="135"/>
        <v>0</v>
      </c>
      <c r="CP371">
        <f t="shared" si="136"/>
        <v>3</v>
      </c>
      <c r="CQ371">
        <v>1.3446475195822455E-2</v>
      </c>
      <c r="CR371">
        <f t="shared" si="137"/>
        <v>0</v>
      </c>
      <c r="CS371">
        <f t="shared" si="138"/>
        <v>0</v>
      </c>
      <c r="CT371">
        <f t="shared" si="139"/>
        <v>0</v>
      </c>
      <c r="CU371">
        <f t="shared" si="140"/>
        <v>0</v>
      </c>
      <c r="CV371">
        <f t="shared" si="141"/>
        <v>3</v>
      </c>
      <c r="CW371">
        <f t="shared" si="142"/>
        <v>0</v>
      </c>
      <c r="CX371">
        <f t="shared" si="143"/>
        <v>3</v>
      </c>
      <c r="CY371">
        <f t="shared" si="122"/>
        <v>0</v>
      </c>
      <c r="CZ371">
        <f t="shared" si="123"/>
        <v>0</v>
      </c>
      <c r="DA371">
        <f t="shared" si="124"/>
        <v>0</v>
      </c>
      <c r="DB371">
        <f t="shared" si="125"/>
        <v>0</v>
      </c>
      <c r="DC371">
        <f t="shared" si="144"/>
        <v>3</v>
      </c>
      <c r="DD371">
        <f t="shared" si="145"/>
        <v>3</v>
      </c>
    </row>
    <row r="372" spans="1:108" hidden="1" x14ac:dyDescent="0.7">
      <c r="A372" t="s">
        <v>1353</v>
      </c>
      <c r="B372" t="s">
        <v>1354</v>
      </c>
      <c r="D372" t="s">
        <v>909</v>
      </c>
      <c r="E372" t="s">
        <v>72</v>
      </c>
      <c r="F372" t="s">
        <v>73</v>
      </c>
      <c r="G372" t="s">
        <v>74</v>
      </c>
      <c r="H372" t="s">
        <v>75</v>
      </c>
      <c r="I372">
        <v>6454</v>
      </c>
      <c r="J372" t="s">
        <v>898</v>
      </c>
      <c r="K372">
        <v>1</v>
      </c>
      <c r="M372" t="s">
        <v>78</v>
      </c>
      <c r="N372" t="s">
        <v>78</v>
      </c>
      <c r="O372" t="s">
        <v>79</v>
      </c>
      <c r="P372">
        <v>1</v>
      </c>
      <c r="Q372" t="s">
        <v>80</v>
      </c>
      <c r="R372" t="s">
        <v>72</v>
      </c>
      <c r="S372" t="s">
        <v>81</v>
      </c>
      <c r="T372" t="s">
        <v>82</v>
      </c>
      <c r="X372">
        <v>1</v>
      </c>
      <c r="Y372">
        <v>1</v>
      </c>
      <c r="Z372">
        <v>0.73</v>
      </c>
      <c r="AA372" s="8">
        <v>0.93</v>
      </c>
      <c r="AB372">
        <v>3</v>
      </c>
      <c r="AC372">
        <v>0.93</v>
      </c>
      <c r="AD372">
        <v>0.93</v>
      </c>
      <c r="AE372">
        <v>1.1000000000000001</v>
      </c>
      <c r="AF372">
        <v>0.5</v>
      </c>
      <c r="AG372">
        <v>205</v>
      </c>
      <c r="AH372" t="s">
        <v>898</v>
      </c>
      <c r="AI372">
        <v>42</v>
      </c>
      <c r="AL372">
        <v>370</v>
      </c>
      <c r="AM372" t="s">
        <v>911</v>
      </c>
      <c r="AN372">
        <v>12</v>
      </c>
      <c r="AO372" t="s">
        <v>113</v>
      </c>
      <c r="AP372">
        <v>100</v>
      </c>
      <c r="AT372">
        <v>0</v>
      </c>
      <c r="AU372">
        <v>0.5</v>
      </c>
      <c r="AW372">
        <v>6</v>
      </c>
      <c r="AX372" t="s">
        <v>912</v>
      </c>
      <c r="AY372">
        <v>2</v>
      </c>
      <c r="AZ372" t="s">
        <v>913</v>
      </c>
      <c r="BB372" t="s">
        <v>323</v>
      </c>
      <c r="BC372">
        <v>335</v>
      </c>
      <c r="BD372">
        <v>168</v>
      </c>
      <c r="BE372">
        <v>103</v>
      </c>
      <c r="BF372">
        <v>6.0000000000000001E-3</v>
      </c>
      <c r="BG372">
        <v>3.53</v>
      </c>
      <c r="BH372" t="s">
        <v>89</v>
      </c>
      <c r="BJ372" t="s">
        <v>90</v>
      </c>
      <c r="BK372" s="1">
        <v>44943</v>
      </c>
      <c r="BL372" t="s">
        <v>91</v>
      </c>
      <c r="BM372" t="s">
        <v>92</v>
      </c>
      <c r="BN372">
        <v>46548</v>
      </c>
      <c r="BO372" t="s">
        <v>727</v>
      </c>
      <c r="BP372">
        <v>1</v>
      </c>
      <c r="BQ372">
        <v>1</v>
      </c>
      <c r="BR372">
        <v>0.73</v>
      </c>
      <c r="BS372">
        <v>0.93</v>
      </c>
      <c r="BT372">
        <v>3</v>
      </c>
      <c r="BU372" t="e">
        <v>#N/A</v>
      </c>
      <c r="BV372" t="e">
        <v>#N/A</v>
      </c>
      <c r="BW372">
        <f>VLOOKUP($J372,M_引当回収!$C$5:$AF$55,30,FALSE)+0.08</f>
        <v>0.08</v>
      </c>
      <c r="BX372" s="21" t="e">
        <v>#N/A</v>
      </c>
      <c r="BY372" t="e">
        <v>#N/A</v>
      </c>
      <c r="BZ372" t="e">
        <v>#N/A</v>
      </c>
      <c r="CA372" s="8" t="e">
        <f t="shared" si="126"/>
        <v>#N/A</v>
      </c>
      <c r="CB372" t="e">
        <f t="shared" si="127"/>
        <v>#N/A</v>
      </c>
      <c r="CC372" t="e">
        <v>#N/A</v>
      </c>
      <c r="CD372" t="e">
        <v>#N/A</v>
      </c>
      <c r="CE372" t="e">
        <v>#N/A</v>
      </c>
      <c r="CF372" t="e">
        <v>#N/A</v>
      </c>
      <c r="CH372" t="e">
        <f t="shared" si="128"/>
        <v>#N/A</v>
      </c>
      <c r="CI372" t="e">
        <f t="shared" si="129"/>
        <v>#N/A</v>
      </c>
      <c r="CJ372" t="e">
        <f t="shared" si="130"/>
        <v>#N/A</v>
      </c>
      <c r="CK372" t="e">
        <f t="shared" si="131"/>
        <v>#N/A</v>
      </c>
      <c r="CL372" t="e">
        <f t="shared" si="132"/>
        <v>#N/A</v>
      </c>
      <c r="CM372" t="e">
        <f t="shared" si="133"/>
        <v>#N/A</v>
      </c>
      <c r="CN372" t="e">
        <f t="shared" si="134"/>
        <v>#N/A</v>
      </c>
      <c r="CO372" t="e">
        <f t="shared" si="135"/>
        <v>#N/A</v>
      </c>
      <c r="CP372" t="e">
        <f t="shared" si="136"/>
        <v>#N/A</v>
      </c>
      <c r="CQ372" t="e">
        <v>#N/A</v>
      </c>
      <c r="CR372" t="e">
        <f t="shared" si="137"/>
        <v>#N/A</v>
      </c>
      <c r="CS372" t="e">
        <f t="shared" si="138"/>
        <v>#N/A</v>
      </c>
      <c r="CT372" t="e">
        <f t="shared" si="139"/>
        <v>#N/A</v>
      </c>
      <c r="CU372" t="e">
        <f t="shared" si="140"/>
        <v>#N/A</v>
      </c>
      <c r="CV372">
        <f t="shared" si="141"/>
        <v>3</v>
      </c>
      <c r="CW372" t="e">
        <f t="shared" si="142"/>
        <v>#N/A</v>
      </c>
      <c r="CX372" t="e">
        <f t="shared" si="143"/>
        <v>#N/A</v>
      </c>
      <c r="CY372" t="e">
        <f t="shared" si="122"/>
        <v>#N/A</v>
      </c>
      <c r="CZ372" t="e">
        <f t="shared" si="123"/>
        <v>#N/A</v>
      </c>
      <c r="DA372" t="e">
        <f t="shared" si="124"/>
        <v>#N/A</v>
      </c>
      <c r="DB372" t="e">
        <f t="shared" si="125"/>
        <v>#N/A</v>
      </c>
      <c r="DC372">
        <f t="shared" si="144"/>
        <v>3</v>
      </c>
      <c r="DD372" t="e">
        <f t="shared" si="145"/>
        <v>#N/A</v>
      </c>
    </row>
    <row r="373" spans="1:108" hidden="1" x14ac:dyDescent="0.7">
      <c r="A373" t="s">
        <v>1355</v>
      </c>
      <c r="B373" t="s">
        <v>1356</v>
      </c>
      <c r="D373" t="s">
        <v>909</v>
      </c>
      <c r="E373" t="s">
        <v>72</v>
      </c>
      <c r="F373" t="s">
        <v>73</v>
      </c>
      <c r="G373" t="s">
        <v>74</v>
      </c>
      <c r="H373" t="s">
        <v>75</v>
      </c>
      <c r="I373">
        <v>6454</v>
      </c>
      <c r="J373" t="s">
        <v>898</v>
      </c>
      <c r="K373">
        <v>1</v>
      </c>
      <c r="M373" t="s">
        <v>78</v>
      </c>
      <c r="N373" t="s">
        <v>78</v>
      </c>
      <c r="O373" t="s">
        <v>79</v>
      </c>
      <c r="P373">
        <v>1</v>
      </c>
      <c r="Q373" t="s">
        <v>80</v>
      </c>
      <c r="R373" t="s">
        <v>72</v>
      </c>
      <c r="S373" t="s">
        <v>81</v>
      </c>
      <c r="T373" t="s">
        <v>82</v>
      </c>
      <c r="X373">
        <v>1</v>
      </c>
      <c r="Y373">
        <v>1</v>
      </c>
      <c r="Z373">
        <v>0.73</v>
      </c>
      <c r="AA373" s="8">
        <v>0.93</v>
      </c>
      <c r="AB373">
        <v>3</v>
      </c>
      <c r="AC373">
        <v>0.93</v>
      </c>
      <c r="AD373">
        <v>0.93</v>
      </c>
      <c r="AE373">
        <v>1.1000000000000001</v>
      </c>
      <c r="AF373">
        <v>0.5</v>
      </c>
      <c r="AG373">
        <v>205</v>
      </c>
      <c r="AH373" t="s">
        <v>898</v>
      </c>
      <c r="AI373">
        <v>43</v>
      </c>
      <c r="AL373">
        <v>370</v>
      </c>
      <c r="AM373" t="s">
        <v>911</v>
      </c>
      <c r="AN373">
        <v>12</v>
      </c>
      <c r="AO373" t="s">
        <v>113</v>
      </c>
      <c r="AP373">
        <v>100</v>
      </c>
      <c r="AT373">
        <v>0</v>
      </c>
      <c r="AU373">
        <v>0.5</v>
      </c>
      <c r="AW373">
        <v>6</v>
      </c>
      <c r="AX373" t="s">
        <v>912</v>
      </c>
      <c r="AY373">
        <v>2</v>
      </c>
      <c r="AZ373" t="s">
        <v>913</v>
      </c>
      <c r="BB373" t="s">
        <v>323</v>
      </c>
      <c r="BC373">
        <v>335</v>
      </c>
      <c r="BD373">
        <v>168</v>
      </c>
      <c r="BE373">
        <v>103</v>
      </c>
      <c r="BF373">
        <v>6.0000000000000001E-3</v>
      </c>
      <c r="BG373">
        <v>3.53</v>
      </c>
      <c r="BH373" t="s">
        <v>89</v>
      </c>
      <c r="BJ373" t="s">
        <v>90</v>
      </c>
      <c r="BK373" s="1">
        <v>44943</v>
      </c>
      <c r="BL373" t="s">
        <v>91</v>
      </c>
      <c r="BM373" t="s">
        <v>92</v>
      </c>
      <c r="BN373">
        <v>46548</v>
      </c>
      <c r="BO373" t="s">
        <v>727</v>
      </c>
      <c r="BP373">
        <v>1</v>
      </c>
      <c r="BQ373">
        <v>1</v>
      </c>
      <c r="BR373">
        <v>0.73</v>
      </c>
      <c r="BS373">
        <v>0.93</v>
      </c>
      <c r="BT373">
        <v>3</v>
      </c>
      <c r="BU373" t="e">
        <v>#N/A</v>
      </c>
      <c r="BV373" t="e">
        <v>#N/A</v>
      </c>
      <c r="BW373">
        <f>VLOOKUP($J373,M_引当回収!$C$5:$AF$55,30,FALSE)+0.08</f>
        <v>0.08</v>
      </c>
      <c r="BX373" s="21" t="e">
        <v>#N/A</v>
      </c>
      <c r="BY373" t="e">
        <v>#N/A</v>
      </c>
      <c r="BZ373" t="e">
        <v>#N/A</v>
      </c>
      <c r="CA373" s="8" t="e">
        <f t="shared" si="126"/>
        <v>#N/A</v>
      </c>
      <c r="CB373" t="e">
        <f t="shared" si="127"/>
        <v>#N/A</v>
      </c>
      <c r="CC373" t="e">
        <v>#N/A</v>
      </c>
      <c r="CD373" t="e">
        <v>#N/A</v>
      </c>
      <c r="CE373" t="e">
        <v>#N/A</v>
      </c>
      <c r="CF373" t="e">
        <v>#N/A</v>
      </c>
      <c r="CH373" t="e">
        <f t="shared" si="128"/>
        <v>#N/A</v>
      </c>
      <c r="CI373" t="e">
        <f t="shared" si="129"/>
        <v>#N/A</v>
      </c>
      <c r="CJ373" t="e">
        <f t="shared" si="130"/>
        <v>#N/A</v>
      </c>
      <c r="CK373" t="e">
        <f t="shared" si="131"/>
        <v>#N/A</v>
      </c>
      <c r="CL373" t="e">
        <f t="shared" si="132"/>
        <v>#N/A</v>
      </c>
      <c r="CM373" t="e">
        <f t="shared" si="133"/>
        <v>#N/A</v>
      </c>
      <c r="CN373" t="e">
        <f t="shared" si="134"/>
        <v>#N/A</v>
      </c>
      <c r="CO373" t="e">
        <f t="shared" si="135"/>
        <v>#N/A</v>
      </c>
      <c r="CP373" t="e">
        <f t="shared" si="136"/>
        <v>#N/A</v>
      </c>
      <c r="CQ373" t="e">
        <v>#N/A</v>
      </c>
      <c r="CR373" t="e">
        <f t="shared" si="137"/>
        <v>#N/A</v>
      </c>
      <c r="CS373" t="e">
        <f t="shared" si="138"/>
        <v>#N/A</v>
      </c>
      <c r="CT373" t="e">
        <f t="shared" si="139"/>
        <v>#N/A</v>
      </c>
      <c r="CU373" t="e">
        <f t="shared" si="140"/>
        <v>#N/A</v>
      </c>
      <c r="CV373">
        <f t="shared" si="141"/>
        <v>3</v>
      </c>
      <c r="CW373" t="e">
        <f t="shared" si="142"/>
        <v>#N/A</v>
      </c>
      <c r="CX373" t="e">
        <f t="shared" si="143"/>
        <v>#N/A</v>
      </c>
      <c r="CY373" t="e">
        <f t="shared" si="122"/>
        <v>#N/A</v>
      </c>
      <c r="CZ373" t="e">
        <f t="shared" si="123"/>
        <v>#N/A</v>
      </c>
      <c r="DA373" t="e">
        <f t="shared" si="124"/>
        <v>#N/A</v>
      </c>
      <c r="DB373" t="e">
        <f t="shared" si="125"/>
        <v>#N/A</v>
      </c>
      <c r="DC373">
        <f t="shared" si="144"/>
        <v>3</v>
      </c>
      <c r="DD373" t="e">
        <f t="shared" si="145"/>
        <v>#N/A</v>
      </c>
    </row>
    <row r="374" spans="1:108" hidden="1" x14ac:dyDescent="0.7">
      <c r="A374" t="s">
        <v>1357</v>
      </c>
      <c r="B374" t="s">
        <v>1358</v>
      </c>
      <c r="D374" t="s">
        <v>909</v>
      </c>
      <c r="E374" t="s">
        <v>72</v>
      </c>
      <c r="F374" t="s">
        <v>73</v>
      </c>
      <c r="G374" t="s">
        <v>74</v>
      </c>
      <c r="H374" t="s">
        <v>75</v>
      </c>
      <c r="I374">
        <v>6454</v>
      </c>
      <c r="J374" t="s">
        <v>898</v>
      </c>
      <c r="K374">
        <v>1</v>
      </c>
      <c r="M374" t="s">
        <v>78</v>
      </c>
      <c r="N374" t="s">
        <v>78</v>
      </c>
      <c r="O374" t="s">
        <v>79</v>
      </c>
      <c r="P374">
        <v>1</v>
      </c>
      <c r="Q374" t="s">
        <v>80</v>
      </c>
      <c r="R374" t="s">
        <v>72</v>
      </c>
      <c r="S374" t="s">
        <v>81</v>
      </c>
      <c r="T374" t="s">
        <v>82</v>
      </c>
      <c r="X374">
        <v>1</v>
      </c>
      <c r="Y374">
        <v>1</v>
      </c>
      <c r="Z374">
        <v>0.73</v>
      </c>
      <c r="AA374" s="8">
        <v>0.93</v>
      </c>
      <c r="AB374">
        <v>3</v>
      </c>
      <c r="AC374">
        <v>0.93</v>
      </c>
      <c r="AD374">
        <v>0.93</v>
      </c>
      <c r="AE374">
        <v>1.1000000000000001</v>
      </c>
      <c r="AF374">
        <v>0.5</v>
      </c>
      <c r="AG374">
        <v>205</v>
      </c>
      <c r="AH374" t="s">
        <v>898</v>
      </c>
      <c r="AI374">
        <v>44</v>
      </c>
      <c r="AL374">
        <v>370</v>
      </c>
      <c r="AM374" t="s">
        <v>911</v>
      </c>
      <c r="AN374">
        <v>12</v>
      </c>
      <c r="AO374" t="s">
        <v>113</v>
      </c>
      <c r="AP374">
        <v>100</v>
      </c>
      <c r="AT374">
        <v>0</v>
      </c>
      <c r="AU374">
        <v>0.5</v>
      </c>
      <c r="AW374">
        <v>6</v>
      </c>
      <c r="AX374" t="s">
        <v>912</v>
      </c>
      <c r="AY374">
        <v>2</v>
      </c>
      <c r="AZ374" t="s">
        <v>913</v>
      </c>
      <c r="BB374" t="s">
        <v>323</v>
      </c>
      <c r="BC374">
        <v>335</v>
      </c>
      <c r="BD374">
        <v>168</v>
      </c>
      <c r="BE374">
        <v>103</v>
      </c>
      <c r="BF374">
        <v>6.0000000000000001E-3</v>
      </c>
      <c r="BG374">
        <v>3.53</v>
      </c>
      <c r="BH374" t="s">
        <v>89</v>
      </c>
      <c r="BJ374" t="s">
        <v>90</v>
      </c>
      <c r="BK374" s="1">
        <v>44943</v>
      </c>
      <c r="BL374" t="s">
        <v>91</v>
      </c>
      <c r="BM374" t="s">
        <v>92</v>
      </c>
      <c r="BN374">
        <v>46548</v>
      </c>
      <c r="BO374" t="s">
        <v>727</v>
      </c>
      <c r="BP374">
        <v>1</v>
      </c>
      <c r="BQ374">
        <v>1</v>
      </c>
      <c r="BR374">
        <v>0.73</v>
      </c>
      <c r="BS374">
        <v>0.93</v>
      </c>
      <c r="BT374">
        <v>3</v>
      </c>
      <c r="BU374" t="e">
        <v>#N/A</v>
      </c>
      <c r="BV374" t="e">
        <v>#N/A</v>
      </c>
      <c r="BW374">
        <f>VLOOKUP($J374,M_引当回収!$C$5:$AF$55,30,FALSE)+0.08</f>
        <v>0.08</v>
      </c>
      <c r="BX374" s="21" t="e">
        <v>#N/A</v>
      </c>
      <c r="BY374" t="e">
        <v>#N/A</v>
      </c>
      <c r="BZ374" t="e">
        <v>#N/A</v>
      </c>
      <c r="CA374" s="8" t="e">
        <f t="shared" si="126"/>
        <v>#N/A</v>
      </c>
      <c r="CB374" t="e">
        <f t="shared" si="127"/>
        <v>#N/A</v>
      </c>
      <c r="CC374" t="e">
        <v>#N/A</v>
      </c>
      <c r="CD374" t="e">
        <v>#N/A</v>
      </c>
      <c r="CE374" t="e">
        <v>#N/A</v>
      </c>
      <c r="CF374" t="e">
        <v>#N/A</v>
      </c>
      <c r="CH374" t="e">
        <f t="shared" si="128"/>
        <v>#N/A</v>
      </c>
      <c r="CI374" t="e">
        <f t="shared" si="129"/>
        <v>#N/A</v>
      </c>
      <c r="CJ374" t="e">
        <f t="shared" si="130"/>
        <v>#N/A</v>
      </c>
      <c r="CK374" t="e">
        <f t="shared" si="131"/>
        <v>#N/A</v>
      </c>
      <c r="CL374" t="e">
        <f t="shared" si="132"/>
        <v>#N/A</v>
      </c>
      <c r="CM374" t="e">
        <f t="shared" si="133"/>
        <v>#N/A</v>
      </c>
      <c r="CN374" t="e">
        <f t="shared" si="134"/>
        <v>#N/A</v>
      </c>
      <c r="CO374" t="e">
        <f t="shared" si="135"/>
        <v>#N/A</v>
      </c>
      <c r="CP374" t="e">
        <f t="shared" si="136"/>
        <v>#N/A</v>
      </c>
      <c r="CQ374" t="e">
        <v>#N/A</v>
      </c>
      <c r="CR374" t="e">
        <f t="shared" si="137"/>
        <v>#N/A</v>
      </c>
      <c r="CS374" t="e">
        <f t="shared" si="138"/>
        <v>#N/A</v>
      </c>
      <c r="CT374" t="e">
        <f t="shared" si="139"/>
        <v>#N/A</v>
      </c>
      <c r="CU374" t="e">
        <f t="shared" si="140"/>
        <v>#N/A</v>
      </c>
      <c r="CV374">
        <f t="shared" si="141"/>
        <v>3</v>
      </c>
      <c r="CW374" t="e">
        <f t="shared" si="142"/>
        <v>#N/A</v>
      </c>
      <c r="CX374" t="e">
        <f t="shared" si="143"/>
        <v>#N/A</v>
      </c>
      <c r="CY374" t="e">
        <f t="shared" si="122"/>
        <v>#N/A</v>
      </c>
      <c r="CZ374" t="e">
        <f t="shared" si="123"/>
        <v>#N/A</v>
      </c>
      <c r="DA374" t="e">
        <f t="shared" si="124"/>
        <v>#N/A</v>
      </c>
      <c r="DB374" t="e">
        <f t="shared" si="125"/>
        <v>#N/A</v>
      </c>
      <c r="DC374">
        <f t="shared" si="144"/>
        <v>3</v>
      </c>
      <c r="DD374" t="e">
        <f t="shared" si="145"/>
        <v>#N/A</v>
      </c>
    </row>
    <row r="375" spans="1:108" hidden="1" x14ac:dyDescent="0.7">
      <c r="A375" t="s">
        <v>1359</v>
      </c>
      <c r="B375" t="s">
        <v>1360</v>
      </c>
      <c r="D375" t="s">
        <v>909</v>
      </c>
      <c r="E375" t="s">
        <v>72</v>
      </c>
      <c r="F375" t="s">
        <v>73</v>
      </c>
      <c r="G375" t="s">
        <v>74</v>
      </c>
      <c r="H375" t="s">
        <v>75</v>
      </c>
      <c r="I375">
        <v>6454</v>
      </c>
      <c r="J375" t="s">
        <v>898</v>
      </c>
      <c r="K375">
        <v>1</v>
      </c>
      <c r="M375" t="s">
        <v>78</v>
      </c>
      <c r="N375" t="s">
        <v>78</v>
      </c>
      <c r="O375" t="s">
        <v>79</v>
      </c>
      <c r="P375">
        <v>1</v>
      </c>
      <c r="Q375" t="s">
        <v>80</v>
      </c>
      <c r="R375" t="s">
        <v>72</v>
      </c>
      <c r="S375" t="s">
        <v>81</v>
      </c>
      <c r="T375" t="s">
        <v>82</v>
      </c>
      <c r="X375">
        <v>1</v>
      </c>
      <c r="Y375">
        <v>1</v>
      </c>
      <c r="Z375">
        <v>0.73</v>
      </c>
      <c r="AA375" s="8">
        <v>0.93</v>
      </c>
      <c r="AB375">
        <v>3</v>
      </c>
      <c r="AC375">
        <v>0.93</v>
      </c>
      <c r="AD375">
        <v>0.93</v>
      </c>
      <c r="AE375">
        <v>1.1000000000000001</v>
      </c>
      <c r="AF375">
        <v>0.5</v>
      </c>
      <c r="AG375">
        <v>205</v>
      </c>
      <c r="AH375" t="s">
        <v>898</v>
      </c>
      <c r="AI375">
        <v>45</v>
      </c>
      <c r="AL375">
        <v>370</v>
      </c>
      <c r="AM375" t="s">
        <v>911</v>
      </c>
      <c r="AN375">
        <v>12</v>
      </c>
      <c r="AO375" t="s">
        <v>113</v>
      </c>
      <c r="AP375">
        <v>100</v>
      </c>
      <c r="AT375">
        <v>0</v>
      </c>
      <c r="AU375">
        <v>0.5</v>
      </c>
      <c r="AW375">
        <v>6</v>
      </c>
      <c r="AX375" t="s">
        <v>912</v>
      </c>
      <c r="AY375">
        <v>2</v>
      </c>
      <c r="AZ375" t="s">
        <v>913</v>
      </c>
      <c r="BB375" t="s">
        <v>323</v>
      </c>
      <c r="BC375">
        <v>335</v>
      </c>
      <c r="BD375">
        <v>168</v>
      </c>
      <c r="BE375">
        <v>103</v>
      </c>
      <c r="BF375">
        <v>6.0000000000000001E-3</v>
      </c>
      <c r="BG375">
        <v>3.53</v>
      </c>
      <c r="BH375" t="s">
        <v>89</v>
      </c>
      <c r="BJ375" t="s">
        <v>90</v>
      </c>
      <c r="BK375" s="1">
        <v>44943</v>
      </c>
      <c r="BL375" t="s">
        <v>91</v>
      </c>
      <c r="BM375" t="s">
        <v>92</v>
      </c>
      <c r="BN375">
        <v>46548</v>
      </c>
      <c r="BO375" t="s">
        <v>727</v>
      </c>
      <c r="BP375">
        <v>1</v>
      </c>
      <c r="BQ375">
        <v>1</v>
      </c>
      <c r="BR375">
        <v>0.73</v>
      </c>
      <c r="BS375">
        <v>0.93</v>
      </c>
      <c r="BT375">
        <v>3</v>
      </c>
      <c r="BU375" t="e">
        <v>#N/A</v>
      </c>
      <c r="BV375" t="e">
        <v>#N/A</v>
      </c>
      <c r="BW375">
        <f>VLOOKUP($J375,M_引当回収!$C$5:$AF$55,30,FALSE)+0.08</f>
        <v>0.08</v>
      </c>
      <c r="BX375" s="21" t="e">
        <v>#N/A</v>
      </c>
      <c r="BY375" t="e">
        <v>#N/A</v>
      </c>
      <c r="BZ375" t="e">
        <v>#N/A</v>
      </c>
      <c r="CA375" s="8" t="e">
        <f t="shared" si="126"/>
        <v>#N/A</v>
      </c>
      <c r="CB375" t="e">
        <f t="shared" si="127"/>
        <v>#N/A</v>
      </c>
      <c r="CC375" t="e">
        <v>#N/A</v>
      </c>
      <c r="CD375" t="e">
        <v>#N/A</v>
      </c>
      <c r="CE375" t="e">
        <v>#N/A</v>
      </c>
      <c r="CF375" t="e">
        <v>#N/A</v>
      </c>
      <c r="CH375" t="e">
        <f t="shared" si="128"/>
        <v>#N/A</v>
      </c>
      <c r="CI375" t="e">
        <f t="shared" si="129"/>
        <v>#N/A</v>
      </c>
      <c r="CJ375" t="e">
        <f t="shared" si="130"/>
        <v>#N/A</v>
      </c>
      <c r="CK375" t="e">
        <f t="shared" si="131"/>
        <v>#N/A</v>
      </c>
      <c r="CL375" t="e">
        <f t="shared" si="132"/>
        <v>#N/A</v>
      </c>
      <c r="CM375" t="e">
        <f t="shared" si="133"/>
        <v>#N/A</v>
      </c>
      <c r="CN375" t="e">
        <f t="shared" si="134"/>
        <v>#N/A</v>
      </c>
      <c r="CO375" t="e">
        <f t="shared" si="135"/>
        <v>#N/A</v>
      </c>
      <c r="CP375" t="e">
        <f t="shared" si="136"/>
        <v>#N/A</v>
      </c>
      <c r="CQ375" t="e">
        <v>#N/A</v>
      </c>
      <c r="CR375" t="e">
        <f t="shared" si="137"/>
        <v>#N/A</v>
      </c>
      <c r="CS375" t="e">
        <f t="shared" si="138"/>
        <v>#N/A</v>
      </c>
      <c r="CT375" t="e">
        <f t="shared" si="139"/>
        <v>#N/A</v>
      </c>
      <c r="CU375" t="e">
        <f t="shared" si="140"/>
        <v>#N/A</v>
      </c>
      <c r="CV375">
        <f t="shared" si="141"/>
        <v>3</v>
      </c>
      <c r="CW375" t="e">
        <f t="shared" si="142"/>
        <v>#N/A</v>
      </c>
      <c r="CX375" t="e">
        <f t="shared" si="143"/>
        <v>#N/A</v>
      </c>
      <c r="CY375" t="e">
        <f t="shared" si="122"/>
        <v>#N/A</v>
      </c>
      <c r="CZ375" t="e">
        <f t="shared" si="123"/>
        <v>#N/A</v>
      </c>
      <c r="DA375" t="e">
        <f t="shared" si="124"/>
        <v>#N/A</v>
      </c>
      <c r="DB375" t="e">
        <f t="shared" si="125"/>
        <v>#N/A</v>
      </c>
      <c r="DC375">
        <f t="shared" si="144"/>
        <v>3</v>
      </c>
      <c r="DD375" t="e">
        <f t="shared" si="145"/>
        <v>#N/A</v>
      </c>
    </row>
    <row r="376" spans="1:108" hidden="1" x14ac:dyDescent="0.7">
      <c r="A376" t="s">
        <v>1361</v>
      </c>
      <c r="B376" t="s">
        <v>1362</v>
      </c>
      <c r="D376" t="s">
        <v>909</v>
      </c>
      <c r="E376" t="s">
        <v>72</v>
      </c>
      <c r="F376" t="s">
        <v>73</v>
      </c>
      <c r="G376" t="s">
        <v>74</v>
      </c>
      <c r="H376" t="s">
        <v>75</v>
      </c>
      <c r="I376">
        <v>6454</v>
      </c>
      <c r="J376" t="s">
        <v>898</v>
      </c>
      <c r="K376">
        <v>1</v>
      </c>
      <c r="M376" t="s">
        <v>78</v>
      </c>
      <c r="N376" t="s">
        <v>78</v>
      </c>
      <c r="O376" t="s">
        <v>79</v>
      </c>
      <c r="P376">
        <v>1</v>
      </c>
      <c r="Q376" t="s">
        <v>80</v>
      </c>
      <c r="R376" t="s">
        <v>72</v>
      </c>
      <c r="S376" t="s">
        <v>81</v>
      </c>
      <c r="T376" t="s">
        <v>82</v>
      </c>
      <c r="X376">
        <v>1</v>
      </c>
      <c r="Y376">
        <v>1</v>
      </c>
      <c r="Z376">
        <v>0.73</v>
      </c>
      <c r="AA376" s="8">
        <v>0.93</v>
      </c>
      <c r="AB376">
        <v>3</v>
      </c>
      <c r="AC376">
        <v>0.93</v>
      </c>
      <c r="AD376">
        <v>0.93</v>
      </c>
      <c r="AE376">
        <v>1.1000000000000001</v>
      </c>
      <c r="AF376">
        <v>0.5</v>
      </c>
      <c r="AG376">
        <v>205</v>
      </c>
      <c r="AH376" t="s">
        <v>898</v>
      </c>
      <c r="AI376">
        <v>46</v>
      </c>
      <c r="AL376">
        <v>370</v>
      </c>
      <c r="AM376" t="s">
        <v>911</v>
      </c>
      <c r="AN376">
        <v>12</v>
      </c>
      <c r="AO376" t="s">
        <v>113</v>
      </c>
      <c r="AP376">
        <v>100</v>
      </c>
      <c r="AT376">
        <v>0</v>
      </c>
      <c r="AU376">
        <v>0.5</v>
      </c>
      <c r="AW376">
        <v>6</v>
      </c>
      <c r="AX376" t="s">
        <v>912</v>
      </c>
      <c r="AY376">
        <v>2</v>
      </c>
      <c r="AZ376" t="s">
        <v>913</v>
      </c>
      <c r="BB376" t="s">
        <v>323</v>
      </c>
      <c r="BC376">
        <v>335</v>
      </c>
      <c r="BD376">
        <v>168</v>
      </c>
      <c r="BE376">
        <v>103</v>
      </c>
      <c r="BF376">
        <v>6.0000000000000001E-3</v>
      </c>
      <c r="BG376">
        <v>3.53</v>
      </c>
      <c r="BH376" t="s">
        <v>89</v>
      </c>
      <c r="BJ376" t="s">
        <v>90</v>
      </c>
      <c r="BK376" s="1">
        <v>44943</v>
      </c>
      <c r="BL376" t="s">
        <v>91</v>
      </c>
      <c r="BM376" t="s">
        <v>92</v>
      </c>
      <c r="BN376">
        <v>46548</v>
      </c>
      <c r="BO376" t="s">
        <v>727</v>
      </c>
      <c r="BP376">
        <v>1</v>
      </c>
      <c r="BQ376">
        <v>1</v>
      </c>
      <c r="BR376">
        <v>0.73</v>
      </c>
      <c r="BS376">
        <v>0.93</v>
      </c>
      <c r="BT376">
        <v>3</v>
      </c>
      <c r="BU376" t="e">
        <v>#N/A</v>
      </c>
      <c r="BV376" t="e">
        <v>#N/A</v>
      </c>
      <c r="BW376">
        <f>VLOOKUP($J376,M_引当回収!$C$5:$AF$55,30,FALSE)+0.08</f>
        <v>0.08</v>
      </c>
      <c r="BX376" s="21" t="e">
        <v>#N/A</v>
      </c>
      <c r="BY376" t="e">
        <v>#N/A</v>
      </c>
      <c r="BZ376" t="e">
        <v>#N/A</v>
      </c>
      <c r="CA376" s="8" t="e">
        <f t="shared" si="126"/>
        <v>#N/A</v>
      </c>
      <c r="CB376" t="e">
        <f t="shared" si="127"/>
        <v>#N/A</v>
      </c>
      <c r="CC376" t="e">
        <v>#N/A</v>
      </c>
      <c r="CD376" t="e">
        <v>#N/A</v>
      </c>
      <c r="CE376" t="e">
        <v>#N/A</v>
      </c>
      <c r="CF376" t="e">
        <v>#N/A</v>
      </c>
      <c r="CH376" t="e">
        <f t="shared" si="128"/>
        <v>#N/A</v>
      </c>
      <c r="CI376" t="e">
        <f t="shared" si="129"/>
        <v>#N/A</v>
      </c>
      <c r="CJ376" t="e">
        <f t="shared" si="130"/>
        <v>#N/A</v>
      </c>
      <c r="CK376" t="e">
        <f t="shared" si="131"/>
        <v>#N/A</v>
      </c>
      <c r="CL376" t="e">
        <f t="shared" si="132"/>
        <v>#N/A</v>
      </c>
      <c r="CM376" t="e">
        <f t="shared" si="133"/>
        <v>#N/A</v>
      </c>
      <c r="CN376" t="e">
        <f t="shared" si="134"/>
        <v>#N/A</v>
      </c>
      <c r="CO376" t="e">
        <f t="shared" si="135"/>
        <v>#N/A</v>
      </c>
      <c r="CP376" t="e">
        <f t="shared" si="136"/>
        <v>#N/A</v>
      </c>
      <c r="CQ376" t="e">
        <v>#N/A</v>
      </c>
      <c r="CR376" t="e">
        <f t="shared" si="137"/>
        <v>#N/A</v>
      </c>
      <c r="CS376" t="e">
        <f t="shared" si="138"/>
        <v>#N/A</v>
      </c>
      <c r="CT376" t="e">
        <f t="shared" si="139"/>
        <v>#N/A</v>
      </c>
      <c r="CU376" t="e">
        <f t="shared" si="140"/>
        <v>#N/A</v>
      </c>
      <c r="CV376">
        <f t="shared" si="141"/>
        <v>3</v>
      </c>
      <c r="CW376" t="e">
        <f t="shared" si="142"/>
        <v>#N/A</v>
      </c>
      <c r="CX376" t="e">
        <f t="shared" si="143"/>
        <v>#N/A</v>
      </c>
      <c r="CY376" t="e">
        <f t="shared" si="122"/>
        <v>#N/A</v>
      </c>
      <c r="CZ376" t="e">
        <f t="shared" si="123"/>
        <v>#N/A</v>
      </c>
      <c r="DA376" t="e">
        <f t="shared" si="124"/>
        <v>#N/A</v>
      </c>
      <c r="DB376" t="e">
        <f t="shared" si="125"/>
        <v>#N/A</v>
      </c>
      <c r="DC376">
        <f t="shared" si="144"/>
        <v>3</v>
      </c>
      <c r="DD376" t="e">
        <f t="shared" si="145"/>
        <v>#N/A</v>
      </c>
    </row>
    <row r="377" spans="1:108" hidden="1" x14ac:dyDescent="0.7">
      <c r="A377" t="s">
        <v>1363</v>
      </c>
      <c r="B377" t="s">
        <v>1364</v>
      </c>
      <c r="D377" t="s">
        <v>909</v>
      </c>
      <c r="E377" t="s">
        <v>72</v>
      </c>
      <c r="F377" t="s">
        <v>73</v>
      </c>
      <c r="G377" t="s">
        <v>74</v>
      </c>
      <c r="H377" t="s">
        <v>75</v>
      </c>
      <c r="I377">
        <v>6454</v>
      </c>
      <c r="J377" t="s">
        <v>898</v>
      </c>
      <c r="K377">
        <v>1</v>
      </c>
      <c r="M377" t="s">
        <v>78</v>
      </c>
      <c r="N377" t="s">
        <v>78</v>
      </c>
      <c r="O377" t="s">
        <v>79</v>
      </c>
      <c r="P377">
        <v>1</v>
      </c>
      <c r="Q377" t="s">
        <v>80</v>
      </c>
      <c r="R377" t="s">
        <v>72</v>
      </c>
      <c r="S377" t="s">
        <v>81</v>
      </c>
      <c r="T377" t="s">
        <v>82</v>
      </c>
      <c r="X377">
        <v>1</v>
      </c>
      <c r="Y377">
        <v>1</v>
      </c>
      <c r="Z377">
        <v>0.73</v>
      </c>
      <c r="AA377" s="8">
        <v>0.93</v>
      </c>
      <c r="AB377">
        <v>3</v>
      </c>
      <c r="AC377">
        <v>0.93</v>
      </c>
      <c r="AD377">
        <v>0.93</v>
      </c>
      <c r="AE377">
        <v>1.1000000000000001</v>
      </c>
      <c r="AF377">
        <v>0.5</v>
      </c>
      <c r="AG377">
        <v>205</v>
      </c>
      <c r="AH377" t="s">
        <v>898</v>
      </c>
      <c r="AI377">
        <v>47</v>
      </c>
      <c r="AL377">
        <v>370</v>
      </c>
      <c r="AM377" t="s">
        <v>911</v>
      </c>
      <c r="AN377">
        <v>12</v>
      </c>
      <c r="AO377" t="s">
        <v>113</v>
      </c>
      <c r="AP377">
        <v>100</v>
      </c>
      <c r="AT377">
        <v>0</v>
      </c>
      <c r="AU377">
        <v>0.5</v>
      </c>
      <c r="AW377">
        <v>6</v>
      </c>
      <c r="AX377" t="s">
        <v>912</v>
      </c>
      <c r="AY377">
        <v>2</v>
      </c>
      <c r="AZ377" t="s">
        <v>913</v>
      </c>
      <c r="BB377" t="s">
        <v>323</v>
      </c>
      <c r="BC377">
        <v>335</v>
      </c>
      <c r="BD377">
        <v>168</v>
      </c>
      <c r="BE377">
        <v>103</v>
      </c>
      <c r="BF377">
        <v>6.0000000000000001E-3</v>
      </c>
      <c r="BG377">
        <v>3.53</v>
      </c>
      <c r="BH377" t="s">
        <v>89</v>
      </c>
      <c r="BJ377" t="s">
        <v>90</v>
      </c>
      <c r="BK377" s="1">
        <v>44943</v>
      </c>
      <c r="BL377" t="s">
        <v>91</v>
      </c>
      <c r="BM377" t="s">
        <v>92</v>
      </c>
      <c r="BN377">
        <v>46548</v>
      </c>
      <c r="BO377" t="s">
        <v>727</v>
      </c>
      <c r="BP377">
        <v>1</v>
      </c>
      <c r="BQ377">
        <v>1</v>
      </c>
      <c r="BR377">
        <v>0.73</v>
      </c>
      <c r="BS377">
        <v>0.93</v>
      </c>
      <c r="BT377">
        <v>3</v>
      </c>
      <c r="BU377" t="e">
        <v>#N/A</v>
      </c>
      <c r="BV377" t="e">
        <v>#N/A</v>
      </c>
      <c r="BW377">
        <f>VLOOKUP($J377,M_引当回収!$C$5:$AF$55,30,FALSE)+0.08</f>
        <v>0.08</v>
      </c>
      <c r="BX377" s="21" t="e">
        <v>#N/A</v>
      </c>
      <c r="BY377" t="e">
        <v>#N/A</v>
      </c>
      <c r="BZ377" t="e">
        <v>#N/A</v>
      </c>
      <c r="CA377" s="8" t="e">
        <f t="shared" si="126"/>
        <v>#N/A</v>
      </c>
      <c r="CB377" t="e">
        <f t="shared" si="127"/>
        <v>#N/A</v>
      </c>
      <c r="CC377" t="e">
        <v>#N/A</v>
      </c>
      <c r="CD377" t="e">
        <v>#N/A</v>
      </c>
      <c r="CE377" t="e">
        <v>#N/A</v>
      </c>
      <c r="CF377" t="e">
        <v>#N/A</v>
      </c>
      <c r="CH377" t="e">
        <f t="shared" si="128"/>
        <v>#N/A</v>
      </c>
      <c r="CI377" t="e">
        <f t="shared" si="129"/>
        <v>#N/A</v>
      </c>
      <c r="CJ377" t="e">
        <f t="shared" si="130"/>
        <v>#N/A</v>
      </c>
      <c r="CK377" t="e">
        <f t="shared" si="131"/>
        <v>#N/A</v>
      </c>
      <c r="CL377" t="e">
        <f t="shared" si="132"/>
        <v>#N/A</v>
      </c>
      <c r="CM377" t="e">
        <f t="shared" si="133"/>
        <v>#N/A</v>
      </c>
      <c r="CN377" t="e">
        <f t="shared" si="134"/>
        <v>#N/A</v>
      </c>
      <c r="CO377" t="e">
        <f t="shared" si="135"/>
        <v>#N/A</v>
      </c>
      <c r="CP377" t="e">
        <f t="shared" si="136"/>
        <v>#N/A</v>
      </c>
      <c r="CQ377" t="e">
        <v>#N/A</v>
      </c>
      <c r="CR377" t="e">
        <f t="shared" si="137"/>
        <v>#N/A</v>
      </c>
      <c r="CS377" t="e">
        <f t="shared" si="138"/>
        <v>#N/A</v>
      </c>
      <c r="CT377" t="e">
        <f t="shared" si="139"/>
        <v>#N/A</v>
      </c>
      <c r="CU377" t="e">
        <f t="shared" si="140"/>
        <v>#N/A</v>
      </c>
      <c r="CV377">
        <f t="shared" si="141"/>
        <v>3</v>
      </c>
      <c r="CW377" t="e">
        <f t="shared" si="142"/>
        <v>#N/A</v>
      </c>
      <c r="CX377" t="e">
        <f t="shared" si="143"/>
        <v>#N/A</v>
      </c>
      <c r="CY377" t="e">
        <f t="shared" si="122"/>
        <v>#N/A</v>
      </c>
      <c r="CZ377" t="e">
        <f t="shared" si="123"/>
        <v>#N/A</v>
      </c>
      <c r="DA377" t="e">
        <f t="shared" si="124"/>
        <v>#N/A</v>
      </c>
      <c r="DB377" t="e">
        <f t="shared" si="125"/>
        <v>#N/A</v>
      </c>
      <c r="DC377">
        <f t="shared" si="144"/>
        <v>3</v>
      </c>
      <c r="DD377" t="e">
        <f t="shared" si="145"/>
        <v>#N/A</v>
      </c>
    </row>
    <row r="378" spans="1:108" hidden="1" x14ac:dyDescent="0.7">
      <c r="A378" t="s">
        <v>1365</v>
      </c>
      <c r="B378" t="s">
        <v>1366</v>
      </c>
      <c r="D378" t="s">
        <v>909</v>
      </c>
      <c r="E378" t="s">
        <v>72</v>
      </c>
      <c r="F378" t="s">
        <v>73</v>
      </c>
      <c r="G378" t="s">
        <v>74</v>
      </c>
      <c r="H378" t="s">
        <v>75</v>
      </c>
      <c r="I378">
        <v>6454</v>
      </c>
      <c r="J378" t="s">
        <v>898</v>
      </c>
      <c r="K378">
        <v>1</v>
      </c>
      <c r="M378" t="s">
        <v>78</v>
      </c>
      <c r="N378" t="s">
        <v>78</v>
      </c>
      <c r="O378" t="s">
        <v>79</v>
      </c>
      <c r="P378">
        <v>1</v>
      </c>
      <c r="Q378" t="s">
        <v>80</v>
      </c>
      <c r="R378" t="s">
        <v>72</v>
      </c>
      <c r="S378" t="s">
        <v>81</v>
      </c>
      <c r="T378" t="s">
        <v>82</v>
      </c>
      <c r="X378">
        <v>1</v>
      </c>
      <c r="Y378">
        <v>1</v>
      </c>
      <c r="Z378">
        <v>0.73</v>
      </c>
      <c r="AA378" s="8">
        <v>0.93</v>
      </c>
      <c r="AB378">
        <v>3</v>
      </c>
      <c r="AC378">
        <v>0.93</v>
      </c>
      <c r="AD378">
        <v>0.93</v>
      </c>
      <c r="AE378">
        <v>1.1000000000000001</v>
      </c>
      <c r="AF378">
        <v>0.5</v>
      </c>
      <c r="AG378">
        <v>205</v>
      </c>
      <c r="AH378" t="s">
        <v>898</v>
      </c>
      <c r="AI378">
        <v>48</v>
      </c>
      <c r="AL378">
        <v>370</v>
      </c>
      <c r="AM378" t="s">
        <v>911</v>
      </c>
      <c r="AN378">
        <v>12</v>
      </c>
      <c r="AO378" t="s">
        <v>113</v>
      </c>
      <c r="AP378">
        <v>100</v>
      </c>
      <c r="AT378">
        <v>0</v>
      </c>
      <c r="AU378">
        <v>0.5</v>
      </c>
      <c r="AW378">
        <v>6</v>
      </c>
      <c r="AX378" t="s">
        <v>912</v>
      </c>
      <c r="AY378">
        <v>2</v>
      </c>
      <c r="AZ378" t="s">
        <v>913</v>
      </c>
      <c r="BB378" t="s">
        <v>323</v>
      </c>
      <c r="BC378">
        <v>335</v>
      </c>
      <c r="BD378">
        <v>168</v>
      </c>
      <c r="BE378">
        <v>103</v>
      </c>
      <c r="BF378">
        <v>6.0000000000000001E-3</v>
      </c>
      <c r="BG378">
        <v>3.53</v>
      </c>
      <c r="BH378" t="s">
        <v>89</v>
      </c>
      <c r="BJ378" t="s">
        <v>90</v>
      </c>
      <c r="BK378" s="1">
        <v>44943</v>
      </c>
      <c r="BL378" t="s">
        <v>91</v>
      </c>
      <c r="BM378" t="s">
        <v>92</v>
      </c>
      <c r="BN378">
        <v>46548</v>
      </c>
      <c r="BO378" t="s">
        <v>727</v>
      </c>
      <c r="BP378">
        <v>1</v>
      </c>
      <c r="BQ378">
        <v>1</v>
      </c>
      <c r="BR378">
        <v>0.73</v>
      </c>
      <c r="BS378">
        <v>0.93</v>
      </c>
      <c r="BT378">
        <v>3</v>
      </c>
      <c r="BU378" t="e">
        <v>#N/A</v>
      </c>
      <c r="BV378" t="e">
        <v>#N/A</v>
      </c>
      <c r="BW378">
        <f>VLOOKUP($J378,M_引当回収!$C$5:$AF$55,30,FALSE)+0.08</f>
        <v>0.08</v>
      </c>
      <c r="BX378" s="21" t="e">
        <v>#N/A</v>
      </c>
      <c r="BY378" t="e">
        <v>#N/A</v>
      </c>
      <c r="BZ378" t="e">
        <v>#N/A</v>
      </c>
      <c r="CA378" s="8" t="e">
        <f t="shared" si="126"/>
        <v>#N/A</v>
      </c>
      <c r="CB378" t="e">
        <f t="shared" si="127"/>
        <v>#N/A</v>
      </c>
      <c r="CC378" t="e">
        <v>#N/A</v>
      </c>
      <c r="CD378" t="e">
        <v>#N/A</v>
      </c>
      <c r="CE378" t="e">
        <v>#N/A</v>
      </c>
      <c r="CF378" t="e">
        <v>#N/A</v>
      </c>
      <c r="CH378" t="e">
        <f t="shared" si="128"/>
        <v>#N/A</v>
      </c>
      <c r="CI378" t="e">
        <f t="shared" si="129"/>
        <v>#N/A</v>
      </c>
      <c r="CJ378" t="e">
        <f t="shared" si="130"/>
        <v>#N/A</v>
      </c>
      <c r="CK378" t="e">
        <f t="shared" si="131"/>
        <v>#N/A</v>
      </c>
      <c r="CL378" t="e">
        <f t="shared" si="132"/>
        <v>#N/A</v>
      </c>
      <c r="CM378" t="e">
        <f t="shared" si="133"/>
        <v>#N/A</v>
      </c>
      <c r="CN378" t="e">
        <f t="shared" si="134"/>
        <v>#N/A</v>
      </c>
      <c r="CO378" t="e">
        <f t="shared" si="135"/>
        <v>#N/A</v>
      </c>
      <c r="CP378" t="e">
        <f t="shared" si="136"/>
        <v>#N/A</v>
      </c>
      <c r="CQ378" t="e">
        <v>#N/A</v>
      </c>
      <c r="CR378" t="e">
        <f t="shared" si="137"/>
        <v>#N/A</v>
      </c>
      <c r="CS378" t="e">
        <f t="shared" si="138"/>
        <v>#N/A</v>
      </c>
      <c r="CT378" t="e">
        <f t="shared" si="139"/>
        <v>#N/A</v>
      </c>
      <c r="CU378" t="e">
        <f t="shared" si="140"/>
        <v>#N/A</v>
      </c>
      <c r="CV378">
        <f t="shared" si="141"/>
        <v>3</v>
      </c>
      <c r="CW378" t="e">
        <f t="shared" si="142"/>
        <v>#N/A</v>
      </c>
      <c r="CX378" t="e">
        <f t="shared" si="143"/>
        <v>#N/A</v>
      </c>
      <c r="CY378" t="e">
        <f t="shared" si="122"/>
        <v>#N/A</v>
      </c>
      <c r="CZ378" t="e">
        <f t="shared" si="123"/>
        <v>#N/A</v>
      </c>
      <c r="DA378" t="e">
        <f t="shared" si="124"/>
        <v>#N/A</v>
      </c>
      <c r="DB378" t="e">
        <f t="shared" si="125"/>
        <v>#N/A</v>
      </c>
      <c r="DC378">
        <f t="shared" si="144"/>
        <v>3</v>
      </c>
      <c r="DD378" t="e">
        <f t="shared" si="145"/>
        <v>#N/A</v>
      </c>
    </row>
    <row r="379" spans="1:108" hidden="1" x14ac:dyDescent="0.7">
      <c r="A379" t="s">
        <v>1367</v>
      </c>
      <c r="B379" t="s">
        <v>1368</v>
      </c>
      <c r="D379" t="s">
        <v>909</v>
      </c>
      <c r="E379" t="s">
        <v>72</v>
      </c>
      <c r="F379" t="s">
        <v>73</v>
      </c>
      <c r="G379" t="s">
        <v>74</v>
      </c>
      <c r="H379" t="s">
        <v>75</v>
      </c>
      <c r="I379">
        <v>6454</v>
      </c>
      <c r="J379" t="s">
        <v>898</v>
      </c>
      <c r="K379">
        <v>1</v>
      </c>
      <c r="M379" t="s">
        <v>78</v>
      </c>
      <c r="N379" t="s">
        <v>78</v>
      </c>
      <c r="O379" t="s">
        <v>79</v>
      </c>
      <c r="P379">
        <v>1</v>
      </c>
      <c r="Q379" t="s">
        <v>80</v>
      </c>
      <c r="R379" t="s">
        <v>72</v>
      </c>
      <c r="S379" t="s">
        <v>81</v>
      </c>
      <c r="T379" t="s">
        <v>82</v>
      </c>
      <c r="X379">
        <v>1</v>
      </c>
      <c r="Y379">
        <v>1</v>
      </c>
      <c r="Z379">
        <v>0.73</v>
      </c>
      <c r="AA379" s="8">
        <v>0.93</v>
      </c>
      <c r="AB379">
        <v>3</v>
      </c>
      <c r="AC379">
        <v>0.93</v>
      </c>
      <c r="AD379">
        <v>0.93</v>
      </c>
      <c r="AE379">
        <v>1.1000000000000001</v>
      </c>
      <c r="AF379">
        <v>0.5</v>
      </c>
      <c r="AG379">
        <v>205</v>
      </c>
      <c r="AH379" t="s">
        <v>898</v>
      </c>
      <c r="AI379">
        <v>49</v>
      </c>
      <c r="AL379">
        <v>370</v>
      </c>
      <c r="AM379" t="s">
        <v>911</v>
      </c>
      <c r="AN379">
        <v>12</v>
      </c>
      <c r="AO379" t="s">
        <v>113</v>
      </c>
      <c r="AP379">
        <v>100</v>
      </c>
      <c r="AT379">
        <v>0</v>
      </c>
      <c r="AU379">
        <v>0.5</v>
      </c>
      <c r="AW379">
        <v>6</v>
      </c>
      <c r="AX379" t="s">
        <v>912</v>
      </c>
      <c r="AY379">
        <v>2</v>
      </c>
      <c r="AZ379" t="s">
        <v>913</v>
      </c>
      <c r="BB379" t="s">
        <v>323</v>
      </c>
      <c r="BC379">
        <v>335</v>
      </c>
      <c r="BD379">
        <v>168</v>
      </c>
      <c r="BE379">
        <v>103</v>
      </c>
      <c r="BF379">
        <v>6.0000000000000001E-3</v>
      </c>
      <c r="BG379">
        <v>3.53</v>
      </c>
      <c r="BH379" t="s">
        <v>89</v>
      </c>
      <c r="BJ379" t="s">
        <v>90</v>
      </c>
      <c r="BK379" s="1">
        <v>44943</v>
      </c>
      <c r="BL379" t="s">
        <v>91</v>
      </c>
      <c r="BM379" t="s">
        <v>92</v>
      </c>
      <c r="BN379">
        <v>46548</v>
      </c>
      <c r="BO379" t="s">
        <v>727</v>
      </c>
      <c r="BP379">
        <v>1</v>
      </c>
      <c r="BQ379">
        <v>1</v>
      </c>
      <c r="BR379">
        <v>0.73</v>
      </c>
      <c r="BS379">
        <v>0.93</v>
      </c>
      <c r="BT379">
        <v>3</v>
      </c>
      <c r="BU379" t="e">
        <v>#N/A</v>
      </c>
      <c r="BV379" t="e">
        <v>#N/A</v>
      </c>
      <c r="BW379">
        <f>VLOOKUP($J379,M_引当回収!$C$5:$AF$55,30,FALSE)+0.08</f>
        <v>0.08</v>
      </c>
      <c r="BX379" s="21" t="e">
        <v>#N/A</v>
      </c>
      <c r="BY379" t="e">
        <v>#N/A</v>
      </c>
      <c r="BZ379" t="e">
        <v>#N/A</v>
      </c>
      <c r="CA379" s="8" t="e">
        <f t="shared" si="126"/>
        <v>#N/A</v>
      </c>
      <c r="CB379" t="e">
        <f t="shared" si="127"/>
        <v>#N/A</v>
      </c>
      <c r="CC379" t="e">
        <v>#N/A</v>
      </c>
      <c r="CD379" t="e">
        <v>#N/A</v>
      </c>
      <c r="CE379" t="e">
        <v>#N/A</v>
      </c>
      <c r="CF379" t="e">
        <v>#N/A</v>
      </c>
      <c r="CH379" t="e">
        <f t="shared" si="128"/>
        <v>#N/A</v>
      </c>
      <c r="CI379" t="e">
        <f t="shared" si="129"/>
        <v>#N/A</v>
      </c>
      <c r="CJ379" t="e">
        <f t="shared" si="130"/>
        <v>#N/A</v>
      </c>
      <c r="CK379" t="e">
        <f t="shared" si="131"/>
        <v>#N/A</v>
      </c>
      <c r="CL379" t="e">
        <f t="shared" si="132"/>
        <v>#N/A</v>
      </c>
      <c r="CM379" t="e">
        <f t="shared" si="133"/>
        <v>#N/A</v>
      </c>
      <c r="CN379" t="e">
        <f t="shared" si="134"/>
        <v>#N/A</v>
      </c>
      <c r="CO379" t="e">
        <f t="shared" si="135"/>
        <v>#N/A</v>
      </c>
      <c r="CP379" t="e">
        <f t="shared" si="136"/>
        <v>#N/A</v>
      </c>
      <c r="CQ379" t="e">
        <v>#N/A</v>
      </c>
      <c r="CR379" t="e">
        <f t="shared" si="137"/>
        <v>#N/A</v>
      </c>
      <c r="CS379" t="e">
        <f t="shared" si="138"/>
        <v>#N/A</v>
      </c>
      <c r="CT379" t="e">
        <f t="shared" si="139"/>
        <v>#N/A</v>
      </c>
      <c r="CU379" t="e">
        <f t="shared" si="140"/>
        <v>#N/A</v>
      </c>
      <c r="CV379">
        <f t="shared" si="141"/>
        <v>3</v>
      </c>
      <c r="CW379" t="e">
        <f t="shared" si="142"/>
        <v>#N/A</v>
      </c>
      <c r="CX379" t="e">
        <f t="shared" si="143"/>
        <v>#N/A</v>
      </c>
      <c r="CY379" t="e">
        <f t="shared" si="122"/>
        <v>#N/A</v>
      </c>
      <c r="CZ379" t="e">
        <f t="shared" si="123"/>
        <v>#N/A</v>
      </c>
      <c r="DA379" t="e">
        <f t="shared" si="124"/>
        <v>#N/A</v>
      </c>
      <c r="DB379" t="e">
        <f t="shared" si="125"/>
        <v>#N/A</v>
      </c>
      <c r="DC379">
        <f t="shared" si="144"/>
        <v>3</v>
      </c>
      <c r="DD379" t="e">
        <f t="shared" si="145"/>
        <v>#N/A</v>
      </c>
    </row>
    <row r="380" spans="1:108" hidden="1" x14ac:dyDescent="0.7">
      <c r="A380" t="s">
        <v>1369</v>
      </c>
      <c r="B380" t="s">
        <v>1370</v>
      </c>
      <c r="D380" t="s">
        <v>909</v>
      </c>
      <c r="E380" t="s">
        <v>72</v>
      </c>
      <c r="F380" t="s">
        <v>73</v>
      </c>
      <c r="G380" t="s">
        <v>74</v>
      </c>
      <c r="H380" t="s">
        <v>75</v>
      </c>
      <c r="I380">
        <v>6454</v>
      </c>
      <c r="J380" t="s">
        <v>898</v>
      </c>
      <c r="K380">
        <v>1</v>
      </c>
      <c r="M380" t="s">
        <v>78</v>
      </c>
      <c r="N380" t="s">
        <v>78</v>
      </c>
      <c r="O380" t="s">
        <v>79</v>
      </c>
      <c r="P380">
        <v>1</v>
      </c>
      <c r="Q380" t="s">
        <v>80</v>
      </c>
      <c r="R380" t="s">
        <v>72</v>
      </c>
      <c r="S380" t="s">
        <v>81</v>
      </c>
      <c r="T380" t="s">
        <v>82</v>
      </c>
      <c r="X380">
        <v>1</v>
      </c>
      <c r="Y380">
        <v>1</v>
      </c>
      <c r="Z380">
        <v>0.73</v>
      </c>
      <c r="AA380" s="8">
        <v>0.93</v>
      </c>
      <c r="AB380">
        <v>3</v>
      </c>
      <c r="AC380">
        <v>0.93</v>
      </c>
      <c r="AD380">
        <v>0.93</v>
      </c>
      <c r="AE380">
        <v>1.1000000000000001</v>
      </c>
      <c r="AF380">
        <v>0.5</v>
      </c>
      <c r="AG380">
        <v>205</v>
      </c>
      <c r="AH380" t="s">
        <v>898</v>
      </c>
      <c r="AI380">
        <v>50</v>
      </c>
      <c r="AL380">
        <v>370</v>
      </c>
      <c r="AM380" t="s">
        <v>911</v>
      </c>
      <c r="AN380">
        <v>12</v>
      </c>
      <c r="AO380" t="s">
        <v>113</v>
      </c>
      <c r="AP380">
        <v>100</v>
      </c>
      <c r="AT380">
        <v>0</v>
      </c>
      <c r="AU380">
        <v>0.5</v>
      </c>
      <c r="AW380">
        <v>6</v>
      </c>
      <c r="AX380" t="s">
        <v>912</v>
      </c>
      <c r="AY380">
        <v>2</v>
      </c>
      <c r="AZ380" t="s">
        <v>913</v>
      </c>
      <c r="BB380" t="s">
        <v>323</v>
      </c>
      <c r="BC380">
        <v>335</v>
      </c>
      <c r="BD380">
        <v>168</v>
      </c>
      <c r="BE380">
        <v>103</v>
      </c>
      <c r="BF380">
        <v>6.0000000000000001E-3</v>
      </c>
      <c r="BG380">
        <v>3.53</v>
      </c>
      <c r="BH380" t="s">
        <v>89</v>
      </c>
      <c r="BJ380" t="s">
        <v>90</v>
      </c>
      <c r="BK380" s="1">
        <v>44943</v>
      </c>
      <c r="BL380" t="s">
        <v>91</v>
      </c>
      <c r="BM380" t="s">
        <v>92</v>
      </c>
      <c r="BN380">
        <v>46548</v>
      </c>
      <c r="BO380" t="s">
        <v>727</v>
      </c>
      <c r="BP380">
        <v>1</v>
      </c>
      <c r="BQ380">
        <v>1</v>
      </c>
      <c r="BR380">
        <v>0.73</v>
      </c>
      <c r="BS380">
        <v>0.93</v>
      </c>
      <c r="BT380">
        <v>3</v>
      </c>
      <c r="BU380" t="e">
        <v>#N/A</v>
      </c>
      <c r="BV380" t="e">
        <v>#N/A</v>
      </c>
      <c r="BW380">
        <f>VLOOKUP($J380,M_引当回収!$C$5:$AF$55,30,FALSE)+0.08</f>
        <v>0.08</v>
      </c>
      <c r="BX380" s="21" t="e">
        <v>#N/A</v>
      </c>
      <c r="BY380" t="e">
        <v>#N/A</v>
      </c>
      <c r="BZ380" t="e">
        <v>#N/A</v>
      </c>
      <c r="CA380" s="8" t="e">
        <f t="shared" si="126"/>
        <v>#N/A</v>
      </c>
      <c r="CB380" t="e">
        <f t="shared" si="127"/>
        <v>#N/A</v>
      </c>
      <c r="CC380" t="e">
        <v>#N/A</v>
      </c>
      <c r="CD380" t="e">
        <v>#N/A</v>
      </c>
      <c r="CE380" t="e">
        <v>#N/A</v>
      </c>
      <c r="CF380" t="e">
        <v>#N/A</v>
      </c>
      <c r="CH380" t="e">
        <f t="shared" si="128"/>
        <v>#N/A</v>
      </c>
      <c r="CI380" t="e">
        <f t="shared" si="129"/>
        <v>#N/A</v>
      </c>
      <c r="CJ380" t="e">
        <f t="shared" si="130"/>
        <v>#N/A</v>
      </c>
      <c r="CK380" t="e">
        <f t="shared" si="131"/>
        <v>#N/A</v>
      </c>
      <c r="CL380" t="e">
        <f t="shared" si="132"/>
        <v>#N/A</v>
      </c>
      <c r="CM380" t="e">
        <f t="shared" si="133"/>
        <v>#N/A</v>
      </c>
      <c r="CN380" t="e">
        <f t="shared" si="134"/>
        <v>#N/A</v>
      </c>
      <c r="CO380" t="e">
        <f t="shared" si="135"/>
        <v>#N/A</v>
      </c>
      <c r="CP380" t="e">
        <f t="shared" si="136"/>
        <v>#N/A</v>
      </c>
      <c r="CQ380" t="e">
        <v>#N/A</v>
      </c>
      <c r="CR380" t="e">
        <f t="shared" si="137"/>
        <v>#N/A</v>
      </c>
      <c r="CS380" t="e">
        <f t="shared" si="138"/>
        <v>#N/A</v>
      </c>
      <c r="CT380" t="e">
        <f t="shared" si="139"/>
        <v>#N/A</v>
      </c>
      <c r="CU380" t="e">
        <f t="shared" si="140"/>
        <v>#N/A</v>
      </c>
      <c r="CV380">
        <f t="shared" si="141"/>
        <v>3</v>
      </c>
      <c r="CW380" t="e">
        <f t="shared" si="142"/>
        <v>#N/A</v>
      </c>
      <c r="CX380" t="e">
        <f t="shared" si="143"/>
        <v>#N/A</v>
      </c>
      <c r="CY380" t="e">
        <f t="shared" si="122"/>
        <v>#N/A</v>
      </c>
      <c r="CZ380" t="e">
        <f t="shared" si="123"/>
        <v>#N/A</v>
      </c>
      <c r="DA380" t="e">
        <f t="shared" si="124"/>
        <v>#N/A</v>
      </c>
      <c r="DB380" t="e">
        <f t="shared" si="125"/>
        <v>#N/A</v>
      </c>
      <c r="DC380">
        <f t="shared" si="144"/>
        <v>3</v>
      </c>
      <c r="DD380" t="e">
        <f t="shared" si="145"/>
        <v>#N/A</v>
      </c>
    </row>
    <row r="381" spans="1:108" hidden="1" x14ac:dyDescent="0.7">
      <c r="A381" t="s">
        <v>1371</v>
      </c>
      <c r="B381" t="s">
        <v>1372</v>
      </c>
      <c r="D381" t="s">
        <v>909</v>
      </c>
      <c r="E381" t="s">
        <v>72</v>
      </c>
      <c r="F381" t="s">
        <v>73</v>
      </c>
      <c r="G381" t="s">
        <v>74</v>
      </c>
      <c r="H381" t="s">
        <v>75</v>
      </c>
      <c r="I381">
        <v>6454</v>
      </c>
      <c r="J381" t="s">
        <v>898</v>
      </c>
      <c r="K381">
        <v>1</v>
      </c>
      <c r="M381" t="s">
        <v>78</v>
      </c>
      <c r="N381" t="s">
        <v>78</v>
      </c>
      <c r="O381" t="s">
        <v>79</v>
      </c>
      <c r="P381">
        <v>1</v>
      </c>
      <c r="Q381" t="s">
        <v>80</v>
      </c>
      <c r="R381" t="s">
        <v>72</v>
      </c>
      <c r="S381" t="s">
        <v>81</v>
      </c>
      <c r="T381" t="s">
        <v>82</v>
      </c>
      <c r="X381">
        <v>1</v>
      </c>
      <c r="Y381">
        <v>1</v>
      </c>
      <c r="Z381">
        <v>0.73</v>
      </c>
      <c r="AA381" s="8">
        <v>0.93</v>
      </c>
      <c r="AB381">
        <v>3</v>
      </c>
      <c r="AC381">
        <v>0.93</v>
      </c>
      <c r="AD381">
        <v>0.93</v>
      </c>
      <c r="AE381">
        <v>1.1000000000000001</v>
      </c>
      <c r="AF381">
        <v>0.5</v>
      </c>
      <c r="AG381">
        <v>205</v>
      </c>
      <c r="AH381" t="s">
        <v>898</v>
      </c>
      <c r="AI381">
        <v>51</v>
      </c>
      <c r="AL381">
        <v>370</v>
      </c>
      <c r="AM381" t="s">
        <v>911</v>
      </c>
      <c r="AN381">
        <v>12</v>
      </c>
      <c r="AO381" t="s">
        <v>113</v>
      </c>
      <c r="AP381">
        <v>100</v>
      </c>
      <c r="AT381">
        <v>0</v>
      </c>
      <c r="AU381">
        <v>0.5</v>
      </c>
      <c r="AW381">
        <v>6</v>
      </c>
      <c r="AX381" t="s">
        <v>912</v>
      </c>
      <c r="AY381">
        <v>2</v>
      </c>
      <c r="AZ381" t="s">
        <v>913</v>
      </c>
      <c r="BB381" t="s">
        <v>323</v>
      </c>
      <c r="BC381">
        <v>335</v>
      </c>
      <c r="BD381">
        <v>168</v>
      </c>
      <c r="BE381">
        <v>103</v>
      </c>
      <c r="BF381">
        <v>6.0000000000000001E-3</v>
      </c>
      <c r="BG381">
        <v>3.53</v>
      </c>
      <c r="BH381" t="s">
        <v>89</v>
      </c>
      <c r="BJ381" t="s">
        <v>90</v>
      </c>
      <c r="BK381" s="1">
        <v>44943</v>
      </c>
      <c r="BL381" t="s">
        <v>91</v>
      </c>
      <c r="BM381" t="s">
        <v>92</v>
      </c>
      <c r="BN381">
        <v>46548</v>
      </c>
      <c r="BO381" t="s">
        <v>727</v>
      </c>
      <c r="BP381">
        <v>1</v>
      </c>
      <c r="BQ381">
        <v>1</v>
      </c>
      <c r="BR381">
        <v>0.73</v>
      </c>
      <c r="BS381">
        <v>0.93</v>
      </c>
      <c r="BT381">
        <v>3</v>
      </c>
      <c r="BU381" t="e">
        <v>#N/A</v>
      </c>
      <c r="BV381" t="e">
        <v>#N/A</v>
      </c>
      <c r="BW381">
        <f>VLOOKUP($J381,M_引当回収!$C$5:$AF$55,30,FALSE)+0.08</f>
        <v>0.08</v>
      </c>
      <c r="BX381" s="21" t="e">
        <v>#N/A</v>
      </c>
      <c r="BY381" t="e">
        <v>#N/A</v>
      </c>
      <c r="BZ381" t="e">
        <v>#N/A</v>
      </c>
      <c r="CA381" s="8" t="e">
        <f t="shared" si="126"/>
        <v>#N/A</v>
      </c>
      <c r="CB381" t="e">
        <f t="shared" si="127"/>
        <v>#N/A</v>
      </c>
      <c r="CC381" t="e">
        <v>#N/A</v>
      </c>
      <c r="CD381" t="e">
        <v>#N/A</v>
      </c>
      <c r="CE381" t="e">
        <v>#N/A</v>
      </c>
      <c r="CF381" t="e">
        <v>#N/A</v>
      </c>
      <c r="CH381" t="e">
        <f t="shared" si="128"/>
        <v>#N/A</v>
      </c>
      <c r="CI381" t="e">
        <f t="shared" si="129"/>
        <v>#N/A</v>
      </c>
      <c r="CJ381" t="e">
        <f t="shared" si="130"/>
        <v>#N/A</v>
      </c>
      <c r="CK381" t="e">
        <f t="shared" si="131"/>
        <v>#N/A</v>
      </c>
      <c r="CL381" t="e">
        <f t="shared" si="132"/>
        <v>#N/A</v>
      </c>
      <c r="CM381" t="e">
        <f t="shared" si="133"/>
        <v>#N/A</v>
      </c>
      <c r="CN381" t="e">
        <f t="shared" si="134"/>
        <v>#N/A</v>
      </c>
      <c r="CO381" t="e">
        <f t="shared" si="135"/>
        <v>#N/A</v>
      </c>
      <c r="CP381" t="e">
        <f t="shared" si="136"/>
        <v>#N/A</v>
      </c>
      <c r="CQ381" t="e">
        <v>#N/A</v>
      </c>
      <c r="CR381" t="e">
        <f t="shared" si="137"/>
        <v>#N/A</v>
      </c>
      <c r="CS381" t="e">
        <f t="shared" si="138"/>
        <v>#N/A</v>
      </c>
      <c r="CT381" t="e">
        <f t="shared" si="139"/>
        <v>#N/A</v>
      </c>
      <c r="CU381" t="e">
        <f t="shared" si="140"/>
        <v>#N/A</v>
      </c>
      <c r="CV381">
        <f t="shared" si="141"/>
        <v>3</v>
      </c>
      <c r="CW381" t="e">
        <f t="shared" si="142"/>
        <v>#N/A</v>
      </c>
      <c r="CX381" t="e">
        <f t="shared" si="143"/>
        <v>#N/A</v>
      </c>
      <c r="CY381" t="e">
        <f t="shared" si="122"/>
        <v>#N/A</v>
      </c>
      <c r="CZ381" t="e">
        <f t="shared" si="123"/>
        <v>#N/A</v>
      </c>
      <c r="DA381" t="e">
        <f t="shared" si="124"/>
        <v>#N/A</v>
      </c>
      <c r="DB381" t="e">
        <f t="shared" si="125"/>
        <v>#N/A</v>
      </c>
      <c r="DC381">
        <f t="shared" si="144"/>
        <v>3</v>
      </c>
      <c r="DD381" t="e">
        <f t="shared" si="145"/>
        <v>#N/A</v>
      </c>
    </row>
    <row r="382" spans="1:108" hidden="1" x14ac:dyDescent="0.7">
      <c r="A382" t="s">
        <v>1373</v>
      </c>
      <c r="B382" t="s">
        <v>1374</v>
      </c>
      <c r="D382" t="s">
        <v>909</v>
      </c>
      <c r="E382" t="s">
        <v>72</v>
      </c>
      <c r="F382" t="s">
        <v>73</v>
      </c>
      <c r="G382" t="s">
        <v>74</v>
      </c>
      <c r="H382" t="s">
        <v>75</v>
      </c>
      <c r="I382">
        <v>6454</v>
      </c>
      <c r="J382" t="s">
        <v>898</v>
      </c>
      <c r="K382">
        <v>1</v>
      </c>
      <c r="M382" t="s">
        <v>78</v>
      </c>
      <c r="N382" t="s">
        <v>78</v>
      </c>
      <c r="O382" t="s">
        <v>79</v>
      </c>
      <c r="P382">
        <v>1</v>
      </c>
      <c r="Q382" t="s">
        <v>80</v>
      </c>
      <c r="R382" t="s">
        <v>72</v>
      </c>
      <c r="S382" t="s">
        <v>81</v>
      </c>
      <c r="T382" t="s">
        <v>82</v>
      </c>
      <c r="X382">
        <v>1</v>
      </c>
      <c r="Y382">
        <v>1</v>
      </c>
      <c r="Z382">
        <v>0.73</v>
      </c>
      <c r="AA382" s="8">
        <v>0.93</v>
      </c>
      <c r="AB382">
        <v>3</v>
      </c>
      <c r="AC382">
        <v>0.93</v>
      </c>
      <c r="AD382">
        <v>0.93</v>
      </c>
      <c r="AE382">
        <v>1.1000000000000001</v>
      </c>
      <c r="AF382">
        <v>0.5</v>
      </c>
      <c r="AG382">
        <v>205</v>
      </c>
      <c r="AH382" t="s">
        <v>898</v>
      </c>
      <c r="AI382">
        <v>52</v>
      </c>
      <c r="AL382">
        <v>370</v>
      </c>
      <c r="AM382" t="s">
        <v>911</v>
      </c>
      <c r="AN382">
        <v>12</v>
      </c>
      <c r="AO382" t="s">
        <v>113</v>
      </c>
      <c r="AP382">
        <v>100</v>
      </c>
      <c r="AT382">
        <v>0</v>
      </c>
      <c r="AU382">
        <v>0.5</v>
      </c>
      <c r="AW382">
        <v>6</v>
      </c>
      <c r="AX382" t="s">
        <v>912</v>
      </c>
      <c r="AY382">
        <v>2</v>
      </c>
      <c r="AZ382" t="s">
        <v>913</v>
      </c>
      <c r="BB382" t="s">
        <v>323</v>
      </c>
      <c r="BC382">
        <v>335</v>
      </c>
      <c r="BD382">
        <v>168</v>
      </c>
      <c r="BE382">
        <v>103</v>
      </c>
      <c r="BF382">
        <v>6.0000000000000001E-3</v>
      </c>
      <c r="BG382">
        <v>3.53</v>
      </c>
      <c r="BH382" t="s">
        <v>89</v>
      </c>
      <c r="BJ382" t="s">
        <v>90</v>
      </c>
      <c r="BK382" s="1">
        <v>44943</v>
      </c>
      <c r="BL382" t="s">
        <v>91</v>
      </c>
      <c r="BM382" t="s">
        <v>92</v>
      </c>
      <c r="BN382">
        <v>46548</v>
      </c>
      <c r="BO382" t="s">
        <v>727</v>
      </c>
      <c r="BP382">
        <v>1</v>
      </c>
      <c r="BQ382">
        <v>1</v>
      </c>
      <c r="BR382">
        <v>0.73</v>
      </c>
      <c r="BS382">
        <v>0.93</v>
      </c>
      <c r="BT382">
        <v>3</v>
      </c>
      <c r="BU382" t="e">
        <v>#N/A</v>
      </c>
      <c r="BV382" t="e">
        <v>#N/A</v>
      </c>
      <c r="BW382">
        <f>VLOOKUP($J382,M_引当回収!$C$5:$AF$55,30,FALSE)+0.08</f>
        <v>0.08</v>
      </c>
      <c r="BX382" s="21" t="e">
        <v>#N/A</v>
      </c>
      <c r="BY382" t="e">
        <v>#N/A</v>
      </c>
      <c r="BZ382" t="e">
        <v>#N/A</v>
      </c>
      <c r="CA382" s="8" t="e">
        <f t="shared" si="126"/>
        <v>#N/A</v>
      </c>
      <c r="CB382" t="e">
        <f t="shared" si="127"/>
        <v>#N/A</v>
      </c>
      <c r="CC382" t="e">
        <v>#N/A</v>
      </c>
      <c r="CD382" t="e">
        <v>#N/A</v>
      </c>
      <c r="CE382" t="e">
        <v>#N/A</v>
      </c>
      <c r="CF382" t="e">
        <v>#N/A</v>
      </c>
      <c r="CH382" t="e">
        <f t="shared" si="128"/>
        <v>#N/A</v>
      </c>
      <c r="CI382" t="e">
        <f t="shared" si="129"/>
        <v>#N/A</v>
      </c>
      <c r="CJ382" t="e">
        <f t="shared" si="130"/>
        <v>#N/A</v>
      </c>
      <c r="CK382" t="e">
        <f t="shared" si="131"/>
        <v>#N/A</v>
      </c>
      <c r="CL382" t="e">
        <f t="shared" si="132"/>
        <v>#N/A</v>
      </c>
      <c r="CM382" t="e">
        <f t="shared" si="133"/>
        <v>#N/A</v>
      </c>
      <c r="CN382" t="e">
        <f t="shared" si="134"/>
        <v>#N/A</v>
      </c>
      <c r="CO382" t="e">
        <f t="shared" si="135"/>
        <v>#N/A</v>
      </c>
      <c r="CP382" t="e">
        <f t="shared" si="136"/>
        <v>#N/A</v>
      </c>
      <c r="CQ382" t="e">
        <v>#N/A</v>
      </c>
      <c r="CR382" t="e">
        <f t="shared" si="137"/>
        <v>#N/A</v>
      </c>
      <c r="CS382" t="e">
        <f t="shared" si="138"/>
        <v>#N/A</v>
      </c>
      <c r="CT382" t="e">
        <f t="shared" si="139"/>
        <v>#N/A</v>
      </c>
      <c r="CU382" t="e">
        <f t="shared" si="140"/>
        <v>#N/A</v>
      </c>
      <c r="CV382">
        <f t="shared" si="141"/>
        <v>3</v>
      </c>
      <c r="CW382" t="e">
        <f t="shared" si="142"/>
        <v>#N/A</v>
      </c>
      <c r="CX382" t="e">
        <f t="shared" si="143"/>
        <v>#N/A</v>
      </c>
      <c r="CY382" t="e">
        <f t="shared" si="122"/>
        <v>#N/A</v>
      </c>
      <c r="CZ382" t="e">
        <f t="shared" si="123"/>
        <v>#N/A</v>
      </c>
      <c r="DA382" t="e">
        <f t="shared" si="124"/>
        <v>#N/A</v>
      </c>
      <c r="DB382" t="e">
        <f t="shared" si="125"/>
        <v>#N/A</v>
      </c>
      <c r="DC382">
        <f t="shared" si="144"/>
        <v>3</v>
      </c>
      <c r="DD382" t="e">
        <f t="shared" si="145"/>
        <v>#N/A</v>
      </c>
    </row>
    <row r="383" spans="1:108" hidden="1" x14ac:dyDescent="0.7">
      <c r="A383" t="s">
        <v>1375</v>
      </c>
      <c r="B383" t="s">
        <v>1376</v>
      </c>
      <c r="D383" t="s">
        <v>909</v>
      </c>
      <c r="E383" t="s">
        <v>72</v>
      </c>
      <c r="F383" t="s">
        <v>73</v>
      </c>
      <c r="G383" t="s">
        <v>74</v>
      </c>
      <c r="H383" t="s">
        <v>75</v>
      </c>
      <c r="I383">
        <v>6454</v>
      </c>
      <c r="J383" t="s">
        <v>898</v>
      </c>
      <c r="K383">
        <v>1</v>
      </c>
      <c r="M383" t="s">
        <v>78</v>
      </c>
      <c r="N383" t="s">
        <v>78</v>
      </c>
      <c r="O383" t="s">
        <v>79</v>
      </c>
      <c r="P383">
        <v>1</v>
      </c>
      <c r="Q383" t="s">
        <v>80</v>
      </c>
      <c r="R383" t="s">
        <v>72</v>
      </c>
      <c r="S383" t="s">
        <v>81</v>
      </c>
      <c r="T383" t="s">
        <v>82</v>
      </c>
      <c r="X383">
        <v>1</v>
      </c>
      <c r="Y383">
        <v>1</v>
      </c>
      <c r="Z383">
        <v>0.73</v>
      </c>
      <c r="AA383" s="8">
        <v>0.93</v>
      </c>
      <c r="AB383">
        <v>3</v>
      </c>
      <c r="AC383">
        <v>0.93</v>
      </c>
      <c r="AD383">
        <v>0.93</v>
      </c>
      <c r="AE383">
        <v>1.1000000000000001</v>
      </c>
      <c r="AF383">
        <v>0.5</v>
      </c>
      <c r="AG383">
        <v>205</v>
      </c>
      <c r="AH383" t="s">
        <v>898</v>
      </c>
      <c r="AI383">
        <v>53</v>
      </c>
      <c r="AL383">
        <v>370</v>
      </c>
      <c r="AM383" t="s">
        <v>911</v>
      </c>
      <c r="AN383">
        <v>12</v>
      </c>
      <c r="AO383" t="s">
        <v>113</v>
      </c>
      <c r="AP383">
        <v>100</v>
      </c>
      <c r="AT383">
        <v>0</v>
      </c>
      <c r="AU383">
        <v>0.5</v>
      </c>
      <c r="AW383">
        <v>6</v>
      </c>
      <c r="AX383" t="s">
        <v>912</v>
      </c>
      <c r="AY383">
        <v>2</v>
      </c>
      <c r="AZ383" t="s">
        <v>913</v>
      </c>
      <c r="BB383" t="s">
        <v>323</v>
      </c>
      <c r="BC383">
        <v>335</v>
      </c>
      <c r="BD383">
        <v>168</v>
      </c>
      <c r="BE383">
        <v>103</v>
      </c>
      <c r="BF383">
        <v>6.0000000000000001E-3</v>
      </c>
      <c r="BG383">
        <v>3.53</v>
      </c>
      <c r="BH383" t="s">
        <v>89</v>
      </c>
      <c r="BJ383" t="s">
        <v>90</v>
      </c>
      <c r="BK383" s="1">
        <v>44943</v>
      </c>
      <c r="BL383" t="s">
        <v>91</v>
      </c>
      <c r="BM383" t="s">
        <v>92</v>
      </c>
      <c r="BN383">
        <v>46548</v>
      </c>
      <c r="BO383" t="s">
        <v>727</v>
      </c>
      <c r="BP383">
        <v>1</v>
      </c>
      <c r="BQ383">
        <v>1</v>
      </c>
      <c r="BR383">
        <v>0.73</v>
      </c>
      <c r="BS383">
        <v>0.93</v>
      </c>
      <c r="BT383">
        <v>3</v>
      </c>
      <c r="BU383" t="e">
        <v>#N/A</v>
      </c>
      <c r="BV383" t="e">
        <v>#N/A</v>
      </c>
      <c r="BW383">
        <f>VLOOKUP($J383,M_引当回収!$C$5:$AF$55,30,FALSE)+0.08</f>
        <v>0.08</v>
      </c>
      <c r="BX383" s="21" t="e">
        <v>#N/A</v>
      </c>
      <c r="BY383" t="e">
        <v>#N/A</v>
      </c>
      <c r="BZ383" t="e">
        <v>#N/A</v>
      </c>
      <c r="CA383" s="8" t="e">
        <f t="shared" si="126"/>
        <v>#N/A</v>
      </c>
      <c r="CB383" t="e">
        <f t="shared" si="127"/>
        <v>#N/A</v>
      </c>
      <c r="CC383" t="e">
        <v>#N/A</v>
      </c>
      <c r="CD383" t="e">
        <v>#N/A</v>
      </c>
      <c r="CE383" t="e">
        <v>#N/A</v>
      </c>
      <c r="CF383" t="e">
        <v>#N/A</v>
      </c>
      <c r="CH383" t="e">
        <f t="shared" si="128"/>
        <v>#N/A</v>
      </c>
      <c r="CI383" t="e">
        <f t="shared" si="129"/>
        <v>#N/A</v>
      </c>
      <c r="CJ383" t="e">
        <f t="shared" si="130"/>
        <v>#N/A</v>
      </c>
      <c r="CK383" t="e">
        <f t="shared" si="131"/>
        <v>#N/A</v>
      </c>
      <c r="CL383" t="e">
        <f t="shared" si="132"/>
        <v>#N/A</v>
      </c>
      <c r="CM383" t="e">
        <f t="shared" si="133"/>
        <v>#N/A</v>
      </c>
      <c r="CN383" t="e">
        <f t="shared" si="134"/>
        <v>#N/A</v>
      </c>
      <c r="CO383" t="e">
        <f t="shared" si="135"/>
        <v>#N/A</v>
      </c>
      <c r="CP383" t="e">
        <f t="shared" si="136"/>
        <v>#N/A</v>
      </c>
      <c r="CQ383" t="e">
        <v>#N/A</v>
      </c>
      <c r="CR383" t="e">
        <f t="shared" si="137"/>
        <v>#N/A</v>
      </c>
      <c r="CS383" t="e">
        <f t="shared" si="138"/>
        <v>#N/A</v>
      </c>
      <c r="CT383" t="e">
        <f t="shared" si="139"/>
        <v>#N/A</v>
      </c>
      <c r="CU383" t="e">
        <f t="shared" si="140"/>
        <v>#N/A</v>
      </c>
      <c r="CV383">
        <f t="shared" si="141"/>
        <v>3</v>
      </c>
      <c r="CW383" t="e">
        <f t="shared" si="142"/>
        <v>#N/A</v>
      </c>
      <c r="CX383" t="e">
        <f t="shared" si="143"/>
        <v>#N/A</v>
      </c>
      <c r="CY383" t="e">
        <f t="shared" si="122"/>
        <v>#N/A</v>
      </c>
      <c r="CZ383" t="e">
        <f t="shared" si="123"/>
        <v>#N/A</v>
      </c>
      <c r="DA383" t="e">
        <f t="shared" si="124"/>
        <v>#N/A</v>
      </c>
      <c r="DB383" t="e">
        <f t="shared" si="125"/>
        <v>#N/A</v>
      </c>
      <c r="DC383">
        <f t="shared" si="144"/>
        <v>3</v>
      </c>
      <c r="DD383" t="e">
        <f t="shared" si="145"/>
        <v>#N/A</v>
      </c>
    </row>
    <row r="384" spans="1:108" hidden="1" x14ac:dyDescent="0.7">
      <c r="A384" t="s">
        <v>1377</v>
      </c>
      <c r="B384" t="s">
        <v>1378</v>
      </c>
      <c r="D384" t="s">
        <v>909</v>
      </c>
      <c r="E384" t="s">
        <v>72</v>
      </c>
      <c r="F384" t="s">
        <v>73</v>
      </c>
      <c r="G384" t="s">
        <v>74</v>
      </c>
      <c r="H384" t="s">
        <v>75</v>
      </c>
      <c r="I384">
        <v>6454</v>
      </c>
      <c r="J384" t="s">
        <v>898</v>
      </c>
      <c r="K384">
        <v>1</v>
      </c>
      <c r="M384" t="s">
        <v>78</v>
      </c>
      <c r="N384" t="s">
        <v>78</v>
      </c>
      <c r="O384" t="s">
        <v>79</v>
      </c>
      <c r="P384">
        <v>1</v>
      </c>
      <c r="Q384" t="s">
        <v>80</v>
      </c>
      <c r="R384" t="s">
        <v>72</v>
      </c>
      <c r="S384" t="s">
        <v>81</v>
      </c>
      <c r="T384" t="s">
        <v>82</v>
      </c>
      <c r="X384">
        <v>1</v>
      </c>
      <c r="Y384">
        <v>1</v>
      </c>
      <c r="Z384">
        <v>0.73</v>
      </c>
      <c r="AA384" s="8">
        <v>0.93</v>
      </c>
      <c r="AB384">
        <v>3</v>
      </c>
      <c r="AC384">
        <v>0.93</v>
      </c>
      <c r="AD384">
        <v>0.93</v>
      </c>
      <c r="AE384">
        <v>1.1000000000000001</v>
      </c>
      <c r="AF384">
        <v>0.5</v>
      </c>
      <c r="AG384">
        <v>205</v>
      </c>
      <c r="AH384" t="s">
        <v>898</v>
      </c>
      <c r="AI384">
        <v>54</v>
      </c>
      <c r="AL384">
        <v>370</v>
      </c>
      <c r="AM384" t="s">
        <v>911</v>
      </c>
      <c r="AN384">
        <v>12</v>
      </c>
      <c r="AO384" t="s">
        <v>113</v>
      </c>
      <c r="AP384">
        <v>100</v>
      </c>
      <c r="AT384">
        <v>0</v>
      </c>
      <c r="AU384">
        <v>0.5</v>
      </c>
      <c r="AW384">
        <v>6</v>
      </c>
      <c r="AX384" t="s">
        <v>912</v>
      </c>
      <c r="AY384">
        <v>2</v>
      </c>
      <c r="AZ384" t="s">
        <v>913</v>
      </c>
      <c r="BB384" t="s">
        <v>323</v>
      </c>
      <c r="BC384">
        <v>335</v>
      </c>
      <c r="BD384">
        <v>168</v>
      </c>
      <c r="BE384">
        <v>103</v>
      </c>
      <c r="BF384">
        <v>6.0000000000000001E-3</v>
      </c>
      <c r="BG384">
        <v>3.53</v>
      </c>
      <c r="BH384" t="s">
        <v>89</v>
      </c>
      <c r="BJ384" t="s">
        <v>90</v>
      </c>
      <c r="BK384" s="1">
        <v>44943</v>
      </c>
      <c r="BL384" t="s">
        <v>91</v>
      </c>
      <c r="BM384" t="s">
        <v>92</v>
      </c>
      <c r="BN384">
        <v>46548</v>
      </c>
      <c r="BO384" t="s">
        <v>727</v>
      </c>
      <c r="BP384">
        <v>1</v>
      </c>
      <c r="BQ384">
        <v>1</v>
      </c>
      <c r="BR384">
        <v>0.73</v>
      </c>
      <c r="BS384">
        <v>0.93</v>
      </c>
      <c r="BT384">
        <v>3</v>
      </c>
      <c r="BU384" t="e">
        <v>#N/A</v>
      </c>
      <c r="BV384" t="e">
        <v>#N/A</v>
      </c>
      <c r="BW384">
        <f>VLOOKUP($J384,M_引当回収!$C$5:$AF$55,30,FALSE)+0.08</f>
        <v>0.08</v>
      </c>
      <c r="BX384" s="21" t="e">
        <v>#N/A</v>
      </c>
      <c r="BY384" t="e">
        <v>#N/A</v>
      </c>
      <c r="BZ384" t="e">
        <v>#N/A</v>
      </c>
      <c r="CA384" s="8" t="e">
        <f t="shared" si="126"/>
        <v>#N/A</v>
      </c>
      <c r="CB384" t="e">
        <f t="shared" si="127"/>
        <v>#N/A</v>
      </c>
      <c r="CC384" t="e">
        <v>#N/A</v>
      </c>
      <c r="CD384" t="e">
        <v>#N/A</v>
      </c>
      <c r="CE384" t="e">
        <v>#N/A</v>
      </c>
      <c r="CF384" t="e">
        <v>#N/A</v>
      </c>
      <c r="CH384" t="e">
        <f t="shared" si="128"/>
        <v>#N/A</v>
      </c>
      <c r="CI384" t="e">
        <f t="shared" si="129"/>
        <v>#N/A</v>
      </c>
      <c r="CJ384" t="e">
        <f t="shared" si="130"/>
        <v>#N/A</v>
      </c>
      <c r="CK384" t="e">
        <f t="shared" si="131"/>
        <v>#N/A</v>
      </c>
      <c r="CL384" t="e">
        <f t="shared" si="132"/>
        <v>#N/A</v>
      </c>
      <c r="CM384" t="e">
        <f t="shared" si="133"/>
        <v>#N/A</v>
      </c>
      <c r="CN384" t="e">
        <f t="shared" si="134"/>
        <v>#N/A</v>
      </c>
      <c r="CO384" t="e">
        <f t="shared" si="135"/>
        <v>#N/A</v>
      </c>
      <c r="CP384" t="e">
        <f t="shared" si="136"/>
        <v>#N/A</v>
      </c>
      <c r="CQ384" t="e">
        <v>#N/A</v>
      </c>
      <c r="CR384" t="e">
        <f t="shared" si="137"/>
        <v>#N/A</v>
      </c>
      <c r="CS384" t="e">
        <f t="shared" si="138"/>
        <v>#N/A</v>
      </c>
      <c r="CT384" t="e">
        <f t="shared" si="139"/>
        <v>#N/A</v>
      </c>
      <c r="CU384" t="e">
        <f t="shared" si="140"/>
        <v>#N/A</v>
      </c>
      <c r="CV384">
        <f t="shared" si="141"/>
        <v>3</v>
      </c>
      <c r="CW384" t="e">
        <f t="shared" si="142"/>
        <v>#N/A</v>
      </c>
      <c r="CX384" t="e">
        <f t="shared" si="143"/>
        <v>#N/A</v>
      </c>
      <c r="CY384" t="e">
        <f t="shared" si="122"/>
        <v>#N/A</v>
      </c>
      <c r="CZ384" t="e">
        <f t="shared" si="123"/>
        <v>#N/A</v>
      </c>
      <c r="DA384" t="e">
        <f t="shared" si="124"/>
        <v>#N/A</v>
      </c>
      <c r="DB384" t="e">
        <f t="shared" si="125"/>
        <v>#N/A</v>
      </c>
      <c r="DC384">
        <f t="shared" si="144"/>
        <v>3</v>
      </c>
      <c r="DD384" t="e">
        <f t="shared" si="145"/>
        <v>#N/A</v>
      </c>
    </row>
    <row r="385" spans="1:108" hidden="1" x14ac:dyDescent="0.7">
      <c r="A385" t="s">
        <v>1379</v>
      </c>
      <c r="B385" t="s">
        <v>1380</v>
      </c>
      <c r="D385" t="s">
        <v>909</v>
      </c>
      <c r="E385" t="s">
        <v>72</v>
      </c>
      <c r="F385" t="s">
        <v>73</v>
      </c>
      <c r="G385" t="s">
        <v>74</v>
      </c>
      <c r="H385" t="s">
        <v>75</v>
      </c>
      <c r="I385">
        <v>6454</v>
      </c>
      <c r="J385" t="s">
        <v>898</v>
      </c>
      <c r="K385">
        <v>1</v>
      </c>
      <c r="M385" t="s">
        <v>78</v>
      </c>
      <c r="N385" t="s">
        <v>78</v>
      </c>
      <c r="O385" t="s">
        <v>79</v>
      </c>
      <c r="P385">
        <v>1</v>
      </c>
      <c r="Q385" t="s">
        <v>80</v>
      </c>
      <c r="R385" t="s">
        <v>72</v>
      </c>
      <c r="S385" t="s">
        <v>81</v>
      </c>
      <c r="T385" t="s">
        <v>82</v>
      </c>
      <c r="X385">
        <v>1</v>
      </c>
      <c r="Y385">
        <v>1</v>
      </c>
      <c r="Z385">
        <v>0.73</v>
      </c>
      <c r="AA385" s="8">
        <v>0.93</v>
      </c>
      <c r="AB385">
        <v>3</v>
      </c>
      <c r="AC385">
        <v>0.93</v>
      </c>
      <c r="AD385">
        <v>0.93</v>
      </c>
      <c r="AE385">
        <v>1.1000000000000001</v>
      </c>
      <c r="AF385">
        <v>0.5</v>
      </c>
      <c r="AG385">
        <v>205</v>
      </c>
      <c r="AH385" t="s">
        <v>898</v>
      </c>
      <c r="AI385">
        <v>55</v>
      </c>
      <c r="AL385">
        <v>370</v>
      </c>
      <c r="AM385" t="s">
        <v>911</v>
      </c>
      <c r="AN385">
        <v>12</v>
      </c>
      <c r="AO385" t="s">
        <v>113</v>
      </c>
      <c r="AP385">
        <v>100</v>
      </c>
      <c r="AT385">
        <v>0</v>
      </c>
      <c r="AU385">
        <v>0.5</v>
      </c>
      <c r="AW385">
        <v>6</v>
      </c>
      <c r="AX385" t="s">
        <v>912</v>
      </c>
      <c r="AY385">
        <v>2</v>
      </c>
      <c r="AZ385" t="s">
        <v>913</v>
      </c>
      <c r="BB385" t="s">
        <v>323</v>
      </c>
      <c r="BC385">
        <v>335</v>
      </c>
      <c r="BD385">
        <v>168</v>
      </c>
      <c r="BE385">
        <v>103</v>
      </c>
      <c r="BF385">
        <v>6.0000000000000001E-3</v>
      </c>
      <c r="BG385">
        <v>3.53</v>
      </c>
      <c r="BH385" t="s">
        <v>89</v>
      </c>
      <c r="BJ385" t="s">
        <v>90</v>
      </c>
      <c r="BK385" s="1">
        <v>44943</v>
      </c>
      <c r="BL385" t="s">
        <v>91</v>
      </c>
      <c r="BM385" t="s">
        <v>92</v>
      </c>
      <c r="BN385">
        <v>46548</v>
      </c>
      <c r="BO385" t="s">
        <v>727</v>
      </c>
      <c r="BP385">
        <v>1</v>
      </c>
      <c r="BQ385">
        <v>1</v>
      </c>
      <c r="BR385">
        <v>0.73</v>
      </c>
      <c r="BS385">
        <v>0.93</v>
      </c>
      <c r="BT385">
        <v>3</v>
      </c>
      <c r="BU385" t="e">
        <v>#N/A</v>
      </c>
      <c r="BV385" t="e">
        <v>#N/A</v>
      </c>
      <c r="BW385">
        <f>VLOOKUP($J385,M_引当回収!$C$5:$AF$55,30,FALSE)+0.08</f>
        <v>0.08</v>
      </c>
      <c r="BX385" s="21" t="e">
        <v>#N/A</v>
      </c>
      <c r="BY385" t="e">
        <v>#N/A</v>
      </c>
      <c r="BZ385" t="e">
        <v>#N/A</v>
      </c>
      <c r="CA385" s="8" t="e">
        <f t="shared" si="126"/>
        <v>#N/A</v>
      </c>
      <c r="CB385" t="e">
        <f t="shared" si="127"/>
        <v>#N/A</v>
      </c>
      <c r="CC385" t="e">
        <v>#N/A</v>
      </c>
      <c r="CD385" t="e">
        <v>#N/A</v>
      </c>
      <c r="CE385" t="e">
        <v>#N/A</v>
      </c>
      <c r="CF385" t="e">
        <v>#N/A</v>
      </c>
      <c r="CH385" t="e">
        <f t="shared" si="128"/>
        <v>#N/A</v>
      </c>
      <c r="CI385" t="e">
        <f t="shared" si="129"/>
        <v>#N/A</v>
      </c>
      <c r="CJ385" t="e">
        <f t="shared" si="130"/>
        <v>#N/A</v>
      </c>
      <c r="CK385" t="e">
        <f t="shared" si="131"/>
        <v>#N/A</v>
      </c>
      <c r="CL385" t="e">
        <f t="shared" si="132"/>
        <v>#N/A</v>
      </c>
      <c r="CM385" t="e">
        <f t="shared" si="133"/>
        <v>#N/A</v>
      </c>
      <c r="CN385" t="e">
        <f t="shared" si="134"/>
        <v>#N/A</v>
      </c>
      <c r="CO385" t="e">
        <f t="shared" si="135"/>
        <v>#N/A</v>
      </c>
      <c r="CP385" t="e">
        <f t="shared" si="136"/>
        <v>#N/A</v>
      </c>
      <c r="CQ385" t="e">
        <v>#N/A</v>
      </c>
      <c r="CR385" t="e">
        <f t="shared" si="137"/>
        <v>#N/A</v>
      </c>
      <c r="CS385" t="e">
        <f t="shared" si="138"/>
        <v>#N/A</v>
      </c>
      <c r="CT385" t="e">
        <f t="shared" si="139"/>
        <v>#N/A</v>
      </c>
      <c r="CU385" t="e">
        <f t="shared" si="140"/>
        <v>#N/A</v>
      </c>
      <c r="CV385">
        <f t="shared" si="141"/>
        <v>3</v>
      </c>
      <c r="CW385" t="e">
        <f t="shared" si="142"/>
        <v>#N/A</v>
      </c>
      <c r="CX385" t="e">
        <f t="shared" si="143"/>
        <v>#N/A</v>
      </c>
      <c r="CY385" t="e">
        <f t="shared" si="122"/>
        <v>#N/A</v>
      </c>
      <c r="CZ385" t="e">
        <f t="shared" si="123"/>
        <v>#N/A</v>
      </c>
      <c r="DA385" t="e">
        <f t="shared" si="124"/>
        <v>#N/A</v>
      </c>
      <c r="DB385" t="e">
        <f t="shared" si="125"/>
        <v>#N/A</v>
      </c>
      <c r="DC385">
        <f t="shared" si="144"/>
        <v>3</v>
      </c>
      <c r="DD385" t="e">
        <f t="shared" si="145"/>
        <v>#N/A</v>
      </c>
    </row>
    <row r="386" spans="1:108" hidden="1" x14ac:dyDescent="0.7">
      <c r="A386" t="s">
        <v>1381</v>
      </c>
      <c r="B386" t="s">
        <v>1382</v>
      </c>
      <c r="D386" t="s">
        <v>909</v>
      </c>
      <c r="E386" t="s">
        <v>72</v>
      </c>
      <c r="F386" t="s">
        <v>73</v>
      </c>
      <c r="G386" t="s">
        <v>74</v>
      </c>
      <c r="H386" t="s">
        <v>75</v>
      </c>
      <c r="I386">
        <v>6454</v>
      </c>
      <c r="J386" t="s">
        <v>898</v>
      </c>
      <c r="K386">
        <v>1</v>
      </c>
      <c r="M386" t="s">
        <v>78</v>
      </c>
      <c r="N386" t="s">
        <v>78</v>
      </c>
      <c r="O386" t="s">
        <v>79</v>
      </c>
      <c r="P386">
        <v>1</v>
      </c>
      <c r="Q386" t="s">
        <v>80</v>
      </c>
      <c r="R386" t="s">
        <v>72</v>
      </c>
      <c r="S386" t="s">
        <v>81</v>
      </c>
      <c r="T386" t="s">
        <v>82</v>
      </c>
      <c r="X386">
        <v>1</v>
      </c>
      <c r="Y386">
        <v>1</v>
      </c>
      <c r="Z386">
        <v>0.73</v>
      </c>
      <c r="AA386" s="8">
        <v>0.93</v>
      </c>
      <c r="AB386">
        <v>3</v>
      </c>
      <c r="AC386">
        <v>0.93</v>
      </c>
      <c r="AD386">
        <v>0.93</v>
      </c>
      <c r="AE386">
        <v>1.1000000000000001</v>
      </c>
      <c r="AF386">
        <v>0.5</v>
      </c>
      <c r="AG386">
        <v>205</v>
      </c>
      <c r="AH386" t="s">
        <v>898</v>
      </c>
      <c r="AI386">
        <v>56</v>
      </c>
      <c r="AL386">
        <v>370</v>
      </c>
      <c r="AM386" t="s">
        <v>911</v>
      </c>
      <c r="AN386">
        <v>12</v>
      </c>
      <c r="AO386" t="s">
        <v>113</v>
      </c>
      <c r="AP386">
        <v>100</v>
      </c>
      <c r="AT386">
        <v>0</v>
      </c>
      <c r="AU386">
        <v>0.5</v>
      </c>
      <c r="AW386">
        <v>6</v>
      </c>
      <c r="AX386" t="s">
        <v>912</v>
      </c>
      <c r="AY386">
        <v>2</v>
      </c>
      <c r="AZ386" t="s">
        <v>913</v>
      </c>
      <c r="BB386" t="s">
        <v>323</v>
      </c>
      <c r="BC386">
        <v>335</v>
      </c>
      <c r="BD386">
        <v>168</v>
      </c>
      <c r="BE386">
        <v>103</v>
      </c>
      <c r="BF386">
        <v>6.0000000000000001E-3</v>
      </c>
      <c r="BG386">
        <v>3.53</v>
      </c>
      <c r="BH386" t="s">
        <v>89</v>
      </c>
      <c r="BJ386" t="s">
        <v>90</v>
      </c>
      <c r="BK386" s="1">
        <v>44943</v>
      </c>
      <c r="BL386" t="s">
        <v>91</v>
      </c>
      <c r="BM386" t="s">
        <v>92</v>
      </c>
      <c r="BN386">
        <v>46548</v>
      </c>
      <c r="BO386" t="s">
        <v>727</v>
      </c>
      <c r="BP386">
        <v>1</v>
      </c>
      <c r="BQ386">
        <v>1</v>
      </c>
      <c r="BR386">
        <v>0.73</v>
      </c>
      <c r="BS386">
        <v>0.93</v>
      </c>
      <c r="BT386">
        <v>3</v>
      </c>
      <c r="BU386" t="e">
        <v>#N/A</v>
      </c>
      <c r="BV386" t="e">
        <v>#N/A</v>
      </c>
      <c r="BW386">
        <f>VLOOKUP($J386,M_引当回収!$C$5:$AF$55,30,FALSE)+0.08</f>
        <v>0.08</v>
      </c>
      <c r="BX386" s="21" t="e">
        <v>#N/A</v>
      </c>
      <c r="BY386" t="e">
        <v>#N/A</v>
      </c>
      <c r="BZ386" t="e">
        <v>#N/A</v>
      </c>
      <c r="CA386" s="8" t="e">
        <f t="shared" si="126"/>
        <v>#N/A</v>
      </c>
      <c r="CB386" t="e">
        <f t="shared" si="127"/>
        <v>#N/A</v>
      </c>
      <c r="CC386" t="e">
        <v>#N/A</v>
      </c>
      <c r="CD386" t="e">
        <v>#N/A</v>
      </c>
      <c r="CE386" t="e">
        <v>#N/A</v>
      </c>
      <c r="CF386" t="e">
        <v>#N/A</v>
      </c>
      <c r="CH386" t="e">
        <f t="shared" si="128"/>
        <v>#N/A</v>
      </c>
      <c r="CI386" t="e">
        <f t="shared" si="129"/>
        <v>#N/A</v>
      </c>
      <c r="CJ386" t="e">
        <f t="shared" si="130"/>
        <v>#N/A</v>
      </c>
      <c r="CK386" t="e">
        <f t="shared" si="131"/>
        <v>#N/A</v>
      </c>
      <c r="CL386" t="e">
        <f t="shared" si="132"/>
        <v>#N/A</v>
      </c>
      <c r="CM386" t="e">
        <f t="shared" si="133"/>
        <v>#N/A</v>
      </c>
      <c r="CN386" t="e">
        <f t="shared" si="134"/>
        <v>#N/A</v>
      </c>
      <c r="CO386" t="e">
        <f t="shared" si="135"/>
        <v>#N/A</v>
      </c>
      <c r="CP386" t="e">
        <f t="shared" si="136"/>
        <v>#N/A</v>
      </c>
      <c r="CQ386" t="e">
        <v>#N/A</v>
      </c>
      <c r="CR386" t="e">
        <f t="shared" si="137"/>
        <v>#N/A</v>
      </c>
      <c r="CS386" t="e">
        <f t="shared" si="138"/>
        <v>#N/A</v>
      </c>
      <c r="CT386" t="e">
        <f t="shared" si="139"/>
        <v>#N/A</v>
      </c>
      <c r="CU386" t="e">
        <f t="shared" si="140"/>
        <v>#N/A</v>
      </c>
      <c r="CV386">
        <f t="shared" si="141"/>
        <v>3</v>
      </c>
      <c r="CW386" t="e">
        <f t="shared" si="142"/>
        <v>#N/A</v>
      </c>
      <c r="CX386" t="e">
        <f t="shared" si="143"/>
        <v>#N/A</v>
      </c>
      <c r="CY386" t="e">
        <f t="shared" si="122"/>
        <v>#N/A</v>
      </c>
      <c r="CZ386" t="e">
        <f t="shared" si="123"/>
        <v>#N/A</v>
      </c>
      <c r="DA386" t="e">
        <f t="shared" si="124"/>
        <v>#N/A</v>
      </c>
      <c r="DB386" t="e">
        <f t="shared" si="125"/>
        <v>#N/A</v>
      </c>
      <c r="DC386">
        <f t="shared" si="144"/>
        <v>3</v>
      </c>
      <c r="DD386" t="e">
        <f t="shared" si="145"/>
        <v>#N/A</v>
      </c>
    </row>
    <row r="387" spans="1:108" hidden="1" x14ac:dyDescent="0.7">
      <c r="A387" t="s">
        <v>1383</v>
      </c>
      <c r="B387" t="s">
        <v>1384</v>
      </c>
      <c r="D387" t="s">
        <v>909</v>
      </c>
      <c r="E387" t="s">
        <v>72</v>
      </c>
      <c r="F387" t="s">
        <v>73</v>
      </c>
      <c r="G387" t="s">
        <v>74</v>
      </c>
      <c r="H387" t="s">
        <v>75</v>
      </c>
      <c r="I387">
        <v>6454</v>
      </c>
      <c r="J387" t="s">
        <v>898</v>
      </c>
      <c r="K387">
        <v>1</v>
      </c>
      <c r="M387" t="s">
        <v>78</v>
      </c>
      <c r="N387" t="s">
        <v>78</v>
      </c>
      <c r="O387" t="s">
        <v>79</v>
      </c>
      <c r="P387">
        <v>1</v>
      </c>
      <c r="Q387" t="s">
        <v>80</v>
      </c>
      <c r="R387" t="s">
        <v>72</v>
      </c>
      <c r="S387" t="s">
        <v>81</v>
      </c>
      <c r="T387" t="s">
        <v>82</v>
      </c>
      <c r="X387">
        <v>1</v>
      </c>
      <c r="Y387">
        <v>1</v>
      </c>
      <c r="Z387">
        <v>0.73</v>
      </c>
      <c r="AA387" s="8">
        <v>0.93</v>
      </c>
      <c r="AB387">
        <v>3</v>
      </c>
      <c r="AC387">
        <v>0.93</v>
      </c>
      <c r="AD387">
        <v>0.93</v>
      </c>
      <c r="AE387">
        <v>1.1000000000000001</v>
      </c>
      <c r="AF387">
        <v>0.5</v>
      </c>
      <c r="AG387">
        <v>205</v>
      </c>
      <c r="AH387" t="s">
        <v>898</v>
      </c>
      <c r="AI387">
        <v>57</v>
      </c>
      <c r="AL387">
        <v>370</v>
      </c>
      <c r="AM387" t="s">
        <v>911</v>
      </c>
      <c r="AN387">
        <v>12</v>
      </c>
      <c r="AO387" t="s">
        <v>113</v>
      </c>
      <c r="AP387">
        <v>100</v>
      </c>
      <c r="AT387">
        <v>0</v>
      </c>
      <c r="AU387">
        <v>0.5</v>
      </c>
      <c r="AW387">
        <v>6</v>
      </c>
      <c r="AX387" t="s">
        <v>912</v>
      </c>
      <c r="AY387">
        <v>2</v>
      </c>
      <c r="AZ387" t="s">
        <v>913</v>
      </c>
      <c r="BB387" t="s">
        <v>323</v>
      </c>
      <c r="BC387">
        <v>335</v>
      </c>
      <c r="BD387">
        <v>168</v>
      </c>
      <c r="BE387">
        <v>103</v>
      </c>
      <c r="BF387">
        <v>6.0000000000000001E-3</v>
      </c>
      <c r="BG387">
        <v>3.53</v>
      </c>
      <c r="BH387" t="s">
        <v>89</v>
      </c>
      <c r="BJ387" t="s">
        <v>90</v>
      </c>
      <c r="BK387" s="1">
        <v>44943</v>
      </c>
      <c r="BL387" t="s">
        <v>91</v>
      </c>
      <c r="BM387" t="s">
        <v>92</v>
      </c>
      <c r="BN387">
        <v>46548</v>
      </c>
      <c r="BO387" t="s">
        <v>727</v>
      </c>
      <c r="BP387">
        <v>1</v>
      </c>
      <c r="BQ387">
        <v>1</v>
      </c>
      <c r="BR387">
        <v>0.73</v>
      </c>
      <c r="BS387">
        <v>0.93</v>
      </c>
      <c r="BT387">
        <v>3</v>
      </c>
      <c r="BU387" t="e">
        <v>#N/A</v>
      </c>
      <c r="BV387" t="e">
        <v>#N/A</v>
      </c>
      <c r="BW387">
        <f>VLOOKUP($J387,M_引当回収!$C$5:$AF$55,30,FALSE)+0.08</f>
        <v>0.08</v>
      </c>
      <c r="BX387" s="21" t="e">
        <v>#N/A</v>
      </c>
      <c r="BY387" t="e">
        <v>#N/A</v>
      </c>
      <c r="BZ387" t="e">
        <v>#N/A</v>
      </c>
      <c r="CA387" s="8" t="e">
        <f t="shared" si="126"/>
        <v>#N/A</v>
      </c>
      <c r="CB387" t="e">
        <f t="shared" si="127"/>
        <v>#N/A</v>
      </c>
      <c r="CC387" t="e">
        <v>#N/A</v>
      </c>
      <c r="CD387" t="e">
        <v>#N/A</v>
      </c>
      <c r="CE387" t="e">
        <v>#N/A</v>
      </c>
      <c r="CF387" t="e">
        <v>#N/A</v>
      </c>
      <c r="CH387" t="e">
        <f t="shared" si="128"/>
        <v>#N/A</v>
      </c>
      <c r="CI387" t="e">
        <f t="shared" si="129"/>
        <v>#N/A</v>
      </c>
      <c r="CJ387" t="e">
        <f t="shared" si="130"/>
        <v>#N/A</v>
      </c>
      <c r="CK387" t="e">
        <f t="shared" si="131"/>
        <v>#N/A</v>
      </c>
      <c r="CL387" t="e">
        <f t="shared" si="132"/>
        <v>#N/A</v>
      </c>
      <c r="CM387" t="e">
        <f t="shared" si="133"/>
        <v>#N/A</v>
      </c>
      <c r="CN387" t="e">
        <f t="shared" si="134"/>
        <v>#N/A</v>
      </c>
      <c r="CO387" t="e">
        <f t="shared" si="135"/>
        <v>#N/A</v>
      </c>
      <c r="CP387" t="e">
        <f t="shared" si="136"/>
        <v>#N/A</v>
      </c>
      <c r="CQ387" t="e">
        <v>#N/A</v>
      </c>
      <c r="CR387" t="e">
        <f t="shared" si="137"/>
        <v>#N/A</v>
      </c>
      <c r="CS387" t="e">
        <f t="shared" si="138"/>
        <v>#N/A</v>
      </c>
      <c r="CT387" t="e">
        <f t="shared" si="139"/>
        <v>#N/A</v>
      </c>
      <c r="CU387" t="e">
        <f t="shared" si="140"/>
        <v>#N/A</v>
      </c>
      <c r="CV387">
        <f t="shared" si="141"/>
        <v>3</v>
      </c>
      <c r="CW387" t="e">
        <f t="shared" si="142"/>
        <v>#N/A</v>
      </c>
      <c r="CX387" t="e">
        <f t="shared" si="143"/>
        <v>#N/A</v>
      </c>
      <c r="CY387" t="e">
        <f t="shared" si="122"/>
        <v>#N/A</v>
      </c>
      <c r="CZ387" t="e">
        <f t="shared" si="123"/>
        <v>#N/A</v>
      </c>
      <c r="DA387" t="e">
        <f t="shared" si="124"/>
        <v>#N/A</v>
      </c>
      <c r="DB387" t="e">
        <f t="shared" si="125"/>
        <v>#N/A</v>
      </c>
      <c r="DC387">
        <f t="shared" si="144"/>
        <v>3</v>
      </c>
      <c r="DD387" t="e">
        <f t="shared" si="145"/>
        <v>#N/A</v>
      </c>
    </row>
    <row r="388" spans="1:108" hidden="1" x14ac:dyDescent="0.7">
      <c r="A388" t="s">
        <v>1385</v>
      </c>
      <c r="B388" t="s">
        <v>1386</v>
      </c>
      <c r="D388" t="s">
        <v>909</v>
      </c>
      <c r="E388" t="s">
        <v>72</v>
      </c>
      <c r="F388" t="s">
        <v>73</v>
      </c>
      <c r="G388" t="s">
        <v>74</v>
      </c>
      <c r="H388" t="s">
        <v>75</v>
      </c>
      <c r="I388">
        <v>6454</v>
      </c>
      <c r="J388" t="s">
        <v>898</v>
      </c>
      <c r="K388">
        <v>1</v>
      </c>
      <c r="M388" t="s">
        <v>78</v>
      </c>
      <c r="N388" t="s">
        <v>78</v>
      </c>
      <c r="O388" t="s">
        <v>79</v>
      </c>
      <c r="P388">
        <v>1</v>
      </c>
      <c r="Q388" t="s">
        <v>80</v>
      </c>
      <c r="R388" t="s">
        <v>72</v>
      </c>
      <c r="S388" t="s">
        <v>81</v>
      </c>
      <c r="T388" t="s">
        <v>82</v>
      </c>
      <c r="X388">
        <v>1</v>
      </c>
      <c r="Y388">
        <v>1</v>
      </c>
      <c r="Z388">
        <v>0.73</v>
      </c>
      <c r="AA388" s="8">
        <v>0.93</v>
      </c>
      <c r="AB388">
        <v>3</v>
      </c>
      <c r="AC388">
        <v>0.93</v>
      </c>
      <c r="AD388">
        <v>0.93</v>
      </c>
      <c r="AE388">
        <v>1.1000000000000001</v>
      </c>
      <c r="AF388">
        <v>0.5</v>
      </c>
      <c r="AG388">
        <v>205</v>
      </c>
      <c r="AH388" t="s">
        <v>898</v>
      </c>
      <c r="AI388">
        <v>58</v>
      </c>
      <c r="AL388">
        <v>370</v>
      </c>
      <c r="AM388" t="s">
        <v>911</v>
      </c>
      <c r="AN388">
        <v>12</v>
      </c>
      <c r="AO388" t="s">
        <v>113</v>
      </c>
      <c r="AP388">
        <v>100</v>
      </c>
      <c r="AT388">
        <v>0</v>
      </c>
      <c r="AU388">
        <v>0.5</v>
      </c>
      <c r="AW388">
        <v>6</v>
      </c>
      <c r="AX388" t="s">
        <v>912</v>
      </c>
      <c r="AY388">
        <v>2</v>
      </c>
      <c r="AZ388" t="s">
        <v>913</v>
      </c>
      <c r="BB388" t="s">
        <v>323</v>
      </c>
      <c r="BC388">
        <v>335</v>
      </c>
      <c r="BD388">
        <v>168</v>
      </c>
      <c r="BE388">
        <v>103</v>
      </c>
      <c r="BF388">
        <v>6.0000000000000001E-3</v>
      </c>
      <c r="BG388">
        <v>3.53</v>
      </c>
      <c r="BH388" t="s">
        <v>89</v>
      </c>
      <c r="BJ388" t="s">
        <v>90</v>
      </c>
      <c r="BK388" s="1">
        <v>44943</v>
      </c>
      <c r="BL388" t="s">
        <v>91</v>
      </c>
      <c r="BM388" t="s">
        <v>92</v>
      </c>
      <c r="BN388">
        <v>46548</v>
      </c>
      <c r="BO388" t="s">
        <v>727</v>
      </c>
      <c r="BP388">
        <v>1</v>
      </c>
      <c r="BQ388">
        <v>1</v>
      </c>
      <c r="BR388">
        <v>0.73</v>
      </c>
      <c r="BS388">
        <v>0.93</v>
      </c>
      <c r="BT388">
        <v>3</v>
      </c>
      <c r="BU388" t="e">
        <v>#N/A</v>
      </c>
      <c r="BV388" t="e">
        <v>#N/A</v>
      </c>
      <c r="BW388">
        <f>VLOOKUP($J388,M_引当回収!$C$5:$AF$55,30,FALSE)+0.08</f>
        <v>0.08</v>
      </c>
      <c r="BX388" s="21" t="e">
        <v>#N/A</v>
      </c>
      <c r="BY388" t="e">
        <v>#N/A</v>
      </c>
      <c r="BZ388" t="e">
        <v>#N/A</v>
      </c>
      <c r="CA388" s="8" t="e">
        <f t="shared" si="126"/>
        <v>#N/A</v>
      </c>
      <c r="CB388" t="e">
        <f t="shared" si="127"/>
        <v>#N/A</v>
      </c>
      <c r="CC388" t="e">
        <v>#N/A</v>
      </c>
      <c r="CD388" t="e">
        <v>#N/A</v>
      </c>
      <c r="CE388" t="e">
        <v>#N/A</v>
      </c>
      <c r="CF388" t="e">
        <v>#N/A</v>
      </c>
      <c r="CH388" t="e">
        <f t="shared" si="128"/>
        <v>#N/A</v>
      </c>
      <c r="CI388" t="e">
        <f t="shared" si="129"/>
        <v>#N/A</v>
      </c>
      <c r="CJ388" t="e">
        <f t="shared" si="130"/>
        <v>#N/A</v>
      </c>
      <c r="CK388" t="e">
        <f t="shared" si="131"/>
        <v>#N/A</v>
      </c>
      <c r="CL388" t="e">
        <f t="shared" si="132"/>
        <v>#N/A</v>
      </c>
      <c r="CM388" t="e">
        <f t="shared" si="133"/>
        <v>#N/A</v>
      </c>
      <c r="CN388" t="e">
        <f t="shared" si="134"/>
        <v>#N/A</v>
      </c>
      <c r="CO388" t="e">
        <f t="shared" si="135"/>
        <v>#N/A</v>
      </c>
      <c r="CP388" t="e">
        <f t="shared" si="136"/>
        <v>#N/A</v>
      </c>
      <c r="CQ388" t="e">
        <v>#N/A</v>
      </c>
      <c r="CR388" t="e">
        <f t="shared" si="137"/>
        <v>#N/A</v>
      </c>
      <c r="CS388" t="e">
        <f t="shared" si="138"/>
        <v>#N/A</v>
      </c>
      <c r="CT388" t="e">
        <f t="shared" si="139"/>
        <v>#N/A</v>
      </c>
      <c r="CU388" t="e">
        <f t="shared" si="140"/>
        <v>#N/A</v>
      </c>
      <c r="CV388">
        <f t="shared" si="141"/>
        <v>3</v>
      </c>
      <c r="CW388" t="e">
        <f t="shared" si="142"/>
        <v>#N/A</v>
      </c>
      <c r="CX388" t="e">
        <f t="shared" si="143"/>
        <v>#N/A</v>
      </c>
      <c r="CY388" t="e">
        <f t="shared" si="122"/>
        <v>#N/A</v>
      </c>
      <c r="CZ388" t="e">
        <f t="shared" si="123"/>
        <v>#N/A</v>
      </c>
      <c r="DA388" t="e">
        <f t="shared" si="124"/>
        <v>#N/A</v>
      </c>
      <c r="DB388" t="e">
        <f t="shared" si="125"/>
        <v>#N/A</v>
      </c>
      <c r="DC388">
        <f t="shared" si="144"/>
        <v>3</v>
      </c>
      <c r="DD388" t="e">
        <f t="shared" si="145"/>
        <v>#N/A</v>
      </c>
    </row>
    <row r="389" spans="1:108" hidden="1" x14ac:dyDescent="0.7">
      <c r="A389" t="s">
        <v>1387</v>
      </c>
      <c r="B389" t="s">
        <v>1388</v>
      </c>
      <c r="D389" t="s">
        <v>909</v>
      </c>
      <c r="E389" t="s">
        <v>72</v>
      </c>
      <c r="F389" t="s">
        <v>73</v>
      </c>
      <c r="G389" t="s">
        <v>74</v>
      </c>
      <c r="H389" t="s">
        <v>75</v>
      </c>
      <c r="I389">
        <v>6454</v>
      </c>
      <c r="J389" t="s">
        <v>898</v>
      </c>
      <c r="K389">
        <v>1</v>
      </c>
      <c r="M389" t="s">
        <v>78</v>
      </c>
      <c r="N389" t="s">
        <v>78</v>
      </c>
      <c r="O389" t="s">
        <v>79</v>
      </c>
      <c r="P389">
        <v>1</v>
      </c>
      <c r="Q389" t="s">
        <v>80</v>
      </c>
      <c r="R389" t="s">
        <v>72</v>
      </c>
      <c r="S389" t="s">
        <v>81</v>
      </c>
      <c r="T389" t="s">
        <v>82</v>
      </c>
      <c r="X389">
        <v>1</v>
      </c>
      <c r="Y389">
        <v>1</v>
      </c>
      <c r="Z389">
        <v>0.73</v>
      </c>
      <c r="AA389" s="8">
        <v>0.93</v>
      </c>
      <c r="AB389">
        <v>3</v>
      </c>
      <c r="AC389">
        <v>0.93</v>
      </c>
      <c r="AD389">
        <v>0.93</v>
      </c>
      <c r="AE389">
        <v>1.1000000000000001</v>
      </c>
      <c r="AF389">
        <v>0.5</v>
      </c>
      <c r="AG389">
        <v>205</v>
      </c>
      <c r="AH389" t="s">
        <v>898</v>
      </c>
      <c r="AI389">
        <v>59</v>
      </c>
      <c r="AL389">
        <v>370</v>
      </c>
      <c r="AM389" t="s">
        <v>911</v>
      </c>
      <c r="AN389">
        <v>12</v>
      </c>
      <c r="AO389" t="s">
        <v>113</v>
      </c>
      <c r="AP389">
        <v>100</v>
      </c>
      <c r="AT389">
        <v>0</v>
      </c>
      <c r="AU389">
        <v>0.5</v>
      </c>
      <c r="AW389">
        <v>6</v>
      </c>
      <c r="AX389" t="s">
        <v>912</v>
      </c>
      <c r="AY389">
        <v>2</v>
      </c>
      <c r="AZ389" t="s">
        <v>913</v>
      </c>
      <c r="BB389" t="s">
        <v>323</v>
      </c>
      <c r="BC389">
        <v>335</v>
      </c>
      <c r="BD389">
        <v>168</v>
      </c>
      <c r="BE389">
        <v>103</v>
      </c>
      <c r="BF389">
        <v>6.0000000000000001E-3</v>
      </c>
      <c r="BG389">
        <v>3.53</v>
      </c>
      <c r="BH389" t="s">
        <v>89</v>
      </c>
      <c r="BJ389" t="s">
        <v>90</v>
      </c>
      <c r="BK389" s="1">
        <v>44943</v>
      </c>
      <c r="BL389" t="s">
        <v>91</v>
      </c>
      <c r="BM389" t="s">
        <v>92</v>
      </c>
      <c r="BN389">
        <v>46548</v>
      </c>
      <c r="BO389" t="s">
        <v>727</v>
      </c>
      <c r="BP389">
        <v>1</v>
      </c>
      <c r="BQ389">
        <v>1</v>
      </c>
      <c r="BR389">
        <v>0.73</v>
      </c>
      <c r="BS389">
        <v>0.93</v>
      </c>
      <c r="BT389">
        <v>3</v>
      </c>
      <c r="BU389" t="e">
        <v>#N/A</v>
      </c>
      <c r="BV389" t="e">
        <v>#N/A</v>
      </c>
      <c r="BW389">
        <f>VLOOKUP($J389,M_引当回収!$C$5:$AF$55,30,FALSE)+0.08</f>
        <v>0.08</v>
      </c>
      <c r="BX389" s="21" t="e">
        <v>#N/A</v>
      </c>
      <c r="BY389" t="e">
        <v>#N/A</v>
      </c>
      <c r="BZ389" t="e">
        <v>#N/A</v>
      </c>
      <c r="CA389" s="8" t="e">
        <f t="shared" si="126"/>
        <v>#N/A</v>
      </c>
      <c r="CB389" t="e">
        <f t="shared" si="127"/>
        <v>#N/A</v>
      </c>
      <c r="CC389" t="e">
        <v>#N/A</v>
      </c>
      <c r="CD389" t="e">
        <v>#N/A</v>
      </c>
      <c r="CE389" t="e">
        <v>#N/A</v>
      </c>
      <c r="CF389" t="e">
        <v>#N/A</v>
      </c>
      <c r="CH389" t="e">
        <f t="shared" si="128"/>
        <v>#N/A</v>
      </c>
      <c r="CI389" t="e">
        <f t="shared" si="129"/>
        <v>#N/A</v>
      </c>
      <c r="CJ389" t="e">
        <f t="shared" si="130"/>
        <v>#N/A</v>
      </c>
      <c r="CK389" t="e">
        <f t="shared" si="131"/>
        <v>#N/A</v>
      </c>
      <c r="CL389" t="e">
        <f t="shared" si="132"/>
        <v>#N/A</v>
      </c>
      <c r="CM389" t="e">
        <f t="shared" si="133"/>
        <v>#N/A</v>
      </c>
      <c r="CN389" t="e">
        <f t="shared" si="134"/>
        <v>#N/A</v>
      </c>
      <c r="CO389" t="e">
        <f t="shared" si="135"/>
        <v>#N/A</v>
      </c>
      <c r="CP389" t="e">
        <f t="shared" si="136"/>
        <v>#N/A</v>
      </c>
      <c r="CQ389" t="e">
        <v>#N/A</v>
      </c>
      <c r="CR389" t="e">
        <f t="shared" si="137"/>
        <v>#N/A</v>
      </c>
      <c r="CS389" t="e">
        <f t="shared" si="138"/>
        <v>#N/A</v>
      </c>
      <c r="CT389" t="e">
        <f t="shared" si="139"/>
        <v>#N/A</v>
      </c>
      <c r="CU389" t="e">
        <f t="shared" si="140"/>
        <v>#N/A</v>
      </c>
      <c r="CV389">
        <f t="shared" si="141"/>
        <v>3</v>
      </c>
      <c r="CW389" t="e">
        <f t="shared" si="142"/>
        <v>#N/A</v>
      </c>
      <c r="CX389" t="e">
        <f t="shared" si="143"/>
        <v>#N/A</v>
      </c>
      <c r="CY389" t="e">
        <f t="shared" si="122"/>
        <v>#N/A</v>
      </c>
      <c r="CZ389" t="e">
        <f t="shared" si="123"/>
        <v>#N/A</v>
      </c>
      <c r="DA389" t="e">
        <f t="shared" si="124"/>
        <v>#N/A</v>
      </c>
      <c r="DB389" t="e">
        <f t="shared" si="125"/>
        <v>#N/A</v>
      </c>
      <c r="DC389">
        <f t="shared" si="144"/>
        <v>3</v>
      </c>
      <c r="DD389" t="e">
        <f t="shared" si="145"/>
        <v>#N/A</v>
      </c>
    </row>
    <row r="390" spans="1:108" hidden="1" x14ac:dyDescent="0.7">
      <c r="A390" t="s">
        <v>1389</v>
      </c>
      <c r="B390" t="s">
        <v>1390</v>
      </c>
      <c r="D390" t="s">
        <v>909</v>
      </c>
      <c r="E390" t="s">
        <v>72</v>
      </c>
      <c r="F390" t="s">
        <v>73</v>
      </c>
      <c r="G390" t="s">
        <v>74</v>
      </c>
      <c r="H390" t="s">
        <v>75</v>
      </c>
      <c r="I390">
        <v>6454</v>
      </c>
      <c r="J390" t="s">
        <v>898</v>
      </c>
      <c r="K390">
        <v>1</v>
      </c>
      <c r="M390" t="s">
        <v>78</v>
      </c>
      <c r="N390" t="s">
        <v>78</v>
      </c>
      <c r="O390" t="s">
        <v>79</v>
      </c>
      <c r="P390">
        <v>1</v>
      </c>
      <c r="Q390" t="s">
        <v>80</v>
      </c>
      <c r="R390" t="s">
        <v>72</v>
      </c>
      <c r="S390" t="s">
        <v>81</v>
      </c>
      <c r="T390" t="s">
        <v>82</v>
      </c>
      <c r="X390">
        <v>1</v>
      </c>
      <c r="Y390">
        <v>1</v>
      </c>
      <c r="Z390">
        <v>0.73</v>
      </c>
      <c r="AA390" s="8">
        <v>0.93</v>
      </c>
      <c r="AB390">
        <v>3</v>
      </c>
      <c r="AC390">
        <v>0.93</v>
      </c>
      <c r="AD390">
        <v>0.93</v>
      </c>
      <c r="AE390">
        <v>1.1000000000000001</v>
      </c>
      <c r="AF390">
        <v>0.5</v>
      </c>
      <c r="AG390">
        <v>205</v>
      </c>
      <c r="AH390" t="s">
        <v>898</v>
      </c>
      <c r="AI390">
        <v>60</v>
      </c>
      <c r="AL390">
        <v>370</v>
      </c>
      <c r="AM390" t="s">
        <v>911</v>
      </c>
      <c r="AN390">
        <v>12</v>
      </c>
      <c r="AO390" t="s">
        <v>113</v>
      </c>
      <c r="AP390">
        <v>100</v>
      </c>
      <c r="AT390">
        <v>0</v>
      </c>
      <c r="AU390">
        <v>0.5</v>
      </c>
      <c r="AW390">
        <v>6</v>
      </c>
      <c r="AX390" t="s">
        <v>912</v>
      </c>
      <c r="AY390">
        <v>2</v>
      </c>
      <c r="AZ390" t="s">
        <v>913</v>
      </c>
      <c r="BB390" t="s">
        <v>323</v>
      </c>
      <c r="BC390">
        <v>335</v>
      </c>
      <c r="BD390">
        <v>168</v>
      </c>
      <c r="BE390">
        <v>103</v>
      </c>
      <c r="BF390">
        <v>6.0000000000000001E-3</v>
      </c>
      <c r="BG390">
        <v>3.53</v>
      </c>
      <c r="BH390" t="s">
        <v>89</v>
      </c>
      <c r="BJ390" t="s">
        <v>90</v>
      </c>
      <c r="BK390" s="1">
        <v>44943</v>
      </c>
      <c r="BL390" t="s">
        <v>91</v>
      </c>
      <c r="BM390" t="s">
        <v>92</v>
      </c>
      <c r="BN390">
        <v>46548</v>
      </c>
      <c r="BO390" t="s">
        <v>727</v>
      </c>
      <c r="BP390">
        <v>1</v>
      </c>
      <c r="BQ390">
        <v>1</v>
      </c>
      <c r="BR390">
        <v>0.73</v>
      </c>
      <c r="BS390">
        <v>0.93</v>
      </c>
      <c r="BT390">
        <v>3</v>
      </c>
      <c r="BU390" t="e">
        <v>#N/A</v>
      </c>
      <c r="BV390" t="e">
        <v>#N/A</v>
      </c>
      <c r="BW390">
        <f>VLOOKUP($J390,M_引当回収!$C$5:$AF$55,30,FALSE)+0.08</f>
        <v>0.08</v>
      </c>
      <c r="BX390" s="21" t="e">
        <v>#N/A</v>
      </c>
      <c r="BY390" t="e">
        <v>#N/A</v>
      </c>
      <c r="BZ390" t="e">
        <v>#N/A</v>
      </c>
      <c r="CA390" s="8" t="e">
        <f t="shared" si="126"/>
        <v>#N/A</v>
      </c>
      <c r="CB390" t="e">
        <f t="shared" si="127"/>
        <v>#N/A</v>
      </c>
      <c r="CC390" t="e">
        <v>#N/A</v>
      </c>
      <c r="CD390" t="e">
        <v>#N/A</v>
      </c>
      <c r="CE390" t="e">
        <v>#N/A</v>
      </c>
      <c r="CF390" t="e">
        <v>#N/A</v>
      </c>
      <c r="CH390" t="e">
        <f t="shared" si="128"/>
        <v>#N/A</v>
      </c>
      <c r="CI390" t="e">
        <f t="shared" si="129"/>
        <v>#N/A</v>
      </c>
      <c r="CJ390" t="e">
        <f t="shared" si="130"/>
        <v>#N/A</v>
      </c>
      <c r="CK390" t="e">
        <f t="shared" si="131"/>
        <v>#N/A</v>
      </c>
      <c r="CL390" t="e">
        <f t="shared" si="132"/>
        <v>#N/A</v>
      </c>
      <c r="CM390" t="e">
        <f t="shared" si="133"/>
        <v>#N/A</v>
      </c>
      <c r="CN390" t="e">
        <f t="shared" si="134"/>
        <v>#N/A</v>
      </c>
      <c r="CO390" t="e">
        <f t="shared" si="135"/>
        <v>#N/A</v>
      </c>
      <c r="CP390" t="e">
        <f t="shared" si="136"/>
        <v>#N/A</v>
      </c>
      <c r="CQ390" t="e">
        <v>#N/A</v>
      </c>
      <c r="CR390" t="e">
        <f t="shared" si="137"/>
        <v>#N/A</v>
      </c>
      <c r="CS390" t="e">
        <f t="shared" si="138"/>
        <v>#N/A</v>
      </c>
      <c r="CT390" t="e">
        <f t="shared" si="139"/>
        <v>#N/A</v>
      </c>
      <c r="CU390" t="e">
        <f t="shared" si="140"/>
        <v>#N/A</v>
      </c>
      <c r="CV390">
        <f t="shared" si="141"/>
        <v>3</v>
      </c>
      <c r="CW390" t="e">
        <f t="shared" si="142"/>
        <v>#N/A</v>
      </c>
      <c r="CX390" t="e">
        <f t="shared" si="143"/>
        <v>#N/A</v>
      </c>
      <c r="CY390" t="e">
        <f t="shared" si="122"/>
        <v>#N/A</v>
      </c>
      <c r="CZ390" t="e">
        <f t="shared" si="123"/>
        <v>#N/A</v>
      </c>
      <c r="DA390" t="e">
        <f t="shared" si="124"/>
        <v>#N/A</v>
      </c>
      <c r="DB390" t="e">
        <f t="shared" si="125"/>
        <v>#N/A</v>
      </c>
      <c r="DC390">
        <f t="shared" si="144"/>
        <v>3</v>
      </c>
      <c r="DD390" t="e">
        <f t="shared" si="145"/>
        <v>#N/A</v>
      </c>
    </row>
    <row r="391" spans="1:108" hidden="1" x14ac:dyDescent="0.7">
      <c r="A391" t="s">
        <v>1391</v>
      </c>
      <c r="B391" t="s">
        <v>1392</v>
      </c>
      <c r="D391" t="s">
        <v>909</v>
      </c>
      <c r="E391" t="s">
        <v>72</v>
      </c>
      <c r="F391" t="s">
        <v>73</v>
      </c>
      <c r="G391" t="s">
        <v>74</v>
      </c>
      <c r="H391" t="s">
        <v>75</v>
      </c>
      <c r="I391">
        <v>6454</v>
      </c>
      <c r="J391" t="s">
        <v>898</v>
      </c>
      <c r="K391">
        <v>1</v>
      </c>
      <c r="M391" t="s">
        <v>78</v>
      </c>
      <c r="N391" t="s">
        <v>78</v>
      </c>
      <c r="O391" t="s">
        <v>79</v>
      </c>
      <c r="P391">
        <v>1</v>
      </c>
      <c r="Q391" t="s">
        <v>80</v>
      </c>
      <c r="R391" t="s">
        <v>72</v>
      </c>
      <c r="S391" t="s">
        <v>81</v>
      </c>
      <c r="T391" t="s">
        <v>82</v>
      </c>
      <c r="X391">
        <v>1</v>
      </c>
      <c r="Y391">
        <v>1</v>
      </c>
      <c r="Z391">
        <v>0.73</v>
      </c>
      <c r="AA391" s="8">
        <v>0.93</v>
      </c>
      <c r="AB391">
        <v>3</v>
      </c>
      <c r="AC391">
        <v>0.93</v>
      </c>
      <c r="AD391">
        <v>0.93</v>
      </c>
      <c r="AE391">
        <v>1.1000000000000001</v>
      </c>
      <c r="AF391">
        <v>0.5</v>
      </c>
      <c r="AG391">
        <v>205</v>
      </c>
      <c r="AH391" t="s">
        <v>898</v>
      </c>
      <c r="AI391">
        <v>61</v>
      </c>
      <c r="AL391">
        <v>370</v>
      </c>
      <c r="AM391" t="s">
        <v>911</v>
      </c>
      <c r="AN391">
        <v>12</v>
      </c>
      <c r="AO391" t="s">
        <v>113</v>
      </c>
      <c r="AP391">
        <v>100</v>
      </c>
      <c r="AT391">
        <v>0</v>
      </c>
      <c r="AU391">
        <v>0.5</v>
      </c>
      <c r="AW391">
        <v>6</v>
      </c>
      <c r="AX391" t="s">
        <v>912</v>
      </c>
      <c r="AY391">
        <v>2</v>
      </c>
      <c r="AZ391" t="s">
        <v>913</v>
      </c>
      <c r="BB391" t="s">
        <v>323</v>
      </c>
      <c r="BC391">
        <v>335</v>
      </c>
      <c r="BD391">
        <v>168</v>
      </c>
      <c r="BE391">
        <v>103</v>
      </c>
      <c r="BF391">
        <v>6.0000000000000001E-3</v>
      </c>
      <c r="BG391">
        <v>3.53</v>
      </c>
      <c r="BH391" t="s">
        <v>89</v>
      </c>
      <c r="BJ391" t="s">
        <v>90</v>
      </c>
      <c r="BK391" s="1">
        <v>44943</v>
      </c>
      <c r="BL391" t="s">
        <v>91</v>
      </c>
      <c r="BM391" t="s">
        <v>92</v>
      </c>
      <c r="BN391">
        <v>46548</v>
      </c>
      <c r="BO391" t="s">
        <v>727</v>
      </c>
      <c r="BP391">
        <v>1</v>
      </c>
      <c r="BQ391">
        <v>1</v>
      </c>
      <c r="BR391">
        <v>0.73</v>
      </c>
      <c r="BS391">
        <v>0.93</v>
      </c>
      <c r="BT391">
        <v>3</v>
      </c>
      <c r="BU391" t="e">
        <v>#N/A</v>
      </c>
      <c r="BV391" t="e">
        <v>#N/A</v>
      </c>
      <c r="BW391">
        <f>VLOOKUP($J391,M_引当回収!$C$5:$AF$55,30,FALSE)+0.08</f>
        <v>0.08</v>
      </c>
      <c r="BX391" s="21" t="e">
        <v>#N/A</v>
      </c>
      <c r="BY391" t="e">
        <v>#N/A</v>
      </c>
      <c r="BZ391" t="e">
        <v>#N/A</v>
      </c>
      <c r="CA391" s="8" t="e">
        <f t="shared" si="126"/>
        <v>#N/A</v>
      </c>
      <c r="CB391" t="e">
        <f t="shared" si="127"/>
        <v>#N/A</v>
      </c>
      <c r="CC391" t="e">
        <v>#N/A</v>
      </c>
      <c r="CD391" t="e">
        <v>#N/A</v>
      </c>
      <c r="CE391" t="e">
        <v>#N/A</v>
      </c>
      <c r="CF391" t="e">
        <v>#N/A</v>
      </c>
      <c r="CH391" t="e">
        <f t="shared" si="128"/>
        <v>#N/A</v>
      </c>
      <c r="CI391" t="e">
        <f t="shared" si="129"/>
        <v>#N/A</v>
      </c>
      <c r="CJ391" t="e">
        <f t="shared" si="130"/>
        <v>#N/A</v>
      </c>
      <c r="CK391" t="e">
        <f t="shared" si="131"/>
        <v>#N/A</v>
      </c>
      <c r="CL391" t="e">
        <f t="shared" si="132"/>
        <v>#N/A</v>
      </c>
      <c r="CM391" t="e">
        <f t="shared" si="133"/>
        <v>#N/A</v>
      </c>
      <c r="CN391" t="e">
        <f t="shared" si="134"/>
        <v>#N/A</v>
      </c>
      <c r="CO391" t="e">
        <f t="shared" si="135"/>
        <v>#N/A</v>
      </c>
      <c r="CP391" t="e">
        <f t="shared" si="136"/>
        <v>#N/A</v>
      </c>
      <c r="CQ391" t="e">
        <v>#N/A</v>
      </c>
      <c r="CR391" t="e">
        <f t="shared" si="137"/>
        <v>#N/A</v>
      </c>
      <c r="CS391" t="e">
        <f t="shared" si="138"/>
        <v>#N/A</v>
      </c>
      <c r="CT391" t="e">
        <f t="shared" si="139"/>
        <v>#N/A</v>
      </c>
      <c r="CU391" t="e">
        <f t="shared" si="140"/>
        <v>#N/A</v>
      </c>
      <c r="CV391">
        <f t="shared" si="141"/>
        <v>3</v>
      </c>
      <c r="CW391" t="e">
        <f t="shared" si="142"/>
        <v>#N/A</v>
      </c>
      <c r="CX391" t="e">
        <f t="shared" si="143"/>
        <v>#N/A</v>
      </c>
      <c r="CY391" t="e">
        <f t="shared" si="122"/>
        <v>#N/A</v>
      </c>
      <c r="CZ391" t="e">
        <f t="shared" si="123"/>
        <v>#N/A</v>
      </c>
      <c r="DA391" t="e">
        <f t="shared" si="124"/>
        <v>#N/A</v>
      </c>
      <c r="DB391" t="e">
        <f t="shared" si="125"/>
        <v>#N/A</v>
      </c>
      <c r="DC391">
        <f t="shared" si="144"/>
        <v>3</v>
      </c>
      <c r="DD391" t="e">
        <f t="shared" si="145"/>
        <v>#N/A</v>
      </c>
    </row>
    <row r="392" spans="1:108" hidden="1" x14ac:dyDescent="0.7">
      <c r="A392" t="s">
        <v>1393</v>
      </c>
      <c r="B392" t="s">
        <v>1394</v>
      </c>
      <c r="D392" t="s">
        <v>909</v>
      </c>
      <c r="E392" t="s">
        <v>72</v>
      </c>
      <c r="F392" t="s">
        <v>73</v>
      </c>
      <c r="G392" t="s">
        <v>74</v>
      </c>
      <c r="H392" t="s">
        <v>75</v>
      </c>
      <c r="I392">
        <v>6454</v>
      </c>
      <c r="J392" t="s">
        <v>898</v>
      </c>
      <c r="K392">
        <v>1</v>
      </c>
      <c r="M392" t="s">
        <v>78</v>
      </c>
      <c r="N392" t="s">
        <v>78</v>
      </c>
      <c r="O392" t="s">
        <v>79</v>
      </c>
      <c r="P392">
        <v>1</v>
      </c>
      <c r="Q392" t="s">
        <v>80</v>
      </c>
      <c r="R392" t="s">
        <v>72</v>
      </c>
      <c r="S392" t="s">
        <v>81</v>
      </c>
      <c r="T392" t="s">
        <v>82</v>
      </c>
      <c r="X392">
        <v>1</v>
      </c>
      <c r="Y392">
        <v>1</v>
      </c>
      <c r="Z392">
        <v>0.73</v>
      </c>
      <c r="AA392" s="8">
        <v>0.93</v>
      </c>
      <c r="AB392">
        <v>3</v>
      </c>
      <c r="AC392">
        <v>0.93</v>
      </c>
      <c r="AD392">
        <v>0.93</v>
      </c>
      <c r="AE392">
        <v>1.1000000000000001</v>
      </c>
      <c r="AF392">
        <v>0.5</v>
      </c>
      <c r="AG392">
        <v>205</v>
      </c>
      <c r="AH392" t="s">
        <v>898</v>
      </c>
      <c r="AI392">
        <v>62</v>
      </c>
      <c r="AL392">
        <v>370</v>
      </c>
      <c r="AM392" t="s">
        <v>911</v>
      </c>
      <c r="AN392">
        <v>12</v>
      </c>
      <c r="AO392" t="s">
        <v>113</v>
      </c>
      <c r="AP392">
        <v>100</v>
      </c>
      <c r="AT392">
        <v>0</v>
      </c>
      <c r="AU392">
        <v>0.5</v>
      </c>
      <c r="AW392">
        <v>6</v>
      </c>
      <c r="AX392" t="s">
        <v>912</v>
      </c>
      <c r="AY392">
        <v>2</v>
      </c>
      <c r="AZ392" t="s">
        <v>913</v>
      </c>
      <c r="BB392" t="s">
        <v>323</v>
      </c>
      <c r="BC392">
        <v>335</v>
      </c>
      <c r="BD392">
        <v>168</v>
      </c>
      <c r="BE392">
        <v>103</v>
      </c>
      <c r="BF392">
        <v>6.0000000000000001E-3</v>
      </c>
      <c r="BG392">
        <v>3.53</v>
      </c>
      <c r="BH392" t="s">
        <v>89</v>
      </c>
      <c r="BJ392" t="s">
        <v>90</v>
      </c>
      <c r="BK392" s="1">
        <v>44943</v>
      </c>
      <c r="BL392" t="s">
        <v>91</v>
      </c>
      <c r="BM392" t="s">
        <v>92</v>
      </c>
      <c r="BN392">
        <v>46548</v>
      </c>
      <c r="BO392" t="s">
        <v>727</v>
      </c>
      <c r="BP392">
        <v>1</v>
      </c>
      <c r="BQ392">
        <v>1</v>
      </c>
      <c r="BR392">
        <v>0.73</v>
      </c>
      <c r="BS392">
        <v>0.93</v>
      </c>
      <c r="BT392">
        <v>3</v>
      </c>
      <c r="BU392" t="e">
        <v>#N/A</v>
      </c>
      <c r="BV392" t="e">
        <v>#N/A</v>
      </c>
      <c r="BW392">
        <f>VLOOKUP($J392,M_引当回収!$C$5:$AF$55,30,FALSE)+0.08</f>
        <v>0.08</v>
      </c>
      <c r="BX392" s="21" t="e">
        <v>#N/A</v>
      </c>
      <c r="BY392" t="e">
        <v>#N/A</v>
      </c>
      <c r="BZ392" t="e">
        <v>#N/A</v>
      </c>
      <c r="CA392" s="8" t="e">
        <f t="shared" si="126"/>
        <v>#N/A</v>
      </c>
      <c r="CB392" t="e">
        <f t="shared" si="127"/>
        <v>#N/A</v>
      </c>
      <c r="CC392" t="e">
        <v>#N/A</v>
      </c>
      <c r="CD392" t="e">
        <v>#N/A</v>
      </c>
      <c r="CE392" t="e">
        <v>#N/A</v>
      </c>
      <c r="CF392" t="e">
        <v>#N/A</v>
      </c>
      <c r="CH392" t="e">
        <f t="shared" si="128"/>
        <v>#N/A</v>
      </c>
      <c r="CI392" t="e">
        <f t="shared" si="129"/>
        <v>#N/A</v>
      </c>
      <c r="CJ392" t="e">
        <f t="shared" si="130"/>
        <v>#N/A</v>
      </c>
      <c r="CK392" t="e">
        <f t="shared" si="131"/>
        <v>#N/A</v>
      </c>
      <c r="CL392" t="e">
        <f t="shared" si="132"/>
        <v>#N/A</v>
      </c>
      <c r="CM392" t="e">
        <f t="shared" si="133"/>
        <v>#N/A</v>
      </c>
      <c r="CN392" t="e">
        <f t="shared" si="134"/>
        <v>#N/A</v>
      </c>
      <c r="CO392" t="e">
        <f t="shared" si="135"/>
        <v>#N/A</v>
      </c>
      <c r="CP392" t="e">
        <f t="shared" si="136"/>
        <v>#N/A</v>
      </c>
      <c r="CQ392" t="e">
        <v>#N/A</v>
      </c>
      <c r="CR392" t="e">
        <f t="shared" si="137"/>
        <v>#N/A</v>
      </c>
      <c r="CS392" t="e">
        <f t="shared" si="138"/>
        <v>#N/A</v>
      </c>
      <c r="CT392" t="e">
        <f t="shared" si="139"/>
        <v>#N/A</v>
      </c>
      <c r="CU392" t="e">
        <f t="shared" si="140"/>
        <v>#N/A</v>
      </c>
      <c r="CV392">
        <f t="shared" si="141"/>
        <v>3</v>
      </c>
      <c r="CW392" t="e">
        <f t="shared" si="142"/>
        <v>#N/A</v>
      </c>
      <c r="CX392" t="e">
        <f t="shared" si="143"/>
        <v>#N/A</v>
      </c>
      <c r="CY392" t="e">
        <f t="shared" si="122"/>
        <v>#N/A</v>
      </c>
      <c r="CZ392" t="e">
        <f t="shared" si="123"/>
        <v>#N/A</v>
      </c>
      <c r="DA392" t="e">
        <f t="shared" si="124"/>
        <v>#N/A</v>
      </c>
      <c r="DB392" t="e">
        <f t="shared" si="125"/>
        <v>#N/A</v>
      </c>
      <c r="DC392">
        <f t="shared" si="144"/>
        <v>3</v>
      </c>
      <c r="DD392" t="e">
        <f t="shared" si="145"/>
        <v>#N/A</v>
      </c>
    </row>
    <row r="393" spans="1:108" hidden="1" x14ac:dyDescent="0.7">
      <c r="A393" t="s">
        <v>1395</v>
      </c>
      <c r="B393" t="s">
        <v>1396</v>
      </c>
      <c r="D393" t="s">
        <v>909</v>
      </c>
      <c r="E393" t="s">
        <v>72</v>
      </c>
      <c r="F393" t="s">
        <v>73</v>
      </c>
      <c r="G393" t="s">
        <v>74</v>
      </c>
      <c r="H393" t="s">
        <v>75</v>
      </c>
      <c r="I393">
        <v>6454</v>
      </c>
      <c r="J393" t="s">
        <v>898</v>
      </c>
      <c r="K393">
        <v>1</v>
      </c>
      <c r="M393" t="s">
        <v>78</v>
      </c>
      <c r="N393" t="s">
        <v>78</v>
      </c>
      <c r="O393" t="s">
        <v>79</v>
      </c>
      <c r="P393">
        <v>1</v>
      </c>
      <c r="Q393" t="s">
        <v>80</v>
      </c>
      <c r="R393" t="s">
        <v>72</v>
      </c>
      <c r="S393" t="s">
        <v>81</v>
      </c>
      <c r="T393" t="s">
        <v>82</v>
      </c>
      <c r="X393">
        <v>1</v>
      </c>
      <c r="Y393">
        <v>1</v>
      </c>
      <c r="Z393">
        <v>0.73</v>
      </c>
      <c r="AA393" s="8">
        <v>0.93</v>
      </c>
      <c r="AB393">
        <v>3</v>
      </c>
      <c r="AC393">
        <v>0.93</v>
      </c>
      <c r="AD393">
        <v>0.93</v>
      </c>
      <c r="AE393">
        <v>1.1000000000000001</v>
      </c>
      <c r="AF393">
        <v>0.5</v>
      </c>
      <c r="AG393">
        <v>205</v>
      </c>
      <c r="AH393" t="s">
        <v>898</v>
      </c>
      <c r="AI393">
        <v>63</v>
      </c>
      <c r="AL393">
        <v>370</v>
      </c>
      <c r="AM393" t="s">
        <v>911</v>
      </c>
      <c r="AN393">
        <v>12</v>
      </c>
      <c r="AO393" t="s">
        <v>113</v>
      </c>
      <c r="AP393">
        <v>100</v>
      </c>
      <c r="AT393">
        <v>0</v>
      </c>
      <c r="AU393">
        <v>0.5</v>
      </c>
      <c r="AW393">
        <v>6</v>
      </c>
      <c r="AX393" t="s">
        <v>912</v>
      </c>
      <c r="AY393">
        <v>2</v>
      </c>
      <c r="AZ393" t="s">
        <v>913</v>
      </c>
      <c r="BB393" t="s">
        <v>323</v>
      </c>
      <c r="BC393">
        <v>335</v>
      </c>
      <c r="BD393">
        <v>168</v>
      </c>
      <c r="BE393">
        <v>103</v>
      </c>
      <c r="BF393">
        <v>6.0000000000000001E-3</v>
      </c>
      <c r="BG393">
        <v>3.53</v>
      </c>
      <c r="BH393" t="s">
        <v>89</v>
      </c>
      <c r="BJ393" t="s">
        <v>90</v>
      </c>
      <c r="BK393" s="1">
        <v>44943</v>
      </c>
      <c r="BL393" t="s">
        <v>91</v>
      </c>
      <c r="BM393" t="s">
        <v>92</v>
      </c>
      <c r="BN393">
        <v>46548</v>
      </c>
      <c r="BO393" t="s">
        <v>727</v>
      </c>
      <c r="BP393">
        <v>1</v>
      </c>
      <c r="BQ393">
        <v>1</v>
      </c>
      <c r="BR393">
        <v>0.73</v>
      </c>
      <c r="BS393">
        <v>0.93</v>
      </c>
      <c r="BT393">
        <v>3</v>
      </c>
      <c r="BU393" t="e">
        <v>#N/A</v>
      </c>
      <c r="BV393" t="e">
        <v>#N/A</v>
      </c>
      <c r="BW393">
        <f>VLOOKUP($J393,M_引当回収!$C$5:$AF$55,30,FALSE)+0.08</f>
        <v>0.08</v>
      </c>
      <c r="BX393" s="21" t="e">
        <v>#N/A</v>
      </c>
      <c r="BY393" t="e">
        <v>#N/A</v>
      </c>
      <c r="BZ393" t="e">
        <v>#N/A</v>
      </c>
      <c r="CA393" s="8" t="e">
        <f t="shared" si="126"/>
        <v>#N/A</v>
      </c>
      <c r="CB393" t="e">
        <f t="shared" si="127"/>
        <v>#N/A</v>
      </c>
      <c r="CC393" t="e">
        <v>#N/A</v>
      </c>
      <c r="CD393" t="e">
        <v>#N/A</v>
      </c>
      <c r="CE393" t="e">
        <v>#N/A</v>
      </c>
      <c r="CF393" t="e">
        <v>#N/A</v>
      </c>
      <c r="CH393" t="e">
        <f t="shared" si="128"/>
        <v>#N/A</v>
      </c>
      <c r="CI393" t="e">
        <f t="shared" si="129"/>
        <v>#N/A</v>
      </c>
      <c r="CJ393" t="e">
        <f t="shared" si="130"/>
        <v>#N/A</v>
      </c>
      <c r="CK393" t="e">
        <f t="shared" si="131"/>
        <v>#N/A</v>
      </c>
      <c r="CL393" t="e">
        <f t="shared" si="132"/>
        <v>#N/A</v>
      </c>
      <c r="CM393" t="e">
        <f t="shared" si="133"/>
        <v>#N/A</v>
      </c>
      <c r="CN393" t="e">
        <f t="shared" si="134"/>
        <v>#N/A</v>
      </c>
      <c r="CO393" t="e">
        <f t="shared" si="135"/>
        <v>#N/A</v>
      </c>
      <c r="CP393" t="e">
        <f t="shared" si="136"/>
        <v>#N/A</v>
      </c>
      <c r="CQ393" t="e">
        <v>#N/A</v>
      </c>
      <c r="CR393" t="e">
        <f t="shared" si="137"/>
        <v>#N/A</v>
      </c>
      <c r="CS393" t="e">
        <f t="shared" si="138"/>
        <v>#N/A</v>
      </c>
      <c r="CT393" t="e">
        <f t="shared" si="139"/>
        <v>#N/A</v>
      </c>
      <c r="CU393" t="e">
        <f t="shared" si="140"/>
        <v>#N/A</v>
      </c>
      <c r="CV393">
        <f t="shared" si="141"/>
        <v>3</v>
      </c>
      <c r="CW393" t="e">
        <f t="shared" si="142"/>
        <v>#N/A</v>
      </c>
      <c r="CX393" t="e">
        <f t="shared" si="143"/>
        <v>#N/A</v>
      </c>
      <c r="CY393" t="e">
        <f t="shared" si="122"/>
        <v>#N/A</v>
      </c>
      <c r="CZ393" t="e">
        <f t="shared" si="123"/>
        <v>#N/A</v>
      </c>
      <c r="DA393" t="e">
        <f t="shared" si="124"/>
        <v>#N/A</v>
      </c>
      <c r="DB393" t="e">
        <f t="shared" si="125"/>
        <v>#N/A</v>
      </c>
      <c r="DC393">
        <f t="shared" si="144"/>
        <v>3</v>
      </c>
      <c r="DD393" t="e">
        <f t="shared" si="145"/>
        <v>#N/A</v>
      </c>
    </row>
    <row r="394" spans="1:108" hidden="1" x14ac:dyDescent="0.7">
      <c r="A394" t="s">
        <v>1397</v>
      </c>
      <c r="B394" t="s">
        <v>1398</v>
      </c>
      <c r="D394" t="s">
        <v>909</v>
      </c>
      <c r="E394" t="s">
        <v>72</v>
      </c>
      <c r="F394" t="s">
        <v>73</v>
      </c>
      <c r="G394" t="s">
        <v>74</v>
      </c>
      <c r="H394" t="s">
        <v>75</v>
      </c>
      <c r="I394">
        <v>6454</v>
      </c>
      <c r="J394" t="s">
        <v>898</v>
      </c>
      <c r="K394">
        <v>1</v>
      </c>
      <c r="M394" t="s">
        <v>78</v>
      </c>
      <c r="N394" t="s">
        <v>78</v>
      </c>
      <c r="O394" t="s">
        <v>79</v>
      </c>
      <c r="P394">
        <v>1</v>
      </c>
      <c r="Q394" t="s">
        <v>80</v>
      </c>
      <c r="R394" t="s">
        <v>72</v>
      </c>
      <c r="S394" t="s">
        <v>81</v>
      </c>
      <c r="T394" t="s">
        <v>82</v>
      </c>
      <c r="X394">
        <v>1</v>
      </c>
      <c r="Y394">
        <v>1</v>
      </c>
      <c r="Z394">
        <v>0.73</v>
      </c>
      <c r="AA394" s="8">
        <v>0.93</v>
      </c>
      <c r="AB394">
        <v>3</v>
      </c>
      <c r="AC394">
        <v>0.93</v>
      </c>
      <c r="AD394">
        <v>0.93</v>
      </c>
      <c r="AE394">
        <v>1.1000000000000001</v>
      </c>
      <c r="AF394">
        <v>0.5</v>
      </c>
      <c r="AG394">
        <v>205</v>
      </c>
      <c r="AH394" t="s">
        <v>898</v>
      </c>
      <c r="AI394">
        <v>64</v>
      </c>
      <c r="AL394">
        <v>370</v>
      </c>
      <c r="AM394" t="s">
        <v>911</v>
      </c>
      <c r="AN394">
        <v>12</v>
      </c>
      <c r="AO394" t="s">
        <v>113</v>
      </c>
      <c r="AP394">
        <v>100</v>
      </c>
      <c r="AT394">
        <v>0</v>
      </c>
      <c r="AU394">
        <v>0.5</v>
      </c>
      <c r="AW394">
        <v>6</v>
      </c>
      <c r="AX394" t="s">
        <v>912</v>
      </c>
      <c r="AY394">
        <v>2</v>
      </c>
      <c r="AZ394" t="s">
        <v>913</v>
      </c>
      <c r="BB394" t="s">
        <v>323</v>
      </c>
      <c r="BC394">
        <v>335</v>
      </c>
      <c r="BD394">
        <v>168</v>
      </c>
      <c r="BE394">
        <v>103</v>
      </c>
      <c r="BF394">
        <v>6.0000000000000001E-3</v>
      </c>
      <c r="BG394">
        <v>4.0999999999999996</v>
      </c>
      <c r="BH394" t="s">
        <v>89</v>
      </c>
      <c r="BJ394" t="s">
        <v>90</v>
      </c>
      <c r="BK394" s="1">
        <v>44943</v>
      </c>
      <c r="BL394" t="s">
        <v>91</v>
      </c>
      <c r="BM394" t="s">
        <v>92</v>
      </c>
      <c r="BN394">
        <v>46548</v>
      </c>
      <c r="BO394" t="s">
        <v>727</v>
      </c>
      <c r="BP394">
        <v>1</v>
      </c>
      <c r="BQ394">
        <v>1</v>
      </c>
      <c r="BR394">
        <v>0.73</v>
      </c>
      <c r="BS394">
        <v>0.93</v>
      </c>
      <c r="BT394">
        <v>3</v>
      </c>
      <c r="BU394" t="e">
        <v>#N/A</v>
      </c>
      <c r="BV394" t="e">
        <v>#N/A</v>
      </c>
      <c r="BW394">
        <f>VLOOKUP($J394,M_引当回収!$C$5:$AF$55,30,FALSE)+0.08</f>
        <v>0.08</v>
      </c>
      <c r="BX394" s="21" t="e">
        <v>#N/A</v>
      </c>
      <c r="BY394" t="e">
        <v>#N/A</v>
      </c>
      <c r="BZ394" t="e">
        <v>#N/A</v>
      </c>
      <c r="CA394" s="8" t="e">
        <f t="shared" si="126"/>
        <v>#N/A</v>
      </c>
      <c r="CB394" t="e">
        <f t="shared" si="127"/>
        <v>#N/A</v>
      </c>
      <c r="CC394" t="e">
        <v>#N/A</v>
      </c>
      <c r="CD394" t="e">
        <v>#N/A</v>
      </c>
      <c r="CE394" t="e">
        <v>#N/A</v>
      </c>
      <c r="CF394" t="e">
        <v>#N/A</v>
      </c>
      <c r="CH394" t="e">
        <f t="shared" si="128"/>
        <v>#N/A</v>
      </c>
      <c r="CI394" t="e">
        <f t="shared" si="129"/>
        <v>#N/A</v>
      </c>
      <c r="CJ394" t="e">
        <f t="shared" si="130"/>
        <v>#N/A</v>
      </c>
      <c r="CK394" t="e">
        <f t="shared" si="131"/>
        <v>#N/A</v>
      </c>
      <c r="CL394" t="e">
        <f t="shared" si="132"/>
        <v>#N/A</v>
      </c>
      <c r="CM394" t="e">
        <f t="shared" si="133"/>
        <v>#N/A</v>
      </c>
      <c r="CN394" t="e">
        <f t="shared" si="134"/>
        <v>#N/A</v>
      </c>
      <c r="CO394" t="e">
        <f t="shared" si="135"/>
        <v>#N/A</v>
      </c>
      <c r="CP394" t="e">
        <f t="shared" si="136"/>
        <v>#N/A</v>
      </c>
      <c r="CQ394" t="e">
        <v>#N/A</v>
      </c>
      <c r="CR394" t="e">
        <f t="shared" si="137"/>
        <v>#N/A</v>
      </c>
      <c r="CS394" t="e">
        <f t="shared" si="138"/>
        <v>#N/A</v>
      </c>
      <c r="CT394" t="e">
        <f t="shared" si="139"/>
        <v>#N/A</v>
      </c>
      <c r="CU394" t="e">
        <f t="shared" si="140"/>
        <v>#N/A</v>
      </c>
      <c r="CV394">
        <f t="shared" si="141"/>
        <v>3</v>
      </c>
      <c r="CW394" t="e">
        <f t="shared" si="142"/>
        <v>#N/A</v>
      </c>
      <c r="CX394" t="e">
        <f t="shared" si="143"/>
        <v>#N/A</v>
      </c>
      <c r="CY394" t="e">
        <f t="shared" si="122"/>
        <v>#N/A</v>
      </c>
      <c r="CZ394" t="e">
        <f t="shared" si="123"/>
        <v>#N/A</v>
      </c>
      <c r="DA394" t="e">
        <f t="shared" si="124"/>
        <v>#N/A</v>
      </c>
      <c r="DB394" t="e">
        <f t="shared" si="125"/>
        <v>#N/A</v>
      </c>
      <c r="DC394">
        <f t="shared" si="144"/>
        <v>3</v>
      </c>
      <c r="DD394" t="e">
        <f t="shared" si="145"/>
        <v>#N/A</v>
      </c>
    </row>
    <row r="395" spans="1:108" hidden="1" x14ac:dyDescent="0.7">
      <c r="A395" t="s">
        <v>1399</v>
      </c>
      <c r="B395" t="s">
        <v>1400</v>
      </c>
      <c r="D395" t="s">
        <v>909</v>
      </c>
      <c r="E395" t="s">
        <v>72</v>
      </c>
      <c r="F395" t="s">
        <v>73</v>
      </c>
      <c r="G395" t="s">
        <v>74</v>
      </c>
      <c r="H395" t="s">
        <v>75</v>
      </c>
      <c r="I395">
        <v>6454</v>
      </c>
      <c r="J395" t="s">
        <v>898</v>
      </c>
      <c r="K395">
        <v>1</v>
      </c>
      <c r="M395" t="s">
        <v>78</v>
      </c>
      <c r="N395" t="s">
        <v>78</v>
      </c>
      <c r="O395" t="s">
        <v>79</v>
      </c>
      <c r="P395">
        <v>1</v>
      </c>
      <c r="Q395" t="s">
        <v>80</v>
      </c>
      <c r="R395" t="s">
        <v>72</v>
      </c>
      <c r="S395" t="s">
        <v>81</v>
      </c>
      <c r="T395" t="s">
        <v>82</v>
      </c>
      <c r="X395">
        <v>1</v>
      </c>
      <c r="Y395">
        <v>1</v>
      </c>
      <c r="Z395">
        <v>0.73</v>
      </c>
      <c r="AA395" s="8">
        <v>0.93</v>
      </c>
      <c r="AB395">
        <v>3</v>
      </c>
      <c r="AC395">
        <v>0.93</v>
      </c>
      <c r="AD395">
        <v>0.93</v>
      </c>
      <c r="AE395">
        <v>1.1000000000000001</v>
      </c>
      <c r="AF395">
        <v>0.5</v>
      </c>
      <c r="AG395">
        <v>205</v>
      </c>
      <c r="AH395" t="s">
        <v>898</v>
      </c>
      <c r="AI395">
        <v>65</v>
      </c>
      <c r="AL395">
        <v>370</v>
      </c>
      <c r="AM395" t="s">
        <v>911</v>
      </c>
      <c r="AN395">
        <v>12</v>
      </c>
      <c r="AO395" t="s">
        <v>113</v>
      </c>
      <c r="AP395">
        <v>100</v>
      </c>
      <c r="AT395">
        <v>0</v>
      </c>
      <c r="AU395">
        <v>0.5</v>
      </c>
      <c r="AW395">
        <v>6</v>
      </c>
      <c r="AX395" t="s">
        <v>912</v>
      </c>
      <c r="AY395">
        <v>2</v>
      </c>
      <c r="AZ395" t="s">
        <v>913</v>
      </c>
      <c r="BB395" t="s">
        <v>323</v>
      </c>
      <c r="BC395">
        <v>335</v>
      </c>
      <c r="BD395">
        <v>168</v>
      </c>
      <c r="BE395">
        <v>103</v>
      </c>
      <c r="BF395">
        <v>6.0000000000000001E-3</v>
      </c>
      <c r="BG395">
        <v>4.0999999999999996</v>
      </c>
      <c r="BH395" t="s">
        <v>89</v>
      </c>
      <c r="BJ395" t="s">
        <v>90</v>
      </c>
      <c r="BK395" s="1">
        <v>44943</v>
      </c>
      <c r="BL395" t="s">
        <v>91</v>
      </c>
      <c r="BM395" t="s">
        <v>92</v>
      </c>
      <c r="BN395">
        <v>46548</v>
      </c>
      <c r="BO395" t="s">
        <v>727</v>
      </c>
      <c r="BP395">
        <v>1</v>
      </c>
      <c r="BQ395">
        <v>1</v>
      </c>
      <c r="BR395">
        <v>0.73</v>
      </c>
      <c r="BS395">
        <v>0.93</v>
      </c>
      <c r="BT395">
        <v>3</v>
      </c>
      <c r="BU395" t="e">
        <v>#N/A</v>
      </c>
      <c r="BV395" t="e">
        <v>#N/A</v>
      </c>
      <c r="BW395">
        <f>VLOOKUP($J395,M_引当回収!$C$5:$AF$55,30,FALSE)+0.08</f>
        <v>0.08</v>
      </c>
      <c r="BX395" s="21" t="e">
        <v>#N/A</v>
      </c>
      <c r="BY395" t="e">
        <v>#N/A</v>
      </c>
      <c r="BZ395" t="e">
        <v>#N/A</v>
      </c>
      <c r="CA395" s="8" t="e">
        <f t="shared" si="126"/>
        <v>#N/A</v>
      </c>
      <c r="CB395" t="e">
        <f t="shared" si="127"/>
        <v>#N/A</v>
      </c>
      <c r="CC395" t="e">
        <v>#N/A</v>
      </c>
      <c r="CD395" t="e">
        <v>#N/A</v>
      </c>
      <c r="CE395" t="e">
        <v>#N/A</v>
      </c>
      <c r="CF395" t="e">
        <v>#N/A</v>
      </c>
      <c r="CH395" t="e">
        <f t="shared" si="128"/>
        <v>#N/A</v>
      </c>
      <c r="CI395" t="e">
        <f t="shared" si="129"/>
        <v>#N/A</v>
      </c>
      <c r="CJ395" t="e">
        <f t="shared" si="130"/>
        <v>#N/A</v>
      </c>
      <c r="CK395" t="e">
        <f t="shared" si="131"/>
        <v>#N/A</v>
      </c>
      <c r="CL395" t="e">
        <f t="shared" si="132"/>
        <v>#N/A</v>
      </c>
      <c r="CM395" t="e">
        <f t="shared" si="133"/>
        <v>#N/A</v>
      </c>
      <c r="CN395" t="e">
        <f t="shared" si="134"/>
        <v>#N/A</v>
      </c>
      <c r="CO395" t="e">
        <f t="shared" si="135"/>
        <v>#N/A</v>
      </c>
      <c r="CP395" t="e">
        <f t="shared" si="136"/>
        <v>#N/A</v>
      </c>
      <c r="CQ395" t="e">
        <v>#N/A</v>
      </c>
      <c r="CR395" t="e">
        <f t="shared" si="137"/>
        <v>#N/A</v>
      </c>
      <c r="CS395" t="e">
        <f t="shared" si="138"/>
        <v>#N/A</v>
      </c>
      <c r="CT395" t="e">
        <f t="shared" si="139"/>
        <v>#N/A</v>
      </c>
      <c r="CU395" t="e">
        <f t="shared" si="140"/>
        <v>#N/A</v>
      </c>
      <c r="CV395">
        <f t="shared" si="141"/>
        <v>3</v>
      </c>
      <c r="CW395" t="e">
        <f t="shared" si="142"/>
        <v>#N/A</v>
      </c>
      <c r="CX395" t="e">
        <f t="shared" si="143"/>
        <v>#N/A</v>
      </c>
      <c r="CY395" t="e">
        <f t="shared" ref="CY395:CY458" si="146">($BU395/$AP395)*BW395</f>
        <v>#N/A</v>
      </c>
      <c r="CZ395" t="e">
        <f t="shared" ref="CZ395:CZ458" si="147">($BU395/$AP395)*BX395</f>
        <v>#N/A</v>
      </c>
      <c r="DA395" t="e">
        <f t="shared" ref="DA395:DA458" si="148">($BU395/$AP395)*BY395</f>
        <v>#N/A</v>
      </c>
      <c r="DB395" t="e">
        <f t="shared" ref="DB395:DB458" si="149">($BU395/$AP395)*BZ395</f>
        <v>#N/A</v>
      </c>
      <c r="DC395">
        <f t="shared" si="144"/>
        <v>3</v>
      </c>
      <c r="DD395" t="e">
        <f t="shared" si="145"/>
        <v>#N/A</v>
      </c>
    </row>
    <row r="396" spans="1:108" hidden="1" x14ac:dyDescent="0.7">
      <c r="A396" t="s">
        <v>1401</v>
      </c>
      <c r="B396" t="s">
        <v>1402</v>
      </c>
      <c r="D396" t="s">
        <v>909</v>
      </c>
      <c r="E396" t="s">
        <v>72</v>
      </c>
      <c r="F396" t="s">
        <v>73</v>
      </c>
      <c r="G396" t="s">
        <v>74</v>
      </c>
      <c r="H396" t="s">
        <v>75</v>
      </c>
      <c r="I396">
        <v>6454</v>
      </c>
      <c r="J396" t="s">
        <v>898</v>
      </c>
      <c r="K396">
        <v>1</v>
      </c>
      <c r="M396" t="s">
        <v>78</v>
      </c>
      <c r="N396" t="s">
        <v>78</v>
      </c>
      <c r="O396" t="s">
        <v>79</v>
      </c>
      <c r="P396">
        <v>1</v>
      </c>
      <c r="Q396" t="s">
        <v>80</v>
      </c>
      <c r="R396" t="s">
        <v>72</v>
      </c>
      <c r="S396" t="s">
        <v>81</v>
      </c>
      <c r="T396" t="s">
        <v>82</v>
      </c>
      <c r="X396">
        <v>1</v>
      </c>
      <c r="Y396">
        <v>1</v>
      </c>
      <c r="Z396">
        <v>0.73</v>
      </c>
      <c r="AA396" s="8">
        <v>0.93</v>
      </c>
      <c r="AB396">
        <v>3</v>
      </c>
      <c r="AC396">
        <v>0.93</v>
      </c>
      <c r="AD396">
        <v>0.93</v>
      </c>
      <c r="AE396">
        <v>1.1000000000000001</v>
      </c>
      <c r="AF396">
        <v>0.5</v>
      </c>
      <c r="AG396">
        <v>205</v>
      </c>
      <c r="AH396" t="s">
        <v>898</v>
      </c>
      <c r="AI396">
        <v>66</v>
      </c>
      <c r="AL396">
        <v>370</v>
      </c>
      <c r="AM396" t="s">
        <v>911</v>
      </c>
      <c r="AN396">
        <v>12</v>
      </c>
      <c r="AO396" t="s">
        <v>113</v>
      </c>
      <c r="AP396">
        <v>100</v>
      </c>
      <c r="AT396">
        <v>0</v>
      </c>
      <c r="AU396">
        <v>0.5</v>
      </c>
      <c r="AW396">
        <v>6</v>
      </c>
      <c r="AX396" t="s">
        <v>912</v>
      </c>
      <c r="AY396">
        <v>2</v>
      </c>
      <c r="AZ396" t="s">
        <v>913</v>
      </c>
      <c r="BB396" t="s">
        <v>323</v>
      </c>
      <c r="BC396">
        <v>335</v>
      </c>
      <c r="BD396">
        <v>168</v>
      </c>
      <c r="BE396">
        <v>103</v>
      </c>
      <c r="BF396">
        <v>6.0000000000000001E-3</v>
      </c>
      <c r="BG396">
        <v>4.0999999999999996</v>
      </c>
      <c r="BH396" t="s">
        <v>89</v>
      </c>
      <c r="BJ396" t="s">
        <v>90</v>
      </c>
      <c r="BK396" s="1">
        <v>44943</v>
      </c>
      <c r="BL396" t="s">
        <v>91</v>
      </c>
      <c r="BM396" t="s">
        <v>92</v>
      </c>
      <c r="BN396">
        <v>46548</v>
      </c>
      <c r="BO396" t="s">
        <v>727</v>
      </c>
      <c r="BP396">
        <v>1</v>
      </c>
      <c r="BQ396">
        <v>1</v>
      </c>
      <c r="BR396">
        <v>0.73</v>
      </c>
      <c r="BS396">
        <v>0.93</v>
      </c>
      <c r="BT396">
        <v>3</v>
      </c>
      <c r="BU396" t="e">
        <v>#N/A</v>
      </c>
      <c r="BV396" t="e">
        <v>#N/A</v>
      </c>
      <c r="BW396">
        <f>VLOOKUP($J396,M_引当回収!$C$5:$AF$55,30,FALSE)+0.08</f>
        <v>0.08</v>
      </c>
      <c r="BX396" s="21" t="e">
        <v>#N/A</v>
      </c>
      <c r="BY396" t="e">
        <v>#N/A</v>
      </c>
      <c r="BZ396" t="e">
        <v>#N/A</v>
      </c>
      <c r="CA396" s="8" t="e">
        <f t="shared" ref="CA396:CA459" si="150">SUM(BW396:BZ396)</f>
        <v>#N/A</v>
      </c>
      <c r="CB396" t="e">
        <f t="shared" ref="CB396:CB459" si="151">IF(AA396=CA396,"○","×")</f>
        <v>#N/A</v>
      </c>
      <c r="CC396" t="e">
        <v>#N/A</v>
      </c>
      <c r="CD396" t="e">
        <v>#N/A</v>
      </c>
      <c r="CE396" t="e">
        <v>#N/A</v>
      </c>
      <c r="CF396" t="e">
        <v>#N/A</v>
      </c>
      <c r="CH396" t="e">
        <f t="shared" ref="CH396:CH459" si="152">ROUNDUP(($BU396/$AP396)*BS396,0)</f>
        <v>#N/A</v>
      </c>
      <c r="CI396" t="e">
        <f t="shared" ref="CI396:CI459" si="153">ROUNDUP(($BU396/$AP396)*($BP396*(1+$BR396)/$BQ396),0)</f>
        <v>#N/A</v>
      </c>
      <c r="CJ396" t="e">
        <f t="shared" ref="CJ396:CJ459" si="154">SUM(CH396:CI396)+BT396</f>
        <v>#N/A</v>
      </c>
      <c r="CK396" t="e">
        <f t="shared" ref="CK396:CK459" si="155">ROUNDUP(($BU396/$AP396)*AA396,0)</f>
        <v>#N/A</v>
      </c>
      <c r="CL396" t="e">
        <f t="shared" ref="CL396:CL459" si="156">ROUNDUP(($BU396/$AP396)*($BP396*(1+$BR396)/$BQ396),0)</f>
        <v>#N/A</v>
      </c>
      <c r="CM396" t="e">
        <f t="shared" ref="CM396:CM459" si="157">SUM(CK396:CL396)+AB396</f>
        <v>#N/A</v>
      </c>
      <c r="CN396" t="e">
        <f t="shared" ref="CN396:CN459" si="158">ROUNDUP(($BU396/$AP396)*CA396,0)</f>
        <v>#N/A</v>
      </c>
      <c r="CO396" t="e">
        <f t="shared" ref="CO396:CO459" si="159">ROUNDUP(($BU396/$AP396)*($BP396*(1+$BR396)/$BQ396),0)</f>
        <v>#N/A</v>
      </c>
      <c r="CP396" t="e">
        <f t="shared" ref="CP396:CP459" si="160">SUM(CN396:CO396)+AB396</f>
        <v>#N/A</v>
      </c>
      <c r="CQ396" t="e">
        <v>#N/A</v>
      </c>
      <c r="CR396" t="e">
        <f t="shared" ref="CR396:CR459" si="161">($BU396/$AP396)*CC396</f>
        <v>#N/A</v>
      </c>
      <c r="CS396" t="e">
        <f t="shared" ref="CS396:CS459" si="162">($BU396/$AP396)*CD396</f>
        <v>#N/A</v>
      </c>
      <c r="CT396" t="e">
        <f t="shared" ref="CT396:CT459" si="163">($BU396/$AP396)*CE396</f>
        <v>#N/A</v>
      </c>
      <c r="CU396" t="e">
        <f t="shared" ref="CU396:CU459" si="164">($BU396/$AP396)*CF396</f>
        <v>#N/A</v>
      </c>
      <c r="CV396">
        <f t="shared" ref="CV396:CV459" si="165">BT396</f>
        <v>3</v>
      </c>
      <c r="CW396" t="e">
        <f t="shared" ref="CW396:CW459" si="166">($BU396/$AP396)*0.21</f>
        <v>#N/A</v>
      </c>
      <c r="CX396" t="e">
        <f t="shared" ref="CX396:CX459" si="167">ROUNDUP(SUM(CR396:CW396),0)</f>
        <v>#N/A</v>
      </c>
      <c r="CY396" t="e">
        <f t="shared" si="146"/>
        <v>#N/A</v>
      </c>
      <c r="CZ396" t="e">
        <f t="shared" si="147"/>
        <v>#N/A</v>
      </c>
      <c r="DA396" t="e">
        <f t="shared" si="148"/>
        <v>#N/A</v>
      </c>
      <c r="DB396" t="e">
        <f t="shared" si="149"/>
        <v>#N/A</v>
      </c>
      <c r="DC396">
        <f t="shared" ref="DC396:DC459" si="168">AB396</f>
        <v>3</v>
      </c>
      <c r="DD396" t="e">
        <f t="shared" ref="DD396:DD459" si="169">ROUNDUP(SUM(CY396:DC396),0)</f>
        <v>#N/A</v>
      </c>
    </row>
    <row r="397" spans="1:108" hidden="1" x14ac:dyDescent="0.7">
      <c r="A397" t="s">
        <v>1403</v>
      </c>
      <c r="B397" t="s">
        <v>1404</v>
      </c>
      <c r="D397" t="s">
        <v>909</v>
      </c>
      <c r="E397" t="s">
        <v>72</v>
      </c>
      <c r="F397" t="s">
        <v>73</v>
      </c>
      <c r="G397" t="s">
        <v>74</v>
      </c>
      <c r="H397" t="s">
        <v>75</v>
      </c>
      <c r="I397">
        <v>6454</v>
      </c>
      <c r="J397" t="s">
        <v>898</v>
      </c>
      <c r="K397">
        <v>1</v>
      </c>
      <c r="M397" t="s">
        <v>78</v>
      </c>
      <c r="N397" t="s">
        <v>78</v>
      </c>
      <c r="O397" t="s">
        <v>79</v>
      </c>
      <c r="P397">
        <v>1</v>
      </c>
      <c r="Q397" t="s">
        <v>80</v>
      </c>
      <c r="R397" t="s">
        <v>72</v>
      </c>
      <c r="S397" t="s">
        <v>81</v>
      </c>
      <c r="T397" t="s">
        <v>82</v>
      </c>
      <c r="X397">
        <v>1</v>
      </c>
      <c r="Y397">
        <v>1</v>
      </c>
      <c r="Z397">
        <v>0.73</v>
      </c>
      <c r="AA397" s="8">
        <v>0.93</v>
      </c>
      <c r="AB397">
        <v>3</v>
      </c>
      <c r="AC397">
        <v>0.93</v>
      </c>
      <c r="AD397">
        <v>0.93</v>
      </c>
      <c r="AE397">
        <v>1.1000000000000001</v>
      </c>
      <c r="AF397">
        <v>0.5</v>
      </c>
      <c r="AG397">
        <v>205</v>
      </c>
      <c r="AH397" t="s">
        <v>898</v>
      </c>
      <c r="AI397">
        <v>67</v>
      </c>
      <c r="AL397">
        <v>370</v>
      </c>
      <c r="AM397" t="s">
        <v>911</v>
      </c>
      <c r="AN397">
        <v>12</v>
      </c>
      <c r="AO397" t="s">
        <v>113</v>
      </c>
      <c r="AP397">
        <v>100</v>
      </c>
      <c r="AT397">
        <v>0</v>
      </c>
      <c r="AU397">
        <v>0.5</v>
      </c>
      <c r="AW397">
        <v>6</v>
      </c>
      <c r="AX397" t="s">
        <v>912</v>
      </c>
      <c r="AY397">
        <v>2</v>
      </c>
      <c r="AZ397" t="s">
        <v>913</v>
      </c>
      <c r="BB397" t="s">
        <v>323</v>
      </c>
      <c r="BC397">
        <v>335</v>
      </c>
      <c r="BD397">
        <v>168</v>
      </c>
      <c r="BE397">
        <v>103</v>
      </c>
      <c r="BF397">
        <v>6.0000000000000001E-3</v>
      </c>
      <c r="BG397">
        <v>4.0999999999999996</v>
      </c>
      <c r="BH397" t="s">
        <v>89</v>
      </c>
      <c r="BJ397" t="s">
        <v>90</v>
      </c>
      <c r="BK397" s="1">
        <v>44943</v>
      </c>
      <c r="BL397" t="s">
        <v>91</v>
      </c>
      <c r="BM397" t="s">
        <v>92</v>
      </c>
      <c r="BN397">
        <v>46548</v>
      </c>
      <c r="BO397" t="s">
        <v>727</v>
      </c>
      <c r="BP397">
        <v>1</v>
      </c>
      <c r="BQ397">
        <v>1</v>
      </c>
      <c r="BR397">
        <v>0.73</v>
      </c>
      <c r="BS397">
        <v>0.93</v>
      </c>
      <c r="BT397">
        <v>3</v>
      </c>
      <c r="BU397" t="e">
        <v>#N/A</v>
      </c>
      <c r="BV397" t="e">
        <v>#N/A</v>
      </c>
      <c r="BW397">
        <f>VLOOKUP($J397,M_引当回収!$C$5:$AF$55,30,FALSE)+0.08</f>
        <v>0.08</v>
      </c>
      <c r="BX397" s="21" t="e">
        <v>#N/A</v>
      </c>
      <c r="BY397" t="e">
        <v>#N/A</v>
      </c>
      <c r="BZ397" t="e">
        <v>#N/A</v>
      </c>
      <c r="CA397" s="8" t="e">
        <f t="shared" si="150"/>
        <v>#N/A</v>
      </c>
      <c r="CB397" t="e">
        <f t="shared" si="151"/>
        <v>#N/A</v>
      </c>
      <c r="CC397" t="e">
        <v>#N/A</v>
      </c>
      <c r="CD397" t="e">
        <v>#N/A</v>
      </c>
      <c r="CE397" t="e">
        <v>#N/A</v>
      </c>
      <c r="CF397" t="e">
        <v>#N/A</v>
      </c>
      <c r="CH397" t="e">
        <f t="shared" si="152"/>
        <v>#N/A</v>
      </c>
      <c r="CI397" t="e">
        <f t="shared" si="153"/>
        <v>#N/A</v>
      </c>
      <c r="CJ397" t="e">
        <f t="shared" si="154"/>
        <v>#N/A</v>
      </c>
      <c r="CK397" t="e">
        <f t="shared" si="155"/>
        <v>#N/A</v>
      </c>
      <c r="CL397" t="e">
        <f t="shared" si="156"/>
        <v>#N/A</v>
      </c>
      <c r="CM397" t="e">
        <f t="shared" si="157"/>
        <v>#N/A</v>
      </c>
      <c r="CN397" t="e">
        <f t="shared" si="158"/>
        <v>#N/A</v>
      </c>
      <c r="CO397" t="e">
        <f t="shared" si="159"/>
        <v>#N/A</v>
      </c>
      <c r="CP397" t="e">
        <f t="shared" si="160"/>
        <v>#N/A</v>
      </c>
      <c r="CQ397" t="e">
        <v>#N/A</v>
      </c>
      <c r="CR397" t="e">
        <f t="shared" si="161"/>
        <v>#N/A</v>
      </c>
      <c r="CS397" t="e">
        <f t="shared" si="162"/>
        <v>#N/A</v>
      </c>
      <c r="CT397" t="e">
        <f t="shared" si="163"/>
        <v>#N/A</v>
      </c>
      <c r="CU397" t="e">
        <f t="shared" si="164"/>
        <v>#N/A</v>
      </c>
      <c r="CV397">
        <f t="shared" si="165"/>
        <v>3</v>
      </c>
      <c r="CW397" t="e">
        <f t="shared" si="166"/>
        <v>#N/A</v>
      </c>
      <c r="CX397" t="e">
        <f t="shared" si="167"/>
        <v>#N/A</v>
      </c>
      <c r="CY397" t="e">
        <f t="shared" si="146"/>
        <v>#N/A</v>
      </c>
      <c r="CZ397" t="e">
        <f t="shared" si="147"/>
        <v>#N/A</v>
      </c>
      <c r="DA397" t="e">
        <f t="shared" si="148"/>
        <v>#N/A</v>
      </c>
      <c r="DB397" t="e">
        <f t="shared" si="149"/>
        <v>#N/A</v>
      </c>
      <c r="DC397">
        <f t="shared" si="168"/>
        <v>3</v>
      </c>
      <c r="DD397" t="e">
        <f t="shared" si="169"/>
        <v>#N/A</v>
      </c>
    </row>
    <row r="398" spans="1:108" hidden="1" x14ac:dyDescent="0.7">
      <c r="A398" t="s">
        <v>1405</v>
      </c>
      <c r="B398" t="s">
        <v>1406</v>
      </c>
      <c r="D398" t="s">
        <v>909</v>
      </c>
      <c r="E398" t="s">
        <v>72</v>
      </c>
      <c r="F398" t="s">
        <v>73</v>
      </c>
      <c r="G398" t="s">
        <v>74</v>
      </c>
      <c r="H398" t="s">
        <v>75</v>
      </c>
      <c r="I398">
        <v>6454</v>
      </c>
      <c r="J398" t="s">
        <v>898</v>
      </c>
      <c r="K398">
        <v>1</v>
      </c>
      <c r="M398" t="s">
        <v>78</v>
      </c>
      <c r="N398" t="s">
        <v>78</v>
      </c>
      <c r="O398" t="s">
        <v>79</v>
      </c>
      <c r="P398">
        <v>1</v>
      </c>
      <c r="Q398" t="s">
        <v>80</v>
      </c>
      <c r="R398" t="s">
        <v>72</v>
      </c>
      <c r="S398" t="s">
        <v>81</v>
      </c>
      <c r="T398" t="s">
        <v>82</v>
      </c>
      <c r="X398">
        <v>1</v>
      </c>
      <c r="Y398">
        <v>1</v>
      </c>
      <c r="Z398">
        <v>0.73</v>
      </c>
      <c r="AA398" s="8">
        <v>0.93</v>
      </c>
      <c r="AB398">
        <v>3</v>
      </c>
      <c r="AC398">
        <v>0.93</v>
      </c>
      <c r="AD398">
        <v>0.93</v>
      </c>
      <c r="AE398">
        <v>1.1000000000000001</v>
      </c>
      <c r="AF398">
        <v>0.5</v>
      </c>
      <c r="AG398">
        <v>205</v>
      </c>
      <c r="AH398" t="s">
        <v>898</v>
      </c>
      <c r="AI398">
        <v>68</v>
      </c>
      <c r="AL398">
        <v>370</v>
      </c>
      <c r="AM398" t="s">
        <v>911</v>
      </c>
      <c r="AN398">
        <v>12</v>
      </c>
      <c r="AO398" t="s">
        <v>113</v>
      </c>
      <c r="AP398">
        <v>100</v>
      </c>
      <c r="AT398">
        <v>0</v>
      </c>
      <c r="AU398">
        <v>0.5</v>
      </c>
      <c r="AW398">
        <v>6</v>
      </c>
      <c r="AX398" t="s">
        <v>912</v>
      </c>
      <c r="AY398">
        <v>2</v>
      </c>
      <c r="AZ398" t="s">
        <v>913</v>
      </c>
      <c r="BB398" t="s">
        <v>323</v>
      </c>
      <c r="BC398">
        <v>335</v>
      </c>
      <c r="BD398">
        <v>168</v>
      </c>
      <c r="BE398">
        <v>103</v>
      </c>
      <c r="BF398">
        <v>6.0000000000000001E-3</v>
      </c>
      <c r="BG398">
        <v>4.0999999999999996</v>
      </c>
      <c r="BH398" t="s">
        <v>89</v>
      </c>
      <c r="BJ398" t="s">
        <v>90</v>
      </c>
      <c r="BK398" s="1">
        <v>44943</v>
      </c>
      <c r="BL398" t="s">
        <v>91</v>
      </c>
      <c r="BM398" t="s">
        <v>92</v>
      </c>
      <c r="BN398">
        <v>46548</v>
      </c>
      <c r="BO398" t="s">
        <v>727</v>
      </c>
      <c r="BP398">
        <v>1</v>
      </c>
      <c r="BQ398">
        <v>1</v>
      </c>
      <c r="BR398">
        <v>0.73</v>
      </c>
      <c r="BS398">
        <v>0.93</v>
      </c>
      <c r="BT398">
        <v>3</v>
      </c>
      <c r="BU398" t="e">
        <v>#N/A</v>
      </c>
      <c r="BV398" t="e">
        <v>#N/A</v>
      </c>
      <c r="BW398">
        <f>VLOOKUP($J398,M_引当回収!$C$5:$AF$55,30,FALSE)+0.08</f>
        <v>0.08</v>
      </c>
      <c r="BX398" s="21" t="e">
        <v>#N/A</v>
      </c>
      <c r="BY398" t="e">
        <v>#N/A</v>
      </c>
      <c r="BZ398" t="e">
        <v>#N/A</v>
      </c>
      <c r="CA398" s="8" t="e">
        <f t="shared" si="150"/>
        <v>#N/A</v>
      </c>
      <c r="CB398" t="e">
        <f t="shared" si="151"/>
        <v>#N/A</v>
      </c>
      <c r="CC398" t="e">
        <v>#N/A</v>
      </c>
      <c r="CD398" t="e">
        <v>#N/A</v>
      </c>
      <c r="CE398" t="e">
        <v>#N/A</v>
      </c>
      <c r="CF398" t="e">
        <v>#N/A</v>
      </c>
      <c r="CH398" t="e">
        <f t="shared" si="152"/>
        <v>#N/A</v>
      </c>
      <c r="CI398" t="e">
        <f t="shared" si="153"/>
        <v>#N/A</v>
      </c>
      <c r="CJ398" t="e">
        <f t="shared" si="154"/>
        <v>#N/A</v>
      </c>
      <c r="CK398" t="e">
        <f t="shared" si="155"/>
        <v>#N/A</v>
      </c>
      <c r="CL398" t="e">
        <f t="shared" si="156"/>
        <v>#N/A</v>
      </c>
      <c r="CM398" t="e">
        <f t="shared" si="157"/>
        <v>#N/A</v>
      </c>
      <c r="CN398" t="e">
        <f t="shared" si="158"/>
        <v>#N/A</v>
      </c>
      <c r="CO398" t="e">
        <f t="shared" si="159"/>
        <v>#N/A</v>
      </c>
      <c r="CP398" t="e">
        <f t="shared" si="160"/>
        <v>#N/A</v>
      </c>
      <c r="CQ398" t="e">
        <v>#N/A</v>
      </c>
      <c r="CR398" t="e">
        <f t="shared" si="161"/>
        <v>#N/A</v>
      </c>
      <c r="CS398" t="e">
        <f t="shared" si="162"/>
        <v>#N/A</v>
      </c>
      <c r="CT398" t="e">
        <f t="shared" si="163"/>
        <v>#N/A</v>
      </c>
      <c r="CU398" t="e">
        <f t="shared" si="164"/>
        <v>#N/A</v>
      </c>
      <c r="CV398">
        <f t="shared" si="165"/>
        <v>3</v>
      </c>
      <c r="CW398" t="e">
        <f t="shared" si="166"/>
        <v>#N/A</v>
      </c>
      <c r="CX398" t="e">
        <f t="shared" si="167"/>
        <v>#N/A</v>
      </c>
      <c r="CY398" t="e">
        <f t="shared" si="146"/>
        <v>#N/A</v>
      </c>
      <c r="CZ398" t="e">
        <f t="shared" si="147"/>
        <v>#N/A</v>
      </c>
      <c r="DA398" t="e">
        <f t="shared" si="148"/>
        <v>#N/A</v>
      </c>
      <c r="DB398" t="e">
        <f t="shared" si="149"/>
        <v>#N/A</v>
      </c>
      <c r="DC398">
        <f t="shared" si="168"/>
        <v>3</v>
      </c>
      <c r="DD398" t="e">
        <f t="shared" si="169"/>
        <v>#N/A</v>
      </c>
    </row>
    <row r="399" spans="1:108" hidden="1" x14ac:dyDescent="0.7">
      <c r="A399" t="s">
        <v>1407</v>
      </c>
      <c r="B399" t="s">
        <v>1408</v>
      </c>
      <c r="D399" t="s">
        <v>909</v>
      </c>
      <c r="E399" t="s">
        <v>72</v>
      </c>
      <c r="F399" t="s">
        <v>73</v>
      </c>
      <c r="G399" t="s">
        <v>74</v>
      </c>
      <c r="H399" t="s">
        <v>75</v>
      </c>
      <c r="I399">
        <v>6454</v>
      </c>
      <c r="J399" t="s">
        <v>898</v>
      </c>
      <c r="K399">
        <v>1</v>
      </c>
      <c r="M399" t="s">
        <v>78</v>
      </c>
      <c r="N399" t="s">
        <v>78</v>
      </c>
      <c r="O399" t="s">
        <v>79</v>
      </c>
      <c r="P399">
        <v>1</v>
      </c>
      <c r="Q399" t="s">
        <v>80</v>
      </c>
      <c r="R399" t="s">
        <v>72</v>
      </c>
      <c r="S399" t="s">
        <v>81</v>
      </c>
      <c r="T399" t="s">
        <v>82</v>
      </c>
      <c r="X399">
        <v>1</v>
      </c>
      <c r="Y399">
        <v>1</v>
      </c>
      <c r="Z399">
        <v>0.73</v>
      </c>
      <c r="AA399" s="8">
        <v>0.93</v>
      </c>
      <c r="AB399">
        <v>3</v>
      </c>
      <c r="AC399">
        <v>0.93</v>
      </c>
      <c r="AD399">
        <v>0.93</v>
      </c>
      <c r="AE399">
        <v>1.1000000000000001</v>
      </c>
      <c r="AF399">
        <v>0.5</v>
      </c>
      <c r="AG399">
        <v>205</v>
      </c>
      <c r="AH399" t="s">
        <v>898</v>
      </c>
      <c r="AI399">
        <v>69</v>
      </c>
      <c r="AL399">
        <v>370</v>
      </c>
      <c r="AM399" t="s">
        <v>911</v>
      </c>
      <c r="AN399">
        <v>12</v>
      </c>
      <c r="AO399" t="s">
        <v>113</v>
      </c>
      <c r="AP399">
        <v>100</v>
      </c>
      <c r="AT399">
        <v>0</v>
      </c>
      <c r="AU399">
        <v>0.5</v>
      </c>
      <c r="AW399">
        <v>6</v>
      </c>
      <c r="AX399" t="s">
        <v>912</v>
      </c>
      <c r="AY399">
        <v>2</v>
      </c>
      <c r="AZ399" t="s">
        <v>913</v>
      </c>
      <c r="BB399" t="s">
        <v>323</v>
      </c>
      <c r="BC399">
        <v>335</v>
      </c>
      <c r="BD399">
        <v>168</v>
      </c>
      <c r="BE399">
        <v>103</v>
      </c>
      <c r="BF399">
        <v>6.0000000000000001E-3</v>
      </c>
      <c r="BG399">
        <v>4.0999999999999996</v>
      </c>
      <c r="BH399" t="s">
        <v>89</v>
      </c>
      <c r="BJ399" t="s">
        <v>90</v>
      </c>
      <c r="BK399" s="1">
        <v>44943</v>
      </c>
      <c r="BL399" t="s">
        <v>91</v>
      </c>
      <c r="BM399" t="s">
        <v>92</v>
      </c>
      <c r="BN399">
        <v>46548</v>
      </c>
      <c r="BO399" t="s">
        <v>727</v>
      </c>
      <c r="BP399">
        <v>1</v>
      </c>
      <c r="BQ399">
        <v>1</v>
      </c>
      <c r="BR399">
        <v>0.73</v>
      </c>
      <c r="BS399">
        <v>0.93</v>
      </c>
      <c r="BT399">
        <v>3</v>
      </c>
      <c r="BU399" t="e">
        <v>#N/A</v>
      </c>
      <c r="BV399" t="e">
        <v>#N/A</v>
      </c>
      <c r="BW399">
        <f>VLOOKUP($J399,M_引当回収!$C$5:$AF$55,30,FALSE)+0.08</f>
        <v>0.08</v>
      </c>
      <c r="BX399" s="21" t="e">
        <v>#N/A</v>
      </c>
      <c r="BY399" t="e">
        <v>#N/A</v>
      </c>
      <c r="BZ399" t="e">
        <v>#N/A</v>
      </c>
      <c r="CA399" s="8" t="e">
        <f t="shared" si="150"/>
        <v>#N/A</v>
      </c>
      <c r="CB399" t="e">
        <f t="shared" si="151"/>
        <v>#N/A</v>
      </c>
      <c r="CC399" t="e">
        <v>#N/A</v>
      </c>
      <c r="CD399" t="e">
        <v>#N/A</v>
      </c>
      <c r="CE399" t="e">
        <v>#N/A</v>
      </c>
      <c r="CF399" t="e">
        <v>#N/A</v>
      </c>
      <c r="CH399" t="e">
        <f t="shared" si="152"/>
        <v>#N/A</v>
      </c>
      <c r="CI399" t="e">
        <f t="shared" si="153"/>
        <v>#N/A</v>
      </c>
      <c r="CJ399" t="e">
        <f t="shared" si="154"/>
        <v>#N/A</v>
      </c>
      <c r="CK399" t="e">
        <f t="shared" si="155"/>
        <v>#N/A</v>
      </c>
      <c r="CL399" t="e">
        <f t="shared" si="156"/>
        <v>#N/A</v>
      </c>
      <c r="CM399" t="e">
        <f t="shared" si="157"/>
        <v>#N/A</v>
      </c>
      <c r="CN399" t="e">
        <f t="shared" si="158"/>
        <v>#N/A</v>
      </c>
      <c r="CO399" t="e">
        <f t="shared" si="159"/>
        <v>#N/A</v>
      </c>
      <c r="CP399" t="e">
        <f t="shared" si="160"/>
        <v>#N/A</v>
      </c>
      <c r="CQ399" t="e">
        <v>#N/A</v>
      </c>
      <c r="CR399" t="e">
        <f t="shared" si="161"/>
        <v>#N/A</v>
      </c>
      <c r="CS399" t="e">
        <f t="shared" si="162"/>
        <v>#N/A</v>
      </c>
      <c r="CT399" t="e">
        <f t="shared" si="163"/>
        <v>#N/A</v>
      </c>
      <c r="CU399" t="e">
        <f t="shared" si="164"/>
        <v>#N/A</v>
      </c>
      <c r="CV399">
        <f t="shared" si="165"/>
        <v>3</v>
      </c>
      <c r="CW399" t="e">
        <f t="shared" si="166"/>
        <v>#N/A</v>
      </c>
      <c r="CX399" t="e">
        <f t="shared" si="167"/>
        <v>#N/A</v>
      </c>
      <c r="CY399" t="e">
        <f t="shared" si="146"/>
        <v>#N/A</v>
      </c>
      <c r="CZ399" t="e">
        <f t="shared" si="147"/>
        <v>#N/A</v>
      </c>
      <c r="DA399" t="e">
        <f t="shared" si="148"/>
        <v>#N/A</v>
      </c>
      <c r="DB399" t="e">
        <f t="shared" si="149"/>
        <v>#N/A</v>
      </c>
      <c r="DC399">
        <f t="shared" si="168"/>
        <v>3</v>
      </c>
      <c r="DD399" t="e">
        <f t="shared" si="169"/>
        <v>#N/A</v>
      </c>
    </row>
    <row r="400" spans="1:108" hidden="1" x14ac:dyDescent="0.7">
      <c r="A400" t="s">
        <v>1409</v>
      </c>
      <c r="B400" t="s">
        <v>1410</v>
      </c>
      <c r="D400" t="s">
        <v>909</v>
      </c>
      <c r="E400" t="s">
        <v>72</v>
      </c>
      <c r="F400" t="s">
        <v>73</v>
      </c>
      <c r="G400" t="s">
        <v>74</v>
      </c>
      <c r="H400" t="s">
        <v>75</v>
      </c>
      <c r="I400">
        <v>6454</v>
      </c>
      <c r="J400" t="s">
        <v>898</v>
      </c>
      <c r="K400">
        <v>1</v>
      </c>
      <c r="M400" t="s">
        <v>78</v>
      </c>
      <c r="N400" t="s">
        <v>78</v>
      </c>
      <c r="O400" t="s">
        <v>79</v>
      </c>
      <c r="P400">
        <v>1</v>
      </c>
      <c r="Q400" t="s">
        <v>80</v>
      </c>
      <c r="R400" t="s">
        <v>72</v>
      </c>
      <c r="S400" t="s">
        <v>81</v>
      </c>
      <c r="T400" t="s">
        <v>82</v>
      </c>
      <c r="X400">
        <v>1</v>
      </c>
      <c r="Y400">
        <v>1</v>
      </c>
      <c r="Z400">
        <v>0.73</v>
      </c>
      <c r="AA400" s="8">
        <v>0.93</v>
      </c>
      <c r="AB400">
        <v>3</v>
      </c>
      <c r="AC400">
        <v>0.93</v>
      </c>
      <c r="AD400">
        <v>0.93</v>
      </c>
      <c r="AE400">
        <v>1.1000000000000001</v>
      </c>
      <c r="AF400">
        <v>0.5</v>
      </c>
      <c r="AG400">
        <v>205</v>
      </c>
      <c r="AH400" t="s">
        <v>898</v>
      </c>
      <c r="AI400">
        <v>70</v>
      </c>
      <c r="AL400">
        <v>370</v>
      </c>
      <c r="AM400" t="s">
        <v>911</v>
      </c>
      <c r="AN400">
        <v>12</v>
      </c>
      <c r="AO400" t="s">
        <v>113</v>
      </c>
      <c r="AP400">
        <v>100</v>
      </c>
      <c r="AT400">
        <v>0</v>
      </c>
      <c r="AU400">
        <v>0.5</v>
      </c>
      <c r="AW400">
        <v>6</v>
      </c>
      <c r="AX400" t="s">
        <v>912</v>
      </c>
      <c r="AY400">
        <v>2</v>
      </c>
      <c r="AZ400" t="s">
        <v>913</v>
      </c>
      <c r="BB400" t="s">
        <v>323</v>
      </c>
      <c r="BC400">
        <v>335</v>
      </c>
      <c r="BD400">
        <v>168</v>
      </c>
      <c r="BE400">
        <v>103</v>
      </c>
      <c r="BF400">
        <v>6.0000000000000001E-3</v>
      </c>
      <c r="BG400">
        <v>4.0999999999999996</v>
      </c>
      <c r="BH400" t="s">
        <v>89</v>
      </c>
      <c r="BJ400" t="s">
        <v>90</v>
      </c>
      <c r="BK400" s="1">
        <v>44943</v>
      </c>
      <c r="BL400" t="s">
        <v>91</v>
      </c>
      <c r="BM400" t="s">
        <v>92</v>
      </c>
      <c r="BN400">
        <v>46548</v>
      </c>
      <c r="BO400" t="s">
        <v>727</v>
      </c>
      <c r="BP400">
        <v>1</v>
      </c>
      <c r="BQ400">
        <v>1</v>
      </c>
      <c r="BR400">
        <v>0.73</v>
      </c>
      <c r="BS400">
        <v>0.93</v>
      </c>
      <c r="BT400">
        <v>3</v>
      </c>
      <c r="BU400" t="e">
        <v>#N/A</v>
      </c>
      <c r="BV400" t="e">
        <v>#N/A</v>
      </c>
      <c r="BW400">
        <f>VLOOKUP($J400,M_引当回収!$C$5:$AF$55,30,FALSE)+0.08</f>
        <v>0.08</v>
      </c>
      <c r="BX400" s="21" t="e">
        <v>#N/A</v>
      </c>
      <c r="BY400" t="e">
        <v>#N/A</v>
      </c>
      <c r="BZ400" t="e">
        <v>#N/A</v>
      </c>
      <c r="CA400" s="8" t="e">
        <f t="shared" si="150"/>
        <v>#N/A</v>
      </c>
      <c r="CB400" t="e">
        <f t="shared" si="151"/>
        <v>#N/A</v>
      </c>
      <c r="CC400" t="e">
        <v>#N/A</v>
      </c>
      <c r="CD400" t="e">
        <v>#N/A</v>
      </c>
      <c r="CE400" t="e">
        <v>#N/A</v>
      </c>
      <c r="CF400" t="e">
        <v>#N/A</v>
      </c>
      <c r="CH400" t="e">
        <f t="shared" si="152"/>
        <v>#N/A</v>
      </c>
      <c r="CI400" t="e">
        <f t="shared" si="153"/>
        <v>#N/A</v>
      </c>
      <c r="CJ400" t="e">
        <f t="shared" si="154"/>
        <v>#N/A</v>
      </c>
      <c r="CK400" t="e">
        <f t="shared" si="155"/>
        <v>#N/A</v>
      </c>
      <c r="CL400" t="e">
        <f t="shared" si="156"/>
        <v>#N/A</v>
      </c>
      <c r="CM400" t="e">
        <f t="shared" si="157"/>
        <v>#N/A</v>
      </c>
      <c r="CN400" t="e">
        <f t="shared" si="158"/>
        <v>#N/A</v>
      </c>
      <c r="CO400" t="e">
        <f t="shared" si="159"/>
        <v>#N/A</v>
      </c>
      <c r="CP400" t="e">
        <f t="shared" si="160"/>
        <v>#N/A</v>
      </c>
      <c r="CQ400" t="e">
        <v>#N/A</v>
      </c>
      <c r="CR400" t="e">
        <f t="shared" si="161"/>
        <v>#N/A</v>
      </c>
      <c r="CS400" t="e">
        <f t="shared" si="162"/>
        <v>#N/A</v>
      </c>
      <c r="CT400" t="e">
        <f t="shared" si="163"/>
        <v>#N/A</v>
      </c>
      <c r="CU400" t="e">
        <f t="shared" si="164"/>
        <v>#N/A</v>
      </c>
      <c r="CV400">
        <f t="shared" si="165"/>
        <v>3</v>
      </c>
      <c r="CW400" t="e">
        <f t="shared" si="166"/>
        <v>#N/A</v>
      </c>
      <c r="CX400" t="e">
        <f t="shared" si="167"/>
        <v>#N/A</v>
      </c>
      <c r="CY400" t="e">
        <f t="shared" si="146"/>
        <v>#N/A</v>
      </c>
      <c r="CZ400" t="e">
        <f t="shared" si="147"/>
        <v>#N/A</v>
      </c>
      <c r="DA400" t="e">
        <f t="shared" si="148"/>
        <v>#N/A</v>
      </c>
      <c r="DB400" t="e">
        <f t="shared" si="149"/>
        <v>#N/A</v>
      </c>
      <c r="DC400">
        <f t="shared" si="168"/>
        <v>3</v>
      </c>
      <c r="DD400" t="e">
        <f t="shared" si="169"/>
        <v>#N/A</v>
      </c>
    </row>
    <row r="401" spans="1:108" hidden="1" x14ac:dyDescent="0.7">
      <c r="A401" t="s">
        <v>1411</v>
      </c>
      <c r="B401" t="s">
        <v>1412</v>
      </c>
      <c r="D401" t="s">
        <v>909</v>
      </c>
      <c r="E401" t="s">
        <v>72</v>
      </c>
      <c r="F401" t="s">
        <v>73</v>
      </c>
      <c r="G401" t="s">
        <v>74</v>
      </c>
      <c r="H401" t="s">
        <v>75</v>
      </c>
      <c r="I401">
        <v>6454</v>
      </c>
      <c r="J401" t="s">
        <v>898</v>
      </c>
      <c r="K401">
        <v>1</v>
      </c>
      <c r="M401" t="s">
        <v>78</v>
      </c>
      <c r="N401" t="s">
        <v>78</v>
      </c>
      <c r="O401" t="s">
        <v>79</v>
      </c>
      <c r="P401">
        <v>1</v>
      </c>
      <c r="Q401" t="s">
        <v>80</v>
      </c>
      <c r="R401" t="s">
        <v>72</v>
      </c>
      <c r="S401" t="s">
        <v>81</v>
      </c>
      <c r="T401" t="s">
        <v>82</v>
      </c>
      <c r="X401">
        <v>1</v>
      </c>
      <c r="Y401">
        <v>1</v>
      </c>
      <c r="Z401">
        <v>0.73</v>
      </c>
      <c r="AA401" s="8">
        <v>0.93</v>
      </c>
      <c r="AB401">
        <v>3</v>
      </c>
      <c r="AC401">
        <v>0.93</v>
      </c>
      <c r="AD401">
        <v>0.93</v>
      </c>
      <c r="AE401">
        <v>1.1000000000000001</v>
      </c>
      <c r="AF401">
        <v>0.5</v>
      </c>
      <c r="AG401">
        <v>205</v>
      </c>
      <c r="AH401" t="s">
        <v>898</v>
      </c>
      <c r="AI401">
        <v>71</v>
      </c>
      <c r="AL401">
        <v>370</v>
      </c>
      <c r="AM401" t="s">
        <v>911</v>
      </c>
      <c r="AN401">
        <v>12</v>
      </c>
      <c r="AO401" t="s">
        <v>113</v>
      </c>
      <c r="AP401">
        <v>100</v>
      </c>
      <c r="AT401">
        <v>0</v>
      </c>
      <c r="AU401">
        <v>0.5</v>
      </c>
      <c r="AW401">
        <v>6</v>
      </c>
      <c r="AX401" t="s">
        <v>912</v>
      </c>
      <c r="AY401">
        <v>2</v>
      </c>
      <c r="AZ401" t="s">
        <v>913</v>
      </c>
      <c r="BB401" t="s">
        <v>323</v>
      </c>
      <c r="BC401">
        <v>335</v>
      </c>
      <c r="BD401">
        <v>168</v>
      </c>
      <c r="BE401">
        <v>103</v>
      </c>
      <c r="BF401">
        <v>6.0000000000000001E-3</v>
      </c>
      <c r="BG401">
        <v>4.0999999999999996</v>
      </c>
      <c r="BH401" t="s">
        <v>89</v>
      </c>
      <c r="BJ401" t="s">
        <v>90</v>
      </c>
      <c r="BK401" s="1">
        <v>44943</v>
      </c>
      <c r="BL401" t="s">
        <v>91</v>
      </c>
      <c r="BM401" t="s">
        <v>92</v>
      </c>
      <c r="BN401">
        <v>46548</v>
      </c>
      <c r="BO401" t="s">
        <v>727</v>
      </c>
      <c r="BP401">
        <v>1</v>
      </c>
      <c r="BQ401">
        <v>1</v>
      </c>
      <c r="BR401">
        <v>0.73</v>
      </c>
      <c r="BS401">
        <v>0.93</v>
      </c>
      <c r="BT401">
        <v>3</v>
      </c>
      <c r="BU401" t="e">
        <v>#N/A</v>
      </c>
      <c r="BV401" t="e">
        <v>#N/A</v>
      </c>
      <c r="BW401">
        <f>VLOOKUP($J401,M_引当回収!$C$5:$AF$55,30,FALSE)+0.08</f>
        <v>0.08</v>
      </c>
      <c r="BX401" s="21" t="e">
        <v>#N/A</v>
      </c>
      <c r="BY401" t="e">
        <v>#N/A</v>
      </c>
      <c r="BZ401" t="e">
        <v>#N/A</v>
      </c>
      <c r="CA401" s="8" t="e">
        <f t="shared" si="150"/>
        <v>#N/A</v>
      </c>
      <c r="CB401" t="e">
        <f t="shared" si="151"/>
        <v>#N/A</v>
      </c>
      <c r="CC401" t="e">
        <v>#N/A</v>
      </c>
      <c r="CD401" t="e">
        <v>#N/A</v>
      </c>
      <c r="CE401" t="e">
        <v>#N/A</v>
      </c>
      <c r="CF401" t="e">
        <v>#N/A</v>
      </c>
      <c r="CH401" t="e">
        <f t="shared" si="152"/>
        <v>#N/A</v>
      </c>
      <c r="CI401" t="e">
        <f t="shared" si="153"/>
        <v>#N/A</v>
      </c>
      <c r="CJ401" t="e">
        <f t="shared" si="154"/>
        <v>#N/A</v>
      </c>
      <c r="CK401" t="e">
        <f t="shared" si="155"/>
        <v>#N/A</v>
      </c>
      <c r="CL401" t="e">
        <f t="shared" si="156"/>
        <v>#N/A</v>
      </c>
      <c r="CM401" t="e">
        <f t="shared" si="157"/>
        <v>#N/A</v>
      </c>
      <c r="CN401" t="e">
        <f t="shared" si="158"/>
        <v>#N/A</v>
      </c>
      <c r="CO401" t="e">
        <f t="shared" si="159"/>
        <v>#N/A</v>
      </c>
      <c r="CP401" t="e">
        <f t="shared" si="160"/>
        <v>#N/A</v>
      </c>
      <c r="CQ401" t="e">
        <v>#N/A</v>
      </c>
      <c r="CR401" t="e">
        <f t="shared" si="161"/>
        <v>#N/A</v>
      </c>
      <c r="CS401" t="e">
        <f t="shared" si="162"/>
        <v>#N/A</v>
      </c>
      <c r="CT401" t="e">
        <f t="shared" si="163"/>
        <v>#N/A</v>
      </c>
      <c r="CU401" t="e">
        <f t="shared" si="164"/>
        <v>#N/A</v>
      </c>
      <c r="CV401">
        <f t="shared" si="165"/>
        <v>3</v>
      </c>
      <c r="CW401" t="e">
        <f t="shared" si="166"/>
        <v>#N/A</v>
      </c>
      <c r="CX401" t="e">
        <f t="shared" si="167"/>
        <v>#N/A</v>
      </c>
      <c r="CY401" t="e">
        <f t="shared" si="146"/>
        <v>#N/A</v>
      </c>
      <c r="CZ401" t="e">
        <f t="shared" si="147"/>
        <v>#N/A</v>
      </c>
      <c r="DA401" t="e">
        <f t="shared" si="148"/>
        <v>#N/A</v>
      </c>
      <c r="DB401" t="e">
        <f t="shared" si="149"/>
        <v>#N/A</v>
      </c>
      <c r="DC401">
        <f t="shared" si="168"/>
        <v>3</v>
      </c>
      <c r="DD401" t="e">
        <f t="shared" si="169"/>
        <v>#N/A</v>
      </c>
    </row>
    <row r="402" spans="1:108" hidden="1" x14ac:dyDescent="0.7">
      <c r="A402" t="s">
        <v>1413</v>
      </c>
      <c r="B402" t="s">
        <v>1414</v>
      </c>
      <c r="D402" t="s">
        <v>909</v>
      </c>
      <c r="E402" t="s">
        <v>72</v>
      </c>
      <c r="F402" t="s">
        <v>73</v>
      </c>
      <c r="G402" t="s">
        <v>74</v>
      </c>
      <c r="H402" t="s">
        <v>75</v>
      </c>
      <c r="I402">
        <v>6454</v>
      </c>
      <c r="J402" t="s">
        <v>898</v>
      </c>
      <c r="K402">
        <v>1</v>
      </c>
      <c r="M402" t="s">
        <v>78</v>
      </c>
      <c r="N402" t="s">
        <v>78</v>
      </c>
      <c r="O402" t="s">
        <v>79</v>
      </c>
      <c r="P402">
        <v>1</v>
      </c>
      <c r="Q402" t="s">
        <v>80</v>
      </c>
      <c r="R402" t="s">
        <v>72</v>
      </c>
      <c r="S402" t="s">
        <v>81</v>
      </c>
      <c r="T402" t="s">
        <v>82</v>
      </c>
      <c r="X402">
        <v>1</v>
      </c>
      <c r="Y402">
        <v>1</v>
      </c>
      <c r="Z402">
        <v>0.73</v>
      </c>
      <c r="AA402" s="8">
        <v>0.93</v>
      </c>
      <c r="AB402">
        <v>3</v>
      </c>
      <c r="AC402">
        <v>0.93</v>
      </c>
      <c r="AD402">
        <v>0.93</v>
      </c>
      <c r="AE402">
        <v>1.1000000000000001</v>
      </c>
      <c r="AF402">
        <v>0.5</v>
      </c>
      <c r="AG402">
        <v>205</v>
      </c>
      <c r="AH402" t="s">
        <v>898</v>
      </c>
      <c r="AI402">
        <v>72</v>
      </c>
      <c r="AL402">
        <v>370</v>
      </c>
      <c r="AM402" t="s">
        <v>911</v>
      </c>
      <c r="AN402">
        <v>12</v>
      </c>
      <c r="AO402" t="s">
        <v>113</v>
      </c>
      <c r="AP402">
        <v>100</v>
      </c>
      <c r="AT402">
        <v>0</v>
      </c>
      <c r="AU402">
        <v>0.5</v>
      </c>
      <c r="AW402">
        <v>6</v>
      </c>
      <c r="AX402" t="s">
        <v>912</v>
      </c>
      <c r="AY402">
        <v>2</v>
      </c>
      <c r="AZ402" t="s">
        <v>913</v>
      </c>
      <c r="BB402" t="s">
        <v>323</v>
      </c>
      <c r="BC402">
        <v>335</v>
      </c>
      <c r="BD402">
        <v>168</v>
      </c>
      <c r="BE402">
        <v>103</v>
      </c>
      <c r="BF402">
        <v>6.0000000000000001E-3</v>
      </c>
      <c r="BG402">
        <v>4.0999999999999996</v>
      </c>
      <c r="BH402" t="s">
        <v>89</v>
      </c>
      <c r="BJ402" t="s">
        <v>90</v>
      </c>
      <c r="BK402" s="1">
        <v>44943</v>
      </c>
      <c r="BL402" t="s">
        <v>91</v>
      </c>
      <c r="BM402" t="s">
        <v>92</v>
      </c>
      <c r="BN402">
        <v>46548</v>
      </c>
      <c r="BO402" t="s">
        <v>727</v>
      </c>
      <c r="BP402">
        <v>1</v>
      </c>
      <c r="BQ402">
        <v>1</v>
      </c>
      <c r="BR402">
        <v>0.73</v>
      </c>
      <c r="BS402">
        <v>0.93</v>
      </c>
      <c r="BT402">
        <v>3</v>
      </c>
      <c r="BU402" t="e">
        <v>#N/A</v>
      </c>
      <c r="BV402" t="e">
        <v>#N/A</v>
      </c>
      <c r="BW402">
        <f>VLOOKUP($J402,M_引当回収!$C$5:$AF$55,30,FALSE)+0.08</f>
        <v>0.08</v>
      </c>
      <c r="BX402" s="21" t="e">
        <v>#N/A</v>
      </c>
      <c r="BY402" t="e">
        <v>#N/A</v>
      </c>
      <c r="BZ402" t="e">
        <v>#N/A</v>
      </c>
      <c r="CA402" s="8" t="e">
        <f t="shared" si="150"/>
        <v>#N/A</v>
      </c>
      <c r="CB402" t="e">
        <f t="shared" si="151"/>
        <v>#N/A</v>
      </c>
      <c r="CC402" t="e">
        <v>#N/A</v>
      </c>
      <c r="CD402" t="e">
        <v>#N/A</v>
      </c>
      <c r="CE402" t="e">
        <v>#N/A</v>
      </c>
      <c r="CF402" t="e">
        <v>#N/A</v>
      </c>
      <c r="CH402" t="e">
        <f t="shared" si="152"/>
        <v>#N/A</v>
      </c>
      <c r="CI402" t="e">
        <f t="shared" si="153"/>
        <v>#N/A</v>
      </c>
      <c r="CJ402" t="e">
        <f t="shared" si="154"/>
        <v>#N/A</v>
      </c>
      <c r="CK402" t="e">
        <f t="shared" si="155"/>
        <v>#N/A</v>
      </c>
      <c r="CL402" t="e">
        <f t="shared" si="156"/>
        <v>#N/A</v>
      </c>
      <c r="CM402" t="e">
        <f t="shared" si="157"/>
        <v>#N/A</v>
      </c>
      <c r="CN402" t="e">
        <f t="shared" si="158"/>
        <v>#N/A</v>
      </c>
      <c r="CO402" t="e">
        <f t="shared" si="159"/>
        <v>#N/A</v>
      </c>
      <c r="CP402" t="e">
        <f t="shared" si="160"/>
        <v>#N/A</v>
      </c>
      <c r="CQ402" t="e">
        <v>#N/A</v>
      </c>
      <c r="CR402" t="e">
        <f t="shared" si="161"/>
        <v>#N/A</v>
      </c>
      <c r="CS402" t="e">
        <f t="shared" si="162"/>
        <v>#N/A</v>
      </c>
      <c r="CT402" t="e">
        <f t="shared" si="163"/>
        <v>#N/A</v>
      </c>
      <c r="CU402" t="e">
        <f t="shared" si="164"/>
        <v>#N/A</v>
      </c>
      <c r="CV402">
        <f t="shared" si="165"/>
        <v>3</v>
      </c>
      <c r="CW402" t="e">
        <f t="shared" si="166"/>
        <v>#N/A</v>
      </c>
      <c r="CX402" t="e">
        <f t="shared" si="167"/>
        <v>#N/A</v>
      </c>
      <c r="CY402" t="e">
        <f t="shared" si="146"/>
        <v>#N/A</v>
      </c>
      <c r="CZ402" t="e">
        <f t="shared" si="147"/>
        <v>#N/A</v>
      </c>
      <c r="DA402" t="e">
        <f t="shared" si="148"/>
        <v>#N/A</v>
      </c>
      <c r="DB402" t="e">
        <f t="shared" si="149"/>
        <v>#N/A</v>
      </c>
      <c r="DC402">
        <f t="shared" si="168"/>
        <v>3</v>
      </c>
      <c r="DD402" t="e">
        <f t="shared" si="169"/>
        <v>#N/A</v>
      </c>
    </row>
    <row r="403" spans="1:108" hidden="1" x14ac:dyDescent="0.7">
      <c r="A403" t="s">
        <v>1415</v>
      </c>
      <c r="B403" t="s">
        <v>1416</v>
      </c>
      <c r="D403" t="s">
        <v>909</v>
      </c>
      <c r="E403" t="s">
        <v>72</v>
      </c>
      <c r="F403" t="s">
        <v>73</v>
      </c>
      <c r="G403" t="s">
        <v>74</v>
      </c>
      <c r="H403" t="s">
        <v>75</v>
      </c>
      <c r="I403">
        <v>6454</v>
      </c>
      <c r="J403" t="s">
        <v>898</v>
      </c>
      <c r="K403">
        <v>1</v>
      </c>
      <c r="M403" t="s">
        <v>78</v>
      </c>
      <c r="N403" t="s">
        <v>78</v>
      </c>
      <c r="O403" t="s">
        <v>79</v>
      </c>
      <c r="P403">
        <v>1</v>
      </c>
      <c r="Q403" t="s">
        <v>80</v>
      </c>
      <c r="R403" t="s">
        <v>72</v>
      </c>
      <c r="S403" t="s">
        <v>81</v>
      </c>
      <c r="T403" t="s">
        <v>82</v>
      </c>
      <c r="X403">
        <v>1</v>
      </c>
      <c r="Y403">
        <v>1</v>
      </c>
      <c r="Z403">
        <v>0.73</v>
      </c>
      <c r="AA403" s="8">
        <v>0.93</v>
      </c>
      <c r="AB403">
        <v>3</v>
      </c>
      <c r="AC403">
        <v>0.93</v>
      </c>
      <c r="AD403">
        <v>0.93</v>
      </c>
      <c r="AE403">
        <v>1.1000000000000001</v>
      </c>
      <c r="AF403">
        <v>0.5</v>
      </c>
      <c r="AG403">
        <v>205</v>
      </c>
      <c r="AH403" t="s">
        <v>898</v>
      </c>
      <c r="AI403">
        <v>73</v>
      </c>
      <c r="AL403">
        <v>370</v>
      </c>
      <c r="AM403" t="s">
        <v>911</v>
      </c>
      <c r="AN403">
        <v>12</v>
      </c>
      <c r="AO403" t="s">
        <v>113</v>
      </c>
      <c r="AP403">
        <v>100</v>
      </c>
      <c r="AT403">
        <v>0</v>
      </c>
      <c r="AU403">
        <v>0.5</v>
      </c>
      <c r="AW403">
        <v>6</v>
      </c>
      <c r="AX403" t="s">
        <v>912</v>
      </c>
      <c r="AY403">
        <v>2</v>
      </c>
      <c r="AZ403" t="s">
        <v>913</v>
      </c>
      <c r="BB403" t="s">
        <v>323</v>
      </c>
      <c r="BC403">
        <v>335</v>
      </c>
      <c r="BD403">
        <v>168</v>
      </c>
      <c r="BE403">
        <v>103</v>
      </c>
      <c r="BF403">
        <v>6.0000000000000001E-3</v>
      </c>
      <c r="BG403">
        <v>4.0999999999999996</v>
      </c>
      <c r="BH403" t="s">
        <v>89</v>
      </c>
      <c r="BJ403" t="s">
        <v>90</v>
      </c>
      <c r="BK403" s="1">
        <v>44943</v>
      </c>
      <c r="BL403" t="s">
        <v>91</v>
      </c>
      <c r="BM403" t="s">
        <v>92</v>
      </c>
      <c r="BN403">
        <v>46548</v>
      </c>
      <c r="BO403" t="s">
        <v>727</v>
      </c>
      <c r="BP403">
        <v>1</v>
      </c>
      <c r="BQ403">
        <v>1</v>
      </c>
      <c r="BR403">
        <v>0.73</v>
      </c>
      <c r="BS403">
        <v>0.93</v>
      </c>
      <c r="BT403">
        <v>3</v>
      </c>
      <c r="BU403" t="e">
        <v>#N/A</v>
      </c>
      <c r="BV403" t="e">
        <v>#N/A</v>
      </c>
      <c r="BW403">
        <f>VLOOKUP($J403,M_引当回収!$C$5:$AF$55,30,FALSE)+0.08</f>
        <v>0.08</v>
      </c>
      <c r="BX403" s="21" t="e">
        <v>#N/A</v>
      </c>
      <c r="BY403" t="e">
        <v>#N/A</v>
      </c>
      <c r="BZ403" t="e">
        <v>#N/A</v>
      </c>
      <c r="CA403" s="8" t="e">
        <f t="shared" si="150"/>
        <v>#N/A</v>
      </c>
      <c r="CB403" t="e">
        <f t="shared" si="151"/>
        <v>#N/A</v>
      </c>
      <c r="CC403" t="e">
        <v>#N/A</v>
      </c>
      <c r="CD403" t="e">
        <v>#N/A</v>
      </c>
      <c r="CE403" t="e">
        <v>#N/A</v>
      </c>
      <c r="CF403" t="e">
        <v>#N/A</v>
      </c>
      <c r="CH403" t="e">
        <f t="shared" si="152"/>
        <v>#N/A</v>
      </c>
      <c r="CI403" t="e">
        <f t="shared" si="153"/>
        <v>#N/A</v>
      </c>
      <c r="CJ403" t="e">
        <f t="shared" si="154"/>
        <v>#N/A</v>
      </c>
      <c r="CK403" t="e">
        <f t="shared" si="155"/>
        <v>#N/A</v>
      </c>
      <c r="CL403" t="e">
        <f t="shared" si="156"/>
        <v>#N/A</v>
      </c>
      <c r="CM403" t="e">
        <f t="shared" si="157"/>
        <v>#N/A</v>
      </c>
      <c r="CN403" t="e">
        <f t="shared" si="158"/>
        <v>#N/A</v>
      </c>
      <c r="CO403" t="e">
        <f t="shared" si="159"/>
        <v>#N/A</v>
      </c>
      <c r="CP403" t="e">
        <f t="shared" si="160"/>
        <v>#N/A</v>
      </c>
      <c r="CQ403" t="e">
        <v>#N/A</v>
      </c>
      <c r="CR403" t="e">
        <f t="shared" si="161"/>
        <v>#N/A</v>
      </c>
      <c r="CS403" t="e">
        <f t="shared" si="162"/>
        <v>#N/A</v>
      </c>
      <c r="CT403" t="e">
        <f t="shared" si="163"/>
        <v>#N/A</v>
      </c>
      <c r="CU403" t="e">
        <f t="shared" si="164"/>
        <v>#N/A</v>
      </c>
      <c r="CV403">
        <f t="shared" si="165"/>
        <v>3</v>
      </c>
      <c r="CW403" t="e">
        <f t="shared" si="166"/>
        <v>#N/A</v>
      </c>
      <c r="CX403" t="e">
        <f t="shared" si="167"/>
        <v>#N/A</v>
      </c>
      <c r="CY403" t="e">
        <f t="shared" si="146"/>
        <v>#N/A</v>
      </c>
      <c r="CZ403" t="e">
        <f t="shared" si="147"/>
        <v>#N/A</v>
      </c>
      <c r="DA403" t="e">
        <f t="shared" si="148"/>
        <v>#N/A</v>
      </c>
      <c r="DB403" t="e">
        <f t="shared" si="149"/>
        <v>#N/A</v>
      </c>
      <c r="DC403">
        <f t="shared" si="168"/>
        <v>3</v>
      </c>
      <c r="DD403" t="e">
        <f t="shared" si="169"/>
        <v>#N/A</v>
      </c>
    </row>
    <row r="404" spans="1:108" hidden="1" x14ac:dyDescent="0.7">
      <c r="A404" t="s">
        <v>1417</v>
      </c>
      <c r="B404" t="s">
        <v>1418</v>
      </c>
      <c r="D404" t="s">
        <v>909</v>
      </c>
      <c r="E404" t="s">
        <v>72</v>
      </c>
      <c r="F404" t="s">
        <v>73</v>
      </c>
      <c r="G404" t="s">
        <v>74</v>
      </c>
      <c r="H404" t="s">
        <v>75</v>
      </c>
      <c r="I404">
        <v>6454</v>
      </c>
      <c r="J404" t="s">
        <v>898</v>
      </c>
      <c r="K404">
        <v>1</v>
      </c>
      <c r="M404" t="s">
        <v>78</v>
      </c>
      <c r="N404" t="s">
        <v>78</v>
      </c>
      <c r="O404" t="s">
        <v>79</v>
      </c>
      <c r="P404">
        <v>1</v>
      </c>
      <c r="Q404" t="s">
        <v>80</v>
      </c>
      <c r="R404" t="s">
        <v>72</v>
      </c>
      <c r="S404" t="s">
        <v>81</v>
      </c>
      <c r="T404" t="s">
        <v>82</v>
      </c>
      <c r="X404">
        <v>1</v>
      </c>
      <c r="Y404">
        <v>1</v>
      </c>
      <c r="Z404">
        <v>0.73</v>
      </c>
      <c r="AA404" s="8">
        <v>0.93</v>
      </c>
      <c r="AB404">
        <v>3</v>
      </c>
      <c r="AC404">
        <v>0.93</v>
      </c>
      <c r="AD404">
        <v>0.93</v>
      </c>
      <c r="AE404">
        <v>1.1000000000000001</v>
      </c>
      <c r="AF404">
        <v>0.5</v>
      </c>
      <c r="AG404">
        <v>205</v>
      </c>
      <c r="AH404" t="s">
        <v>898</v>
      </c>
      <c r="AI404">
        <v>74</v>
      </c>
      <c r="AL404">
        <v>370</v>
      </c>
      <c r="AM404" t="s">
        <v>911</v>
      </c>
      <c r="AN404">
        <v>12</v>
      </c>
      <c r="AO404" t="s">
        <v>113</v>
      </c>
      <c r="AP404">
        <v>100</v>
      </c>
      <c r="AT404">
        <v>0</v>
      </c>
      <c r="AU404">
        <v>0.5</v>
      </c>
      <c r="AW404">
        <v>6</v>
      </c>
      <c r="AX404" t="s">
        <v>912</v>
      </c>
      <c r="AY404">
        <v>2</v>
      </c>
      <c r="AZ404" t="s">
        <v>913</v>
      </c>
      <c r="BB404" t="s">
        <v>323</v>
      </c>
      <c r="BC404">
        <v>335</v>
      </c>
      <c r="BD404">
        <v>168</v>
      </c>
      <c r="BE404">
        <v>103</v>
      </c>
      <c r="BF404">
        <v>6.0000000000000001E-3</v>
      </c>
      <c r="BG404">
        <v>4.0999999999999996</v>
      </c>
      <c r="BH404" t="s">
        <v>89</v>
      </c>
      <c r="BJ404" t="s">
        <v>90</v>
      </c>
      <c r="BK404" s="1">
        <v>44943</v>
      </c>
      <c r="BL404" t="s">
        <v>91</v>
      </c>
      <c r="BM404" t="s">
        <v>92</v>
      </c>
      <c r="BN404">
        <v>46548</v>
      </c>
      <c r="BO404" t="s">
        <v>727</v>
      </c>
      <c r="BP404">
        <v>1</v>
      </c>
      <c r="BQ404">
        <v>1</v>
      </c>
      <c r="BR404">
        <v>0.73</v>
      </c>
      <c r="BS404">
        <v>0.93</v>
      </c>
      <c r="BT404">
        <v>3</v>
      </c>
      <c r="BU404" t="e">
        <v>#N/A</v>
      </c>
      <c r="BV404" t="e">
        <v>#N/A</v>
      </c>
      <c r="BW404">
        <f>VLOOKUP($J404,M_引当回収!$C$5:$AF$55,30,FALSE)+0.08</f>
        <v>0.08</v>
      </c>
      <c r="BX404" s="21" t="e">
        <v>#N/A</v>
      </c>
      <c r="BY404" t="e">
        <v>#N/A</v>
      </c>
      <c r="BZ404" t="e">
        <v>#N/A</v>
      </c>
      <c r="CA404" s="8" t="e">
        <f t="shared" si="150"/>
        <v>#N/A</v>
      </c>
      <c r="CB404" t="e">
        <f t="shared" si="151"/>
        <v>#N/A</v>
      </c>
      <c r="CC404" t="e">
        <v>#N/A</v>
      </c>
      <c r="CD404" t="e">
        <v>#N/A</v>
      </c>
      <c r="CE404" t="e">
        <v>#N/A</v>
      </c>
      <c r="CF404" t="e">
        <v>#N/A</v>
      </c>
      <c r="CH404" t="e">
        <f t="shared" si="152"/>
        <v>#N/A</v>
      </c>
      <c r="CI404" t="e">
        <f t="shared" si="153"/>
        <v>#N/A</v>
      </c>
      <c r="CJ404" t="e">
        <f t="shared" si="154"/>
        <v>#N/A</v>
      </c>
      <c r="CK404" t="e">
        <f t="shared" si="155"/>
        <v>#N/A</v>
      </c>
      <c r="CL404" t="e">
        <f t="shared" si="156"/>
        <v>#N/A</v>
      </c>
      <c r="CM404" t="e">
        <f t="shared" si="157"/>
        <v>#N/A</v>
      </c>
      <c r="CN404" t="e">
        <f t="shared" si="158"/>
        <v>#N/A</v>
      </c>
      <c r="CO404" t="e">
        <f t="shared" si="159"/>
        <v>#N/A</v>
      </c>
      <c r="CP404" t="e">
        <f t="shared" si="160"/>
        <v>#N/A</v>
      </c>
      <c r="CQ404" t="e">
        <v>#N/A</v>
      </c>
      <c r="CR404" t="e">
        <f t="shared" si="161"/>
        <v>#N/A</v>
      </c>
      <c r="CS404" t="e">
        <f t="shared" si="162"/>
        <v>#N/A</v>
      </c>
      <c r="CT404" t="e">
        <f t="shared" si="163"/>
        <v>#N/A</v>
      </c>
      <c r="CU404" t="e">
        <f t="shared" si="164"/>
        <v>#N/A</v>
      </c>
      <c r="CV404">
        <f t="shared" si="165"/>
        <v>3</v>
      </c>
      <c r="CW404" t="e">
        <f t="shared" si="166"/>
        <v>#N/A</v>
      </c>
      <c r="CX404" t="e">
        <f t="shared" si="167"/>
        <v>#N/A</v>
      </c>
      <c r="CY404" t="e">
        <f t="shared" si="146"/>
        <v>#N/A</v>
      </c>
      <c r="CZ404" t="e">
        <f t="shared" si="147"/>
        <v>#N/A</v>
      </c>
      <c r="DA404" t="e">
        <f t="shared" si="148"/>
        <v>#N/A</v>
      </c>
      <c r="DB404" t="e">
        <f t="shared" si="149"/>
        <v>#N/A</v>
      </c>
      <c r="DC404">
        <f t="shared" si="168"/>
        <v>3</v>
      </c>
      <c r="DD404" t="e">
        <f t="shared" si="169"/>
        <v>#N/A</v>
      </c>
    </row>
    <row r="405" spans="1:108" hidden="1" x14ac:dyDescent="0.7">
      <c r="A405" t="s">
        <v>1419</v>
      </c>
      <c r="B405" t="s">
        <v>1420</v>
      </c>
      <c r="D405" t="s">
        <v>909</v>
      </c>
      <c r="E405" t="s">
        <v>72</v>
      </c>
      <c r="F405" t="s">
        <v>73</v>
      </c>
      <c r="G405" t="s">
        <v>74</v>
      </c>
      <c r="H405" t="s">
        <v>75</v>
      </c>
      <c r="I405">
        <v>6454</v>
      </c>
      <c r="J405" t="s">
        <v>898</v>
      </c>
      <c r="K405">
        <v>1</v>
      </c>
      <c r="M405" t="s">
        <v>78</v>
      </c>
      <c r="N405" t="s">
        <v>78</v>
      </c>
      <c r="O405" t="s">
        <v>79</v>
      </c>
      <c r="P405">
        <v>1</v>
      </c>
      <c r="Q405" t="s">
        <v>80</v>
      </c>
      <c r="R405" t="s">
        <v>72</v>
      </c>
      <c r="S405" t="s">
        <v>81</v>
      </c>
      <c r="T405" t="s">
        <v>82</v>
      </c>
      <c r="X405">
        <v>1</v>
      </c>
      <c r="Y405">
        <v>1</v>
      </c>
      <c r="Z405">
        <v>0.73</v>
      </c>
      <c r="AA405" s="8">
        <v>0.93</v>
      </c>
      <c r="AB405">
        <v>3</v>
      </c>
      <c r="AC405">
        <v>0.93</v>
      </c>
      <c r="AD405">
        <v>0.93</v>
      </c>
      <c r="AE405">
        <v>1.1000000000000001</v>
      </c>
      <c r="AF405">
        <v>0.5</v>
      </c>
      <c r="AG405">
        <v>205</v>
      </c>
      <c r="AH405" t="s">
        <v>898</v>
      </c>
      <c r="AI405">
        <v>75</v>
      </c>
      <c r="AL405">
        <v>370</v>
      </c>
      <c r="AM405" t="s">
        <v>911</v>
      </c>
      <c r="AN405">
        <v>12</v>
      </c>
      <c r="AO405" t="s">
        <v>113</v>
      </c>
      <c r="AP405">
        <v>100</v>
      </c>
      <c r="AT405">
        <v>0</v>
      </c>
      <c r="AU405">
        <v>0.5</v>
      </c>
      <c r="AW405">
        <v>6</v>
      </c>
      <c r="AX405" t="s">
        <v>912</v>
      </c>
      <c r="AY405">
        <v>2</v>
      </c>
      <c r="AZ405" t="s">
        <v>913</v>
      </c>
      <c r="BB405" t="s">
        <v>323</v>
      </c>
      <c r="BC405">
        <v>335</v>
      </c>
      <c r="BD405">
        <v>168</v>
      </c>
      <c r="BE405">
        <v>103</v>
      </c>
      <c r="BF405">
        <v>6.0000000000000001E-3</v>
      </c>
      <c r="BG405">
        <v>4.0999999999999996</v>
      </c>
      <c r="BH405" t="s">
        <v>89</v>
      </c>
      <c r="BJ405" t="s">
        <v>90</v>
      </c>
      <c r="BK405" s="1">
        <v>44943</v>
      </c>
      <c r="BL405" t="s">
        <v>91</v>
      </c>
      <c r="BM405" t="s">
        <v>92</v>
      </c>
      <c r="BN405">
        <v>46548</v>
      </c>
      <c r="BO405" t="s">
        <v>727</v>
      </c>
      <c r="BP405">
        <v>1</v>
      </c>
      <c r="BQ405">
        <v>1</v>
      </c>
      <c r="BR405">
        <v>0.73</v>
      </c>
      <c r="BS405">
        <v>0.93</v>
      </c>
      <c r="BT405">
        <v>3</v>
      </c>
      <c r="BU405" t="e">
        <v>#N/A</v>
      </c>
      <c r="BV405" t="e">
        <v>#N/A</v>
      </c>
      <c r="BW405">
        <f>VLOOKUP($J405,M_引当回収!$C$5:$AF$55,30,FALSE)+0.08</f>
        <v>0.08</v>
      </c>
      <c r="BX405" s="21" t="e">
        <v>#N/A</v>
      </c>
      <c r="BY405" t="e">
        <v>#N/A</v>
      </c>
      <c r="BZ405" t="e">
        <v>#N/A</v>
      </c>
      <c r="CA405" s="8" t="e">
        <f t="shared" si="150"/>
        <v>#N/A</v>
      </c>
      <c r="CB405" t="e">
        <f t="shared" si="151"/>
        <v>#N/A</v>
      </c>
      <c r="CC405" t="e">
        <v>#N/A</v>
      </c>
      <c r="CD405" t="e">
        <v>#N/A</v>
      </c>
      <c r="CE405" t="e">
        <v>#N/A</v>
      </c>
      <c r="CF405" t="e">
        <v>#N/A</v>
      </c>
      <c r="CH405" t="e">
        <f t="shared" si="152"/>
        <v>#N/A</v>
      </c>
      <c r="CI405" t="e">
        <f t="shared" si="153"/>
        <v>#N/A</v>
      </c>
      <c r="CJ405" t="e">
        <f t="shared" si="154"/>
        <v>#N/A</v>
      </c>
      <c r="CK405" t="e">
        <f t="shared" si="155"/>
        <v>#N/A</v>
      </c>
      <c r="CL405" t="e">
        <f t="shared" si="156"/>
        <v>#N/A</v>
      </c>
      <c r="CM405" t="e">
        <f t="shared" si="157"/>
        <v>#N/A</v>
      </c>
      <c r="CN405" t="e">
        <f t="shared" si="158"/>
        <v>#N/A</v>
      </c>
      <c r="CO405" t="e">
        <f t="shared" si="159"/>
        <v>#N/A</v>
      </c>
      <c r="CP405" t="e">
        <f t="shared" si="160"/>
        <v>#N/A</v>
      </c>
      <c r="CQ405" t="e">
        <v>#N/A</v>
      </c>
      <c r="CR405" t="e">
        <f t="shared" si="161"/>
        <v>#N/A</v>
      </c>
      <c r="CS405" t="e">
        <f t="shared" si="162"/>
        <v>#N/A</v>
      </c>
      <c r="CT405" t="e">
        <f t="shared" si="163"/>
        <v>#N/A</v>
      </c>
      <c r="CU405" t="e">
        <f t="shared" si="164"/>
        <v>#N/A</v>
      </c>
      <c r="CV405">
        <f t="shared" si="165"/>
        <v>3</v>
      </c>
      <c r="CW405" t="e">
        <f t="shared" si="166"/>
        <v>#N/A</v>
      </c>
      <c r="CX405" t="e">
        <f t="shared" si="167"/>
        <v>#N/A</v>
      </c>
      <c r="CY405" t="e">
        <f t="shared" si="146"/>
        <v>#N/A</v>
      </c>
      <c r="CZ405" t="e">
        <f t="shared" si="147"/>
        <v>#N/A</v>
      </c>
      <c r="DA405" t="e">
        <f t="shared" si="148"/>
        <v>#N/A</v>
      </c>
      <c r="DB405" t="e">
        <f t="shared" si="149"/>
        <v>#N/A</v>
      </c>
      <c r="DC405">
        <f t="shared" si="168"/>
        <v>3</v>
      </c>
      <c r="DD405" t="e">
        <f t="shared" si="169"/>
        <v>#N/A</v>
      </c>
    </row>
    <row r="406" spans="1:108" hidden="1" x14ac:dyDescent="0.7">
      <c r="A406" t="s">
        <v>1421</v>
      </c>
      <c r="B406" t="s">
        <v>1422</v>
      </c>
      <c r="D406" t="s">
        <v>909</v>
      </c>
      <c r="E406" t="s">
        <v>72</v>
      </c>
      <c r="F406" t="s">
        <v>73</v>
      </c>
      <c r="G406" t="s">
        <v>74</v>
      </c>
      <c r="H406" t="s">
        <v>75</v>
      </c>
      <c r="I406">
        <v>6454</v>
      </c>
      <c r="J406" t="s">
        <v>898</v>
      </c>
      <c r="K406">
        <v>1</v>
      </c>
      <c r="M406" t="s">
        <v>78</v>
      </c>
      <c r="N406" t="s">
        <v>78</v>
      </c>
      <c r="O406" t="s">
        <v>79</v>
      </c>
      <c r="P406">
        <v>1</v>
      </c>
      <c r="Q406" t="s">
        <v>80</v>
      </c>
      <c r="R406" t="s">
        <v>72</v>
      </c>
      <c r="S406" t="s">
        <v>81</v>
      </c>
      <c r="T406" t="s">
        <v>82</v>
      </c>
      <c r="X406">
        <v>1</v>
      </c>
      <c r="Y406">
        <v>1</v>
      </c>
      <c r="Z406">
        <v>0.73</v>
      </c>
      <c r="AA406" s="8">
        <v>0.93</v>
      </c>
      <c r="AB406">
        <v>3</v>
      </c>
      <c r="AC406">
        <v>0.93</v>
      </c>
      <c r="AD406">
        <v>0.93</v>
      </c>
      <c r="AE406">
        <v>1.1000000000000001</v>
      </c>
      <c r="AF406">
        <v>0.5</v>
      </c>
      <c r="AG406">
        <v>205</v>
      </c>
      <c r="AH406" t="s">
        <v>898</v>
      </c>
      <c r="AI406">
        <v>76</v>
      </c>
      <c r="AL406">
        <v>370</v>
      </c>
      <c r="AM406" t="s">
        <v>911</v>
      </c>
      <c r="AN406">
        <v>12</v>
      </c>
      <c r="AO406" t="s">
        <v>113</v>
      </c>
      <c r="AP406">
        <v>100</v>
      </c>
      <c r="AT406">
        <v>0</v>
      </c>
      <c r="AU406">
        <v>0.5</v>
      </c>
      <c r="AW406">
        <v>6</v>
      </c>
      <c r="AX406" t="s">
        <v>912</v>
      </c>
      <c r="AY406">
        <v>2</v>
      </c>
      <c r="AZ406" t="s">
        <v>913</v>
      </c>
      <c r="BB406" t="s">
        <v>323</v>
      </c>
      <c r="BC406">
        <v>335</v>
      </c>
      <c r="BD406">
        <v>168</v>
      </c>
      <c r="BE406">
        <v>103</v>
      </c>
      <c r="BF406">
        <v>6.0000000000000001E-3</v>
      </c>
      <c r="BG406">
        <v>4.0999999999999996</v>
      </c>
      <c r="BH406" t="s">
        <v>89</v>
      </c>
      <c r="BJ406" t="s">
        <v>90</v>
      </c>
      <c r="BK406" s="1">
        <v>44943</v>
      </c>
      <c r="BL406" t="s">
        <v>91</v>
      </c>
      <c r="BM406" t="s">
        <v>92</v>
      </c>
      <c r="BN406">
        <v>46548</v>
      </c>
      <c r="BO406" t="s">
        <v>727</v>
      </c>
      <c r="BP406">
        <v>1</v>
      </c>
      <c r="BQ406">
        <v>1</v>
      </c>
      <c r="BR406">
        <v>0.73</v>
      </c>
      <c r="BS406">
        <v>0.93</v>
      </c>
      <c r="BT406">
        <v>3</v>
      </c>
      <c r="BU406" t="e">
        <v>#N/A</v>
      </c>
      <c r="BV406" t="e">
        <v>#N/A</v>
      </c>
      <c r="BW406">
        <f>VLOOKUP($J406,M_引当回収!$C$5:$AF$55,30,FALSE)+0.08</f>
        <v>0.08</v>
      </c>
      <c r="BX406" s="21" t="e">
        <v>#N/A</v>
      </c>
      <c r="BY406" t="e">
        <v>#N/A</v>
      </c>
      <c r="BZ406" t="e">
        <v>#N/A</v>
      </c>
      <c r="CA406" s="8" t="e">
        <f t="shared" si="150"/>
        <v>#N/A</v>
      </c>
      <c r="CB406" t="e">
        <f t="shared" si="151"/>
        <v>#N/A</v>
      </c>
      <c r="CC406" t="e">
        <v>#N/A</v>
      </c>
      <c r="CD406" t="e">
        <v>#N/A</v>
      </c>
      <c r="CE406" t="e">
        <v>#N/A</v>
      </c>
      <c r="CF406" t="e">
        <v>#N/A</v>
      </c>
      <c r="CH406" t="e">
        <f t="shared" si="152"/>
        <v>#N/A</v>
      </c>
      <c r="CI406" t="e">
        <f t="shared" si="153"/>
        <v>#N/A</v>
      </c>
      <c r="CJ406" t="e">
        <f t="shared" si="154"/>
        <v>#N/A</v>
      </c>
      <c r="CK406" t="e">
        <f t="shared" si="155"/>
        <v>#N/A</v>
      </c>
      <c r="CL406" t="e">
        <f t="shared" si="156"/>
        <v>#N/A</v>
      </c>
      <c r="CM406" t="e">
        <f t="shared" si="157"/>
        <v>#N/A</v>
      </c>
      <c r="CN406" t="e">
        <f t="shared" si="158"/>
        <v>#N/A</v>
      </c>
      <c r="CO406" t="e">
        <f t="shared" si="159"/>
        <v>#N/A</v>
      </c>
      <c r="CP406" t="e">
        <f t="shared" si="160"/>
        <v>#N/A</v>
      </c>
      <c r="CQ406" t="e">
        <v>#N/A</v>
      </c>
      <c r="CR406" t="e">
        <f t="shared" si="161"/>
        <v>#N/A</v>
      </c>
      <c r="CS406" t="e">
        <f t="shared" si="162"/>
        <v>#N/A</v>
      </c>
      <c r="CT406" t="e">
        <f t="shared" si="163"/>
        <v>#N/A</v>
      </c>
      <c r="CU406" t="e">
        <f t="shared" si="164"/>
        <v>#N/A</v>
      </c>
      <c r="CV406">
        <f t="shared" si="165"/>
        <v>3</v>
      </c>
      <c r="CW406" t="e">
        <f t="shared" si="166"/>
        <v>#N/A</v>
      </c>
      <c r="CX406" t="e">
        <f t="shared" si="167"/>
        <v>#N/A</v>
      </c>
      <c r="CY406" t="e">
        <f t="shared" si="146"/>
        <v>#N/A</v>
      </c>
      <c r="CZ406" t="e">
        <f t="shared" si="147"/>
        <v>#N/A</v>
      </c>
      <c r="DA406" t="e">
        <f t="shared" si="148"/>
        <v>#N/A</v>
      </c>
      <c r="DB406" t="e">
        <f t="shared" si="149"/>
        <v>#N/A</v>
      </c>
      <c r="DC406">
        <f t="shared" si="168"/>
        <v>3</v>
      </c>
      <c r="DD406" t="e">
        <f t="shared" si="169"/>
        <v>#N/A</v>
      </c>
    </row>
    <row r="407" spans="1:108" hidden="1" x14ac:dyDescent="0.7">
      <c r="A407" t="s">
        <v>1423</v>
      </c>
      <c r="B407" t="s">
        <v>1424</v>
      </c>
      <c r="D407" t="s">
        <v>909</v>
      </c>
      <c r="E407" t="s">
        <v>72</v>
      </c>
      <c r="F407" t="s">
        <v>73</v>
      </c>
      <c r="G407" t="s">
        <v>74</v>
      </c>
      <c r="H407" t="s">
        <v>75</v>
      </c>
      <c r="I407">
        <v>6454</v>
      </c>
      <c r="J407" t="s">
        <v>898</v>
      </c>
      <c r="K407">
        <v>1</v>
      </c>
      <c r="M407" t="s">
        <v>78</v>
      </c>
      <c r="N407" t="s">
        <v>78</v>
      </c>
      <c r="O407" t="s">
        <v>79</v>
      </c>
      <c r="P407">
        <v>1</v>
      </c>
      <c r="Q407" t="s">
        <v>80</v>
      </c>
      <c r="R407" t="s">
        <v>72</v>
      </c>
      <c r="S407" t="s">
        <v>81</v>
      </c>
      <c r="T407" t="s">
        <v>82</v>
      </c>
      <c r="X407">
        <v>1</v>
      </c>
      <c r="Y407">
        <v>1</v>
      </c>
      <c r="Z407">
        <v>0.73</v>
      </c>
      <c r="AA407" s="8">
        <v>0.93</v>
      </c>
      <c r="AB407">
        <v>3</v>
      </c>
      <c r="AC407">
        <v>0.93</v>
      </c>
      <c r="AD407">
        <v>0.93</v>
      </c>
      <c r="AE407">
        <v>1.1000000000000001</v>
      </c>
      <c r="AF407">
        <v>0.5</v>
      </c>
      <c r="AG407">
        <v>205</v>
      </c>
      <c r="AH407" t="s">
        <v>898</v>
      </c>
      <c r="AI407">
        <v>77</v>
      </c>
      <c r="AL407">
        <v>370</v>
      </c>
      <c r="AM407" t="s">
        <v>911</v>
      </c>
      <c r="AN407">
        <v>12</v>
      </c>
      <c r="AO407" t="s">
        <v>113</v>
      </c>
      <c r="AP407">
        <v>100</v>
      </c>
      <c r="AT407">
        <v>0</v>
      </c>
      <c r="AU407">
        <v>0.5</v>
      </c>
      <c r="AW407">
        <v>6</v>
      </c>
      <c r="AX407" t="s">
        <v>912</v>
      </c>
      <c r="AY407">
        <v>2</v>
      </c>
      <c r="AZ407" t="s">
        <v>913</v>
      </c>
      <c r="BB407" t="s">
        <v>323</v>
      </c>
      <c r="BC407">
        <v>335</v>
      </c>
      <c r="BD407">
        <v>168</v>
      </c>
      <c r="BE407">
        <v>103</v>
      </c>
      <c r="BF407">
        <v>6.0000000000000001E-3</v>
      </c>
      <c r="BG407">
        <v>4.0999999999999996</v>
      </c>
      <c r="BH407" t="s">
        <v>89</v>
      </c>
      <c r="BJ407" t="s">
        <v>90</v>
      </c>
      <c r="BK407" s="1">
        <v>44943</v>
      </c>
      <c r="BL407" t="s">
        <v>91</v>
      </c>
      <c r="BM407" t="s">
        <v>92</v>
      </c>
      <c r="BN407">
        <v>46548</v>
      </c>
      <c r="BO407" t="s">
        <v>727</v>
      </c>
      <c r="BP407">
        <v>1</v>
      </c>
      <c r="BQ407">
        <v>1</v>
      </c>
      <c r="BR407">
        <v>0.73</v>
      </c>
      <c r="BS407">
        <v>0.93</v>
      </c>
      <c r="BT407">
        <v>3</v>
      </c>
      <c r="BU407" t="e">
        <v>#N/A</v>
      </c>
      <c r="BV407" t="e">
        <v>#N/A</v>
      </c>
      <c r="BW407">
        <f>VLOOKUP($J407,M_引当回収!$C$5:$AF$55,30,FALSE)+0.08</f>
        <v>0.08</v>
      </c>
      <c r="BX407" s="21" t="e">
        <v>#N/A</v>
      </c>
      <c r="BY407" t="e">
        <v>#N/A</v>
      </c>
      <c r="BZ407" t="e">
        <v>#N/A</v>
      </c>
      <c r="CA407" s="8" t="e">
        <f t="shared" si="150"/>
        <v>#N/A</v>
      </c>
      <c r="CB407" t="e">
        <f t="shared" si="151"/>
        <v>#N/A</v>
      </c>
      <c r="CC407" t="e">
        <v>#N/A</v>
      </c>
      <c r="CD407" t="e">
        <v>#N/A</v>
      </c>
      <c r="CE407" t="e">
        <v>#N/A</v>
      </c>
      <c r="CF407" t="e">
        <v>#N/A</v>
      </c>
      <c r="CH407" t="e">
        <f t="shared" si="152"/>
        <v>#N/A</v>
      </c>
      <c r="CI407" t="e">
        <f t="shared" si="153"/>
        <v>#N/A</v>
      </c>
      <c r="CJ407" t="e">
        <f t="shared" si="154"/>
        <v>#N/A</v>
      </c>
      <c r="CK407" t="e">
        <f t="shared" si="155"/>
        <v>#N/A</v>
      </c>
      <c r="CL407" t="e">
        <f t="shared" si="156"/>
        <v>#N/A</v>
      </c>
      <c r="CM407" t="e">
        <f t="shared" si="157"/>
        <v>#N/A</v>
      </c>
      <c r="CN407" t="e">
        <f t="shared" si="158"/>
        <v>#N/A</v>
      </c>
      <c r="CO407" t="e">
        <f t="shared" si="159"/>
        <v>#N/A</v>
      </c>
      <c r="CP407" t="e">
        <f t="shared" si="160"/>
        <v>#N/A</v>
      </c>
      <c r="CQ407" t="e">
        <v>#N/A</v>
      </c>
      <c r="CR407" t="e">
        <f t="shared" si="161"/>
        <v>#N/A</v>
      </c>
      <c r="CS407" t="e">
        <f t="shared" si="162"/>
        <v>#N/A</v>
      </c>
      <c r="CT407" t="e">
        <f t="shared" si="163"/>
        <v>#N/A</v>
      </c>
      <c r="CU407" t="e">
        <f t="shared" si="164"/>
        <v>#N/A</v>
      </c>
      <c r="CV407">
        <f t="shared" si="165"/>
        <v>3</v>
      </c>
      <c r="CW407" t="e">
        <f t="shared" si="166"/>
        <v>#N/A</v>
      </c>
      <c r="CX407" t="e">
        <f t="shared" si="167"/>
        <v>#N/A</v>
      </c>
      <c r="CY407" t="e">
        <f t="shared" si="146"/>
        <v>#N/A</v>
      </c>
      <c r="CZ407" t="e">
        <f t="shared" si="147"/>
        <v>#N/A</v>
      </c>
      <c r="DA407" t="e">
        <f t="shared" si="148"/>
        <v>#N/A</v>
      </c>
      <c r="DB407" t="e">
        <f t="shared" si="149"/>
        <v>#N/A</v>
      </c>
      <c r="DC407">
        <f t="shared" si="168"/>
        <v>3</v>
      </c>
      <c r="DD407" t="e">
        <f t="shared" si="169"/>
        <v>#N/A</v>
      </c>
    </row>
    <row r="408" spans="1:108" hidden="1" x14ac:dyDescent="0.7">
      <c r="A408" t="s">
        <v>1425</v>
      </c>
      <c r="B408" t="s">
        <v>1426</v>
      </c>
      <c r="D408" t="s">
        <v>909</v>
      </c>
      <c r="E408" t="s">
        <v>72</v>
      </c>
      <c r="F408" t="s">
        <v>73</v>
      </c>
      <c r="G408" t="s">
        <v>74</v>
      </c>
      <c r="H408" t="s">
        <v>75</v>
      </c>
      <c r="I408">
        <v>6454</v>
      </c>
      <c r="J408" t="s">
        <v>898</v>
      </c>
      <c r="K408">
        <v>1</v>
      </c>
      <c r="M408" t="s">
        <v>78</v>
      </c>
      <c r="N408" t="s">
        <v>78</v>
      </c>
      <c r="O408" t="s">
        <v>79</v>
      </c>
      <c r="P408">
        <v>1</v>
      </c>
      <c r="Q408" t="s">
        <v>80</v>
      </c>
      <c r="R408" t="s">
        <v>72</v>
      </c>
      <c r="S408" t="s">
        <v>81</v>
      </c>
      <c r="T408" t="s">
        <v>82</v>
      </c>
      <c r="X408">
        <v>1</v>
      </c>
      <c r="Y408">
        <v>1</v>
      </c>
      <c r="Z408">
        <v>0.73</v>
      </c>
      <c r="AA408" s="8">
        <v>0.93</v>
      </c>
      <c r="AB408">
        <v>3</v>
      </c>
      <c r="AC408">
        <v>0.93</v>
      </c>
      <c r="AD408">
        <v>0.93</v>
      </c>
      <c r="AE408">
        <v>1.1000000000000001</v>
      </c>
      <c r="AF408">
        <v>0.5</v>
      </c>
      <c r="AG408">
        <v>205</v>
      </c>
      <c r="AH408" t="s">
        <v>898</v>
      </c>
      <c r="AI408">
        <v>78</v>
      </c>
      <c r="AL408">
        <v>370</v>
      </c>
      <c r="AM408" t="s">
        <v>911</v>
      </c>
      <c r="AN408">
        <v>12</v>
      </c>
      <c r="AO408" t="s">
        <v>113</v>
      </c>
      <c r="AP408">
        <v>100</v>
      </c>
      <c r="AT408">
        <v>0</v>
      </c>
      <c r="AU408">
        <v>0.5</v>
      </c>
      <c r="AW408">
        <v>6</v>
      </c>
      <c r="AX408" t="s">
        <v>912</v>
      </c>
      <c r="AY408">
        <v>2</v>
      </c>
      <c r="AZ408" t="s">
        <v>913</v>
      </c>
      <c r="BB408" t="s">
        <v>323</v>
      </c>
      <c r="BC408">
        <v>335</v>
      </c>
      <c r="BD408">
        <v>168</v>
      </c>
      <c r="BE408">
        <v>103</v>
      </c>
      <c r="BF408">
        <v>6.0000000000000001E-3</v>
      </c>
      <c r="BG408">
        <v>4.0999999999999996</v>
      </c>
      <c r="BH408" t="s">
        <v>89</v>
      </c>
      <c r="BJ408" t="s">
        <v>90</v>
      </c>
      <c r="BK408" s="1">
        <v>44943</v>
      </c>
      <c r="BL408" t="s">
        <v>91</v>
      </c>
      <c r="BM408" t="s">
        <v>92</v>
      </c>
      <c r="BN408">
        <v>46548</v>
      </c>
      <c r="BO408" t="s">
        <v>727</v>
      </c>
      <c r="BP408">
        <v>1</v>
      </c>
      <c r="BQ408">
        <v>1</v>
      </c>
      <c r="BR408">
        <v>0.73</v>
      </c>
      <c r="BS408">
        <v>0.93</v>
      </c>
      <c r="BT408">
        <v>3</v>
      </c>
      <c r="BU408" t="e">
        <v>#N/A</v>
      </c>
      <c r="BV408" t="e">
        <v>#N/A</v>
      </c>
      <c r="BW408">
        <f>VLOOKUP($J408,M_引当回収!$C$5:$AF$55,30,FALSE)+0.08</f>
        <v>0.08</v>
      </c>
      <c r="BX408" s="21" t="e">
        <v>#N/A</v>
      </c>
      <c r="BY408" t="e">
        <v>#N/A</v>
      </c>
      <c r="BZ408" t="e">
        <v>#N/A</v>
      </c>
      <c r="CA408" s="8" t="e">
        <f t="shared" si="150"/>
        <v>#N/A</v>
      </c>
      <c r="CB408" t="e">
        <f t="shared" si="151"/>
        <v>#N/A</v>
      </c>
      <c r="CC408" t="e">
        <v>#N/A</v>
      </c>
      <c r="CD408" t="e">
        <v>#N/A</v>
      </c>
      <c r="CE408" t="e">
        <v>#N/A</v>
      </c>
      <c r="CF408" t="e">
        <v>#N/A</v>
      </c>
      <c r="CH408" t="e">
        <f t="shared" si="152"/>
        <v>#N/A</v>
      </c>
      <c r="CI408" t="e">
        <f t="shared" si="153"/>
        <v>#N/A</v>
      </c>
      <c r="CJ408" t="e">
        <f t="shared" si="154"/>
        <v>#N/A</v>
      </c>
      <c r="CK408" t="e">
        <f t="shared" si="155"/>
        <v>#N/A</v>
      </c>
      <c r="CL408" t="e">
        <f t="shared" si="156"/>
        <v>#N/A</v>
      </c>
      <c r="CM408" t="e">
        <f t="shared" si="157"/>
        <v>#N/A</v>
      </c>
      <c r="CN408" t="e">
        <f t="shared" si="158"/>
        <v>#N/A</v>
      </c>
      <c r="CO408" t="e">
        <f t="shared" si="159"/>
        <v>#N/A</v>
      </c>
      <c r="CP408" t="e">
        <f t="shared" si="160"/>
        <v>#N/A</v>
      </c>
      <c r="CQ408" t="e">
        <v>#N/A</v>
      </c>
      <c r="CR408" t="e">
        <f t="shared" si="161"/>
        <v>#N/A</v>
      </c>
      <c r="CS408" t="e">
        <f t="shared" si="162"/>
        <v>#N/A</v>
      </c>
      <c r="CT408" t="e">
        <f t="shared" si="163"/>
        <v>#N/A</v>
      </c>
      <c r="CU408" t="e">
        <f t="shared" si="164"/>
        <v>#N/A</v>
      </c>
      <c r="CV408">
        <f t="shared" si="165"/>
        <v>3</v>
      </c>
      <c r="CW408" t="e">
        <f t="shared" si="166"/>
        <v>#N/A</v>
      </c>
      <c r="CX408" t="e">
        <f t="shared" si="167"/>
        <v>#N/A</v>
      </c>
      <c r="CY408" t="e">
        <f t="shared" si="146"/>
        <v>#N/A</v>
      </c>
      <c r="CZ408" t="e">
        <f t="shared" si="147"/>
        <v>#N/A</v>
      </c>
      <c r="DA408" t="e">
        <f t="shared" si="148"/>
        <v>#N/A</v>
      </c>
      <c r="DB408" t="e">
        <f t="shared" si="149"/>
        <v>#N/A</v>
      </c>
      <c r="DC408">
        <f t="shared" si="168"/>
        <v>3</v>
      </c>
      <c r="DD408" t="e">
        <f t="shared" si="169"/>
        <v>#N/A</v>
      </c>
    </row>
    <row r="409" spans="1:108" hidden="1" x14ac:dyDescent="0.7">
      <c r="A409" t="s">
        <v>1427</v>
      </c>
      <c r="B409" t="s">
        <v>1428</v>
      </c>
      <c r="D409" t="s">
        <v>909</v>
      </c>
      <c r="E409" t="s">
        <v>72</v>
      </c>
      <c r="F409" t="s">
        <v>73</v>
      </c>
      <c r="G409" t="s">
        <v>74</v>
      </c>
      <c r="H409" t="s">
        <v>75</v>
      </c>
      <c r="I409">
        <v>6454</v>
      </c>
      <c r="J409" t="s">
        <v>898</v>
      </c>
      <c r="K409">
        <v>1</v>
      </c>
      <c r="M409" t="s">
        <v>78</v>
      </c>
      <c r="N409" t="s">
        <v>78</v>
      </c>
      <c r="O409" t="s">
        <v>79</v>
      </c>
      <c r="P409">
        <v>1</v>
      </c>
      <c r="Q409" t="s">
        <v>80</v>
      </c>
      <c r="R409" t="s">
        <v>72</v>
      </c>
      <c r="S409" t="s">
        <v>81</v>
      </c>
      <c r="T409" t="s">
        <v>82</v>
      </c>
      <c r="X409">
        <v>1</v>
      </c>
      <c r="Y409">
        <v>1</v>
      </c>
      <c r="Z409">
        <v>0.73</v>
      </c>
      <c r="AA409" s="8">
        <v>0.93</v>
      </c>
      <c r="AB409">
        <v>3</v>
      </c>
      <c r="AC409">
        <v>0.93</v>
      </c>
      <c r="AD409">
        <v>0.93</v>
      </c>
      <c r="AE409">
        <v>1.1000000000000001</v>
      </c>
      <c r="AF409">
        <v>0.5</v>
      </c>
      <c r="AG409">
        <v>205</v>
      </c>
      <c r="AH409" t="s">
        <v>898</v>
      </c>
      <c r="AI409">
        <v>79</v>
      </c>
      <c r="AL409">
        <v>370</v>
      </c>
      <c r="AM409" t="s">
        <v>911</v>
      </c>
      <c r="AN409">
        <v>12</v>
      </c>
      <c r="AO409" t="s">
        <v>113</v>
      </c>
      <c r="AP409">
        <v>100</v>
      </c>
      <c r="AT409">
        <v>0</v>
      </c>
      <c r="AU409">
        <v>0.5</v>
      </c>
      <c r="AW409">
        <v>6</v>
      </c>
      <c r="AX409" t="s">
        <v>912</v>
      </c>
      <c r="AY409">
        <v>2</v>
      </c>
      <c r="AZ409" t="s">
        <v>913</v>
      </c>
      <c r="BB409" t="s">
        <v>323</v>
      </c>
      <c r="BC409">
        <v>335</v>
      </c>
      <c r="BD409">
        <v>168</v>
      </c>
      <c r="BE409">
        <v>103</v>
      </c>
      <c r="BF409">
        <v>6.0000000000000001E-3</v>
      </c>
      <c r="BG409">
        <v>4.0999999999999996</v>
      </c>
      <c r="BH409" t="s">
        <v>89</v>
      </c>
      <c r="BJ409" t="s">
        <v>90</v>
      </c>
      <c r="BK409" s="1">
        <v>44943</v>
      </c>
      <c r="BL409" t="s">
        <v>91</v>
      </c>
      <c r="BM409" t="s">
        <v>92</v>
      </c>
      <c r="BN409">
        <v>46548</v>
      </c>
      <c r="BO409" t="s">
        <v>727</v>
      </c>
      <c r="BP409">
        <v>1</v>
      </c>
      <c r="BQ409">
        <v>1</v>
      </c>
      <c r="BR409">
        <v>0.73</v>
      </c>
      <c r="BS409">
        <v>0.93</v>
      </c>
      <c r="BT409">
        <v>3</v>
      </c>
      <c r="BU409" t="e">
        <v>#N/A</v>
      </c>
      <c r="BV409" t="e">
        <v>#N/A</v>
      </c>
      <c r="BW409">
        <f>VLOOKUP($J409,M_引当回収!$C$5:$AF$55,30,FALSE)+0.08</f>
        <v>0.08</v>
      </c>
      <c r="BX409" s="21" t="e">
        <v>#N/A</v>
      </c>
      <c r="BY409" t="e">
        <v>#N/A</v>
      </c>
      <c r="BZ409" t="e">
        <v>#N/A</v>
      </c>
      <c r="CA409" s="8" t="e">
        <f t="shared" si="150"/>
        <v>#N/A</v>
      </c>
      <c r="CB409" t="e">
        <f t="shared" si="151"/>
        <v>#N/A</v>
      </c>
      <c r="CC409" t="e">
        <v>#N/A</v>
      </c>
      <c r="CD409" t="e">
        <v>#N/A</v>
      </c>
      <c r="CE409" t="e">
        <v>#N/A</v>
      </c>
      <c r="CF409" t="e">
        <v>#N/A</v>
      </c>
      <c r="CH409" t="e">
        <f t="shared" si="152"/>
        <v>#N/A</v>
      </c>
      <c r="CI409" t="e">
        <f t="shared" si="153"/>
        <v>#N/A</v>
      </c>
      <c r="CJ409" t="e">
        <f t="shared" si="154"/>
        <v>#N/A</v>
      </c>
      <c r="CK409" t="e">
        <f t="shared" si="155"/>
        <v>#N/A</v>
      </c>
      <c r="CL409" t="e">
        <f t="shared" si="156"/>
        <v>#N/A</v>
      </c>
      <c r="CM409" t="e">
        <f t="shared" si="157"/>
        <v>#N/A</v>
      </c>
      <c r="CN409" t="e">
        <f t="shared" si="158"/>
        <v>#N/A</v>
      </c>
      <c r="CO409" t="e">
        <f t="shared" si="159"/>
        <v>#N/A</v>
      </c>
      <c r="CP409" t="e">
        <f t="shared" si="160"/>
        <v>#N/A</v>
      </c>
      <c r="CQ409" t="e">
        <v>#N/A</v>
      </c>
      <c r="CR409" t="e">
        <f t="shared" si="161"/>
        <v>#N/A</v>
      </c>
      <c r="CS409" t="e">
        <f t="shared" si="162"/>
        <v>#N/A</v>
      </c>
      <c r="CT409" t="e">
        <f t="shared" si="163"/>
        <v>#N/A</v>
      </c>
      <c r="CU409" t="e">
        <f t="shared" si="164"/>
        <v>#N/A</v>
      </c>
      <c r="CV409">
        <f t="shared" si="165"/>
        <v>3</v>
      </c>
      <c r="CW409" t="e">
        <f t="shared" si="166"/>
        <v>#N/A</v>
      </c>
      <c r="CX409" t="e">
        <f t="shared" si="167"/>
        <v>#N/A</v>
      </c>
      <c r="CY409" t="e">
        <f t="shared" si="146"/>
        <v>#N/A</v>
      </c>
      <c r="CZ409" t="e">
        <f t="shared" si="147"/>
        <v>#N/A</v>
      </c>
      <c r="DA409" t="e">
        <f t="shared" si="148"/>
        <v>#N/A</v>
      </c>
      <c r="DB409" t="e">
        <f t="shared" si="149"/>
        <v>#N/A</v>
      </c>
      <c r="DC409">
        <f t="shared" si="168"/>
        <v>3</v>
      </c>
      <c r="DD409" t="e">
        <f t="shared" si="169"/>
        <v>#N/A</v>
      </c>
    </row>
    <row r="410" spans="1:108" hidden="1" x14ac:dyDescent="0.7">
      <c r="A410" t="s">
        <v>1429</v>
      </c>
      <c r="B410" t="s">
        <v>1430</v>
      </c>
      <c r="D410" t="s">
        <v>909</v>
      </c>
      <c r="E410" t="s">
        <v>72</v>
      </c>
      <c r="F410" t="s">
        <v>73</v>
      </c>
      <c r="G410" t="s">
        <v>74</v>
      </c>
      <c r="H410" t="s">
        <v>75</v>
      </c>
      <c r="I410">
        <v>6454</v>
      </c>
      <c r="J410" t="s">
        <v>898</v>
      </c>
      <c r="K410">
        <v>1</v>
      </c>
      <c r="M410" t="s">
        <v>78</v>
      </c>
      <c r="N410" t="s">
        <v>78</v>
      </c>
      <c r="O410" t="s">
        <v>79</v>
      </c>
      <c r="P410">
        <v>1</v>
      </c>
      <c r="Q410" t="s">
        <v>80</v>
      </c>
      <c r="R410" t="s">
        <v>72</v>
      </c>
      <c r="S410" t="s">
        <v>81</v>
      </c>
      <c r="T410" t="s">
        <v>82</v>
      </c>
      <c r="X410">
        <v>1</v>
      </c>
      <c r="Y410">
        <v>1</v>
      </c>
      <c r="Z410">
        <v>0.73</v>
      </c>
      <c r="AA410" s="8">
        <v>0.93</v>
      </c>
      <c r="AB410">
        <v>3</v>
      </c>
      <c r="AC410">
        <v>0.93</v>
      </c>
      <c r="AD410">
        <v>0.93</v>
      </c>
      <c r="AE410">
        <v>1.1000000000000001</v>
      </c>
      <c r="AF410">
        <v>0.5</v>
      </c>
      <c r="AG410">
        <v>205</v>
      </c>
      <c r="AH410" t="s">
        <v>898</v>
      </c>
      <c r="AI410">
        <v>80</v>
      </c>
      <c r="AL410">
        <v>370</v>
      </c>
      <c r="AM410" t="s">
        <v>911</v>
      </c>
      <c r="AN410">
        <v>12</v>
      </c>
      <c r="AO410" t="s">
        <v>113</v>
      </c>
      <c r="AP410">
        <v>100</v>
      </c>
      <c r="AT410">
        <v>0</v>
      </c>
      <c r="AU410">
        <v>0.5</v>
      </c>
      <c r="AW410">
        <v>6</v>
      </c>
      <c r="AX410" t="s">
        <v>912</v>
      </c>
      <c r="AY410">
        <v>2</v>
      </c>
      <c r="AZ410" t="s">
        <v>913</v>
      </c>
      <c r="BB410" t="s">
        <v>323</v>
      </c>
      <c r="BC410">
        <v>335</v>
      </c>
      <c r="BD410">
        <v>168</v>
      </c>
      <c r="BE410">
        <v>103</v>
      </c>
      <c r="BF410">
        <v>6.0000000000000001E-3</v>
      </c>
      <c r="BG410">
        <v>4.0999999999999996</v>
      </c>
      <c r="BH410" t="s">
        <v>89</v>
      </c>
      <c r="BJ410" t="s">
        <v>90</v>
      </c>
      <c r="BK410" s="1">
        <v>44943</v>
      </c>
      <c r="BL410" t="s">
        <v>91</v>
      </c>
      <c r="BM410" t="s">
        <v>92</v>
      </c>
      <c r="BN410">
        <v>46548</v>
      </c>
      <c r="BO410" t="s">
        <v>727</v>
      </c>
      <c r="BP410">
        <v>1</v>
      </c>
      <c r="BQ410">
        <v>1</v>
      </c>
      <c r="BR410">
        <v>0.73</v>
      </c>
      <c r="BS410">
        <v>0.93</v>
      </c>
      <c r="BT410">
        <v>3</v>
      </c>
      <c r="BU410" t="e">
        <v>#N/A</v>
      </c>
      <c r="BV410" t="e">
        <v>#N/A</v>
      </c>
      <c r="BW410">
        <f>VLOOKUP($J410,M_引当回収!$C$5:$AF$55,30,FALSE)+0.08</f>
        <v>0.08</v>
      </c>
      <c r="BX410" s="21" t="e">
        <v>#N/A</v>
      </c>
      <c r="BY410" t="e">
        <v>#N/A</v>
      </c>
      <c r="BZ410" t="e">
        <v>#N/A</v>
      </c>
      <c r="CA410" s="8" t="e">
        <f t="shared" si="150"/>
        <v>#N/A</v>
      </c>
      <c r="CB410" t="e">
        <f t="shared" si="151"/>
        <v>#N/A</v>
      </c>
      <c r="CC410" t="e">
        <v>#N/A</v>
      </c>
      <c r="CD410" t="e">
        <v>#N/A</v>
      </c>
      <c r="CE410" t="e">
        <v>#N/A</v>
      </c>
      <c r="CF410" t="e">
        <v>#N/A</v>
      </c>
      <c r="CH410" t="e">
        <f t="shared" si="152"/>
        <v>#N/A</v>
      </c>
      <c r="CI410" t="e">
        <f t="shared" si="153"/>
        <v>#N/A</v>
      </c>
      <c r="CJ410" t="e">
        <f t="shared" si="154"/>
        <v>#N/A</v>
      </c>
      <c r="CK410" t="e">
        <f t="shared" si="155"/>
        <v>#N/A</v>
      </c>
      <c r="CL410" t="e">
        <f t="shared" si="156"/>
        <v>#N/A</v>
      </c>
      <c r="CM410" t="e">
        <f t="shared" si="157"/>
        <v>#N/A</v>
      </c>
      <c r="CN410" t="e">
        <f t="shared" si="158"/>
        <v>#N/A</v>
      </c>
      <c r="CO410" t="e">
        <f t="shared" si="159"/>
        <v>#N/A</v>
      </c>
      <c r="CP410" t="e">
        <f t="shared" si="160"/>
        <v>#N/A</v>
      </c>
      <c r="CQ410" t="e">
        <v>#N/A</v>
      </c>
      <c r="CR410" t="e">
        <f t="shared" si="161"/>
        <v>#N/A</v>
      </c>
      <c r="CS410" t="e">
        <f t="shared" si="162"/>
        <v>#N/A</v>
      </c>
      <c r="CT410" t="e">
        <f t="shared" si="163"/>
        <v>#N/A</v>
      </c>
      <c r="CU410" t="e">
        <f t="shared" si="164"/>
        <v>#N/A</v>
      </c>
      <c r="CV410">
        <f t="shared" si="165"/>
        <v>3</v>
      </c>
      <c r="CW410" t="e">
        <f t="shared" si="166"/>
        <v>#N/A</v>
      </c>
      <c r="CX410" t="e">
        <f t="shared" si="167"/>
        <v>#N/A</v>
      </c>
      <c r="CY410" t="e">
        <f t="shared" si="146"/>
        <v>#N/A</v>
      </c>
      <c r="CZ410" t="e">
        <f t="shared" si="147"/>
        <v>#N/A</v>
      </c>
      <c r="DA410" t="e">
        <f t="shared" si="148"/>
        <v>#N/A</v>
      </c>
      <c r="DB410" t="e">
        <f t="shared" si="149"/>
        <v>#N/A</v>
      </c>
      <c r="DC410">
        <f t="shared" si="168"/>
        <v>3</v>
      </c>
      <c r="DD410" t="e">
        <f t="shared" si="169"/>
        <v>#N/A</v>
      </c>
    </row>
    <row r="411" spans="1:108" hidden="1" x14ac:dyDescent="0.7">
      <c r="A411" t="s">
        <v>1431</v>
      </c>
      <c r="B411" t="s">
        <v>1432</v>
      </c>
      <c r="D411" t="s">
        <v>909</v>
      </c>
      <c r="E411" t="s">
        <v>72</v>
      </c>
      <c r="F411" t="s">
        <v>73</v>
      </c>
      <c r="G411" t="s">
        <v>74</v>
      </c>
      <c r="H411" t="s">
        <v>75</v>
      </c>
      <c r="I411">
        <v>6454</v>
      </c>
      <c r="J411" t="s">
        <v>898</v>
      </c>
      <c r="K411">
        <v>1</v>
      </c>
      <c r="M411" t="s">
        <v>78</v>
      </c>
      <c r="N411" t="s">
        <v>78</v>
      </c>
      <c r="O411" t="s">
        <v>79</v>
      </c>
      <c r="P411">
        <v>1</v>
      </c>
      <c r="Q411" t="s">
        <v>80</v>
      </c>
      <c r="R411" t="s">
        <v>72</v>
      </c>
      <c r="S411" t="s">
        <v>81</v>
      </c>
      <c r="T411" t="s">
        <v>82</v>
      </c>
      <c r="X411">
        <v>1</v>
      </c>
      <c r="Y411">
        <v>1</v>
      </c>
      <c r="Z411">
        <v>0.73</v>
      </c>
      <c r="AA411" s="8">
        <v>0.93</v>
      </c>
      <c r="AB411">
        <v>3</v>
      </c>
      <c r="AC411">
        <v>0.93</v>
      </c>
      <c r="AD411">
        <v>0.93</v>
      </c>
      <c r="AE411">
        <v>1.1000000000000001</v>
      </c>
      <c r="AF411">
        <v>0.5</v>
      </c>
      <c r="AG411">
        <v>205</v>
      </c>
      <c r="AH411" t="s">
        <v>898</v>
      </c>
      <c r="AI411">
        <v>81</v>
      </c>
      <c r="AL411">
        <v>370</v>
      </c>
      <c r="AM411" t="s">
        <v>911</v>
      </c>
      <c r="AN411">
        <v>12</v>
      </c>
      <c r="AO411" t="s">
        <v>113</v>
      </c>
      <c r="AP411">
        <v>100</v>
      </c>
      <c r="AT411">
        <v>0</v>
      </c>
      <c r="AU411">
        <v>0.5</v>
      </c>
      <c r="AW411">
        <v>6</v>
      </c>
      <c r="AX411" t="s">
        <v>912</v>
      </c>
      <c r="AY411">
        <v>2</v>
      </c>
      <c r="AZ411" t="s">
        <v>913</v>
      </c>
      <c r="BB411" t="s">
        <v>323</v>
      </c>
      <c r="BC411">
        <v>335</v>
      </c>
      <c r="BD411">
        <v>168</v>
      </c>
      <c r="BE411">
        <v>103</v>
      </c>
      <c r="BF411">
        <v>6.0000000000000001E-3</v>
      </c>
      <c r="BG411">
        <v>4.0999999999999996</v>
      </c>
      <c r="BH411" t="s">
        <v>89</v>
      </c>
      <c r="BJ411" t="s">
        <v>90</v>
      </c>
      <c r="BK411" s="1">
        <v>44943</v>
      </c>
      <c r="BL411" t="s">
        <v>91</v>
      </c>
      <c r="BM411" t="s">
        <v>92</v>
      </c>
      <c r="BN411">
        <v>46548</v>
      </c>
      <c r="BO411" t="s">
        <v>727</v>
      </c>
      <c r="BP411">
        <v>1</v>
      </c>
      <c r="BQ411">
        <v>1</v>
      </c>
      <c r="BR411">
        <v>0.73</v>
      </c>
      <c r="BS411">
        <v>0.93</v>
      </c>
      <c r="BT411">
        <v>3</v>
      </c>
      <c r="BU411" t="e">
        <v>#N/A</v>
      </c>
      <c r="BV411" t="e">
        <v>#N/A</v>
      </c>
      <c r="BW411">
        <f>VLOOKUP($J411,M_引当回収!$C$5:$AF$55,30,FALSE)+0.08</f>
        <v>0.08</v>
      </c>
      <c r="BX411" s="21" t="e">
        <v>#N/A</v>
      </c>
      <c r="BY411" t="e">
        <v>#N/A</v>
      </c>
      <c r="BZ411" t="e">
        <v>#N/A</v>
      </c>
      <c r="CA411" s="8" t="e">
        <f t="shared" si="150"/>
        <v>#N/A</v>
      </c>
      <c r="CB411" t="e">
        <f t="shared" si="151"/>
        <v>#N/A</v>
      </c>
      <c r="CC411" t="e">
        <v>#N/A</v>
      </c>
      <c r="CD411" t="e">
        <v>#N/A</v>
      </c>
      <c r="CE411" t="e">
        <v>#N/A</v>
      </c>
      <c r="CF411" t="e">
        <v>#N/A</v>
      </c>
      <c r="CH411" t="e">
        <f t="shared" si="152"/>
        <v>#N/A</v>
      </c>
      <c r="CI411" t="e">
        <f t="shared" si="153"/>
        <v>#N/A</v>
      </c>
      <c r="CJ411" t="e">
        <f t="shared" si="154"/>
        <v>#N/A</v>
      </c>
      <c r="CK411" t="e">
        <f t="shared" si="155"/>
        <v>#N/A</v>
      </c>
      <c r="CL411" t="e">
        <f t="shared" si="156"/>
        <v>#N/A</v>
      </c>
      <c r="CM411" t="e">
        <f t="shared" si="157"/>
        <v>#N/A</v>
      </c>
      <c r="CN411" t="e">
        <f t="shared" si="158"/>
        <v>#N/A</v>
      </c>
      <c r="CO411" t="e">
        <f t="shared" si="159"/>
        <v>#N/A</v>
      </c>
      <c r="CP411" t="e">
        <f t="shared" si="160"/>
        <v>#N/A</v>
      </c>
      <c r="CQ411" t="e">
        <v>#N/A</v>
      </c>
      <c r="CR411" t="e">
        <f t="shared" si="161"/>
        <v>#N/A</v>
      </c>
      <c r="CS411" t="e">
        <f t="shared" si="162"/>
        <v>#N/A</v>
      </c>
      <c r="CT411" t="e">
        <f t="shared" si="163"/>
        <v>#N/A</v>
      </c>
      <c r="CU411" t="e">
        <f t="shared" si="164"/>
        <v>#N/A</v>
      </c>
      <c r="CV411">
        <f t="shared" si="165"/>
        <v>3</v>
      </c>
      <c r="CW411" t="e">
        <f t="shared" si="166"/>
        <v>#N/A</v>
      </c>
      <c r="CX411" t="e">
        <f t="shared" si="167"/>
        <v>#N/A</v>
      </c>
      <c r="CY411" t="e">
        <f t="shared" si="146"/>
        <v>#N/A</v>
      </c>
      <c r="CZ411" t="e">
        <f t="shared" si="147"/>
        <v>#N/A</v>
      </c>
      <c r="DA411" t="e">
        <f t="shared" si="148"/>
        <v>#N/A</v>
      </c>
      <c r="DB411" t="e">
        <f t="shared" si="149"/>
        <v>#N/A</v>
      </c>
      <c r="DC411">
        <f t="shared" si="168"/>
        <v>3</v>
      </c>
      <c r="DD411" t="e">
        <f t="shared" si="169"/>
        <v>#N/A</v>
      </c>
    </row>
    <row r="412" spans="1:108" hidden="1" x14ac:dyDescent="0.7">
      <c r="A412" t="s">
        <v>1433</v>
      </c>
      <c r="B412" t="s">
        <v>1434</v>
      </c>
      <c r="D412" t="s">
        <v>909</v>
      </c>
      <c r="E412" t="s">
        <v>72</v>
      </c>
      <c r="F412" t="s">
        <v>73</v>
      </c>
      <c r="G412" t="s">
        <v>74</v>
      </c>
      <c r="H412" t="s">
        <v>75</v>
      </c>
      <c r="I412">
        <v>6454</v>
      </c>
      <c r="J412" t="s">
        <v>898</v>
      </c>
      <c r="K412">
        <v>1</v>
      </c>
      <c r="M412" t="s">
        <v>78</v>
      </c>
      <c r="N412" t="s">
        <v>78</v>
      </c>
      <c r="O412" t="s">
        <v>79</v>
      </c>
      <c r="P412">
        <v>1</v>
      </c>
      <c r="Q412" t="s">
        <v>80</v>
      </c>
      <c r="R412" t="s">
        <v>72</v>
      </c>
      <c r="S412" t="s">
        <v>81</v>
      </c>
      <c r="T412" t="s">
        <v>82</v>
      </c>
      <c r="X412">
        <v>1</v>
      </c>
      <c r="Y412">
        <v>1</v>
      </c>
      <c r="Z412">
        <v>0.73</v>
      </c>
      <c r="AA412" s="8">
        <v>0.93</v>
      </c>
      <c r="AB412">
        <v>3</v>
      </c>
      <c r="AC412">
        <v>0.93</v>
      </c>
      <c r="AD412">
        <v>0.93</v>
      </c>
      <c r="AE412">
        <v>1.1000000000000001</v>
      </c>
      <c r="AF412">
        <v>0.5</v>
      </c>
      <c r="AG412">
        <v>205</v>
      </c>
      <c r="AH412" t="s">
        <v>898</v>
      </c>
      <c r="AI412">
        <v>82</v>
      </c>
      <c r="AL412">
        <v>370</v>
      </c>
      <c r="AM412" t="s">
        <v>911</v>
      </c>
      <c r="AN412">
        <v>12</v>
      </c>
      <c r="AO412" t="s">
        <v>113</v>
      </c>
      <c r="AP412">
        <v>100</v>
      </c>
      <c r="AT412">
        <v>0</v>
      </c>
      <c r="AU412">
        <v>0.5</v>
      </c>
      <c r="AW412">
        <v>6</v>
      </c>
      <c r="AX412" t="s">
        <v>912</v>
      </c>
      <c r="AY412">
        <v>2</v>
      </c>
      <c r="AZ412" t="s">
        <v>913</v>
      </c>
      <c r="BB412" t="s">
        <v>323</v>
      </c>
      <c r="BC412">
        <v>335</v>
      </c>
      <c r="BD412">
        <v>168</v>
      </c>
      <c r="BE412">
        <v>103</v>
      </c>
      <c r="BF412">
        <v>6.0000000000000001E-3</v>
      </c>
      <c r="BG412">
        <v>4.0999999999999996</v>
      </c>
      <c r="BH412" t="s">
        <v>89</v>
      </c>
      <c r="BJ412" t="s">
        <v>90</v>
      </c>
      <c r="BK412" s="1">
        <v>44943</v>
      </c>
      <c r="BL412" t="s">
        <v>91</v>
      </c>
      <c r="BM412" t="s">
        <v>92</v>
      </c>
      <c r="BN412">
        <v>46548</v>
      </c>
      <c r="BO412" t="s">
        <v>727</v>
      </c>
      <c r="BP412">
        <v>1</v>
      </c>
      <c r="BQ412">
        <v>1</v>
      </c>
      <c r="BR412">
        <v>0.73</v>
      </c>
      <c r="BS412">
        <v>0.93</v>
      </c>
      <c r="BT412">
        <v>3</v>
      </c>
      <c r="BU412" t="e">
        <v>#N/A</v>
      </c>
      <c r="BV412" t="e">
        <v>#N/A</v>
      </c>
      <c r="BW412">
        <f>VLOOKUP($J412,M_引当回収!$C$5:$AF$55,30,FALSE)+0.08</f>
        <v>0.08</v>
      </c>
      <c r="BX412" s="21" t="e">
        <v>#N/A</v>
      </c>
      <c r="BY412" t="e">
        <v>#N/A</v>
      </c>
      <c r="BZ412" t="e">
        <v>#N/A</v>
      </c>
      <c r="CA412" s="8" t="e">
        <f t="shared" si="150"/>
        <v>#N/A</v>
      </c>
      <c r="CB412" t="e">
        <f t="shared" si="151"/>
        <v>#N/A</v>
      </c>
      <c r="CC412" t="e">
        <v>#N/A</v>
      </c>
      <c r="CD412" t="e">
        <v>#N/A</v>
      </c>
      <c r="CE412" t="e">
        <v>#N/A</v>
      </c>
      <c r="CF412" t="e">
        <v>#N/A</v>
      </c>
      <c r="CH412" t="e">
        <f t="shared" si="152"/>
        <v>#N/A</v>
      </c>
      <c r="CI412" t="e">
        <f t="shared" si="153"/>
        <v>#N/A</v>
      </c>
      <c r="CJ412" t="e">
        <f t="shared" si="154"/>
        <v>#N/A</v>
      </c>
      <c r="CK412" t="e">
        <f t="shared" si="155"/>
        <v>#N/A</v>
      </c>
      <c r="CL412" t="e">
        <f t="shared" si="156"/>
        <v>#N/A</v>
      </c>
      <c r="CM412" t="e">
        <f t="shared" si="157"/>
        <v>#N/A</v>
      </c>
      <c r="CN412" t="e">
        <f t="shared" si="158"/>
        <v>#N/A</v>
      </c>
      <c r="CO412" t="e">
        <f t="shared" si="159"/>
        <v>#N/A</v>
      </c>
      <c r="CP412" t="e">
        <f t="shared" si="160"/>
        <v>#N/A</v>
      </c>
      <c r="CQ412" t="e">
        <v>#N/A</v>
      </c>
      <c r="CR412" t="e">
        <f t="shared" si="161"/>
        <v>#N/A</v>
      </c>
      <c r="CS412" t="e">
        <f t="shared" si="162"/>
        <v>#N/A</v>
      </c>
      <c r="CT412" t="e">
        <f t="shared" si="163"/>
        <v>#N/A</v>
      </c>
      <c r="CU412" t="e">
        <f t="shared" si="164"/>
        <v>#N/A</v>
      </c>
      <c r="CV412">
        <f t="shared" si="165"/>
        <v>3</v>
      </c>
      <c r="CW412" t="e">
        <f t="shared" si="166"/>
        <v>#N/A</v>
      </c>
      <c r="CX412" t="e">
        <f t="shared" si="167"/>
        <v>#N/A</v>
      </c>
      <c r="CY412" t="e">
        <f t="shared" si="146"/>
        <v>#N/A</v>
      </c>
      <c r="CZ412" t="e">
        <f t="shared" si="147"/>
        <v>#N/A</v>
      </c>
      <c r="DA412" t="e">
        <f t="shared" si="148"/>
        <v>#N/A</v>
      </c>
      <c r="DB412" t="e">
        <f t="shared" si="149"/>
        <v>#N/A</v>
      </c>
      <c r="DC412">
        <f t="shared" si="168"/>
        <v>3</v>
      </c>
      <c r="DD412" t="e">
        <f t="shared" si="169"/>
        <v>#N/A</v>
      </c>
    </row>
    <row r="413" spans="1:108" hidden="1" x14ac:dyDescent="0.7">
      <c r="A413" t="s">
        <v>1435</v>
      </c>
      <c r="B413" t="s">
        <v>1436</v>
      </c>
      <c r="D413" t="s">
        <v>909</v>
      </c>
      <c r="E413" t="s">
        <v>72</v>
      </c>
      <c r="F413" t="s">
        <v>73</v>
      </c>
      <c r="G413" t="s">
        <v>74</v>
      </c>
      <c r="H413" t="s">
        <v>75</v>
      </c>
      <c r="I413">
        <v>6454</v>
      </c>
      <c r="J413" t="s">
        <v>898</v>
      </c>
      <c r="K413">
        <v>1</v>
      </c>
      <c r="M413" t="s">
        <v>78</v>
      </c>
      <c r="N413" t="s">
        <v>78</v>
      </c>
      <c r="O413" t="s">
        <v>79</v>
      </c>
      <c r="P413">
        <v>1</v>
      </c>
      <c r="Q413" t="s">
        <v>80</v>
      </c>
      <c r="R413" t="s">
        <v>72</v>
      </c>
      <c r="S413" t="s">
        <v>81</v>
      </c>
      <c r="T413" t="s">
        <v>82</v>
      </c>
      <c r="X413">
        <v>1</v>
      </c>
      <c r="Y413">
        <v>1</v>
      </c>
      <c r="Z413">
        <v>0.73</v>
      </c>
      <c r="AA413" s="8">
        <v>0.93</v>
      </c>
      <c r="AB413">
        <v>3</v>
      </c>
      <c r="AC413">
        <v>0.93</v>
      </c>
      <c r="AD413">
        <v>0.93</v>
      </c>
      <c r="AE413">
        <v>1.1000000000000001</v>
      </c>
      <c r="AF413">
        <v>0.5</v>
      </c>
      <c r="AG413">
        <v>205</v>
      </c>
      <c r="AH413" t="s">
        <v>898</v>
      </c>
      <c r="AI413">
        <v>83</v>
      </c>
      <c r="AL413">
        <v>370</v>
      </c>
      <c r="AM413" t="s">
        <v>911</v>
      </c>
      <c r="AN413">
        <v>12</v>
      </c>
      <c r="AO413" t="s">
        <v>113</v>
      </c>
      <c r="AP413">
        <v>100</v>
      </c>
      <c r="AT413">
        <v>0</v>
      </c>
      <c r="AU413">
        <v>0.5</v>
      </c>
      <c r="AW413">
        <v>6</v>
      </c>
      <c r="AX413" t="s">
        <v>912</v>
      </c>
      <c r="AY413">
        <v>2</v>
      </c>
      <c r="AZ413" t="s">
        <v>913</v>
      </c>
      <c r="BB413" t="s">
        <v>323</v>
      </c>
      <c r="BC413">
        <v>335</v>
      </c>
      <c r="BD413">
        <v>168</v>
      </c>
      <c r="BE413">
        <v>103</v>
      </c>
      <c r="BF413">
        <v>6.0000000000000001E-3</v>
      </c>
      <c r="BG413">
        <v>4.0999999999999996</v>
      </c>
      <c r="BH413" t="s">
        <v>89</v>
      </c>
      <c r="BJ413" t="s">
        <v>90</v>
      </c>
      <c r="BK413" s="1">
        <v>44943</v>
      </c>
      <c r="BL413" t="s">
        <v>91</v>
      </c>
      <c r="BM413" t="s">
        <v>92</v>
      </c>
      <c r="BN413">
        <v>46548</v>
      </c>
      <c r="BO413" t="s">
        <v>727</v>
      </c>
      <c r="BP413">
        <v>1</v>
      </c>
      <c r="BQ413">
        <v>1</v>
      </c>
      <c r="BR413">
        <v>0.73</v>
      </c>
      <c r="BS413">
        <v>0.93</v>
      </c>
      <c r="BT413">
        <v>3</v>
      </c>
      <c r="BU413" t="e">
        <v>#N/A</v>
      </c>
      <c r="BV413" t="e">
        <v>#N/A</v>
      </c>
      <c r="BW413">
        <f>VLOOKUP($J413,M_引当回収!$C$5:$AF$55,30,FALSE)+0.08</f>
        <v>0.08</v>
      </c>
      <c r="BX413" s="21" t="e">
        <v>#N/A</v>
      </c>
      <c r="BY413" t="e">
        <v>#N/A</v>
      </c>
      <c r="BZ413" t="e">
        <v>#N/A</v>
      </c>
      <c r="CA413" s="8" t="e">
        <f t="shared" si="150"/>
        <v>#N/A</v>
      </c>
      <c r="CB413" t="e">
        <f t="shared" si="151"/>
        <v>#N/A</v>
      </c>
      <c r="CC413" t="e">
        <v>#N/A</v>
      </c>
      <c r="CD413" t="e">
        <v>#N/A</v>
      </c>
      <c r="CE413" t="e">
        <v>#N/A</v>
      </c>
      <c r="CF413" t="e">
        <v>#N/A</v>
      </c>
      <c r="CH413" t="e">
        <f t="shared" si="152"/>
        <v>#N/A</v>
      </c>
      <c r="CI413" t="e">
        <f t="shared" si="153"/>
        <v>#N/A</v>
      </c>
      <c r="CJ413" t="e">
        <f t="shared" si="154"/>
        <v>#N/A</v>
      </c>
      <c r="CK413" t="e">
        <f t="shared" si="155"/>
        <v>#N/A</v>
      </c>
      <c r="CL413" t="e">
        <f t="shared" si="156"/>
        <v>#N/A</v>
      </c>
      <c r="CM413" t="e">
        <f t="shared" si="157"/>
        <v>#N/A</v>
      </c>
      <c r="CN413" t="e">
        <f t="shared" si="158"/>
        <v>#N/A</v>
      </c>
      <c r="CO413" t="e">
        <f t="shared" si="159"/>
        <v>#N/A</v>
      </c>
      <c r="CP413" t="e">
        <f t="shared" si="160"/>
        <v>#N/A</v>
      </c>
      <c r="CQ413" t="e">
        <v>#N/A</v>
      </c>
      <c r="CR413" t="e">
        <f t="shared" si="161"/>
        <v>#N/A</v>
      </c>
      <c r="CS413" t="e">
        <f t="shared" si="162"/>
        <v>#N/A</v>
      </c>
      <c r="CT413" t="e">
        <f t="shared" si="163"/>
        <v>#N/A</v>
      </c>
      <c r="CU413" t="e">
        <f t="shared" si="164"/>
        <v>#N/A</v>
      </c>
      <c r="CV413">
        <f t="shared" si="165"/>
        <v>3</v>
      </c>
      <c r="CW413" t="e">
        <f t="shared" si="166"/>
        <v>#N/A</v>
      </c>
      <c r="CX413" t="e">
        <f t="shared" si="167"/>
        <v>#N/A</v>
      </c>
      <c r="CY413" t="e">
        <f t="shared" si="146"/>
        <v>#N/A</v>
      </c>
      <c r="CZ413" t="e">
        <f t="shared" si="147"/>
        <v>#N/A</v>
      </c>
      <c r="DA413" t="e">
        <f t="shared" si="148"/>
        <v>#N/A</v>
      </c>
      <c r="DB413" t="e">
        <f t="shared" si="149"/>
        <v>#N/A</v>
      </c>
      <c r="DC413">
        <f t="shared" si="168"/>
        <v>3</v>
      </c>
      <c r="DD413" t="e">
        <f t="shared" si="169"/>
        <v>#N/A</v>
      </c>
    </row>
    <row r="414" spans="1:108" hidden="1" x14ac:dyDescent="0.7">
      <c r="A414" t="s">
        <v>1437</v>
      </c>
      <c r="B414" t="s">
        <v>1438</v>
      </c>
      <c r="D414" t="s">
        <v>909</v>
      </c>
      <c r="E414" t="s">
        <v>72</v>
      </c>
      <c r="F414" t="s">
        <v>73</v>
      </c>
      <c r="G414" t="s">
        <v>74</v>
      </c>
      <c r="H414" t="s">
        <v>75</v>
      </c>
      <c r="I414">
        <v>6454</v>
      </c>
      <c r="J414" t="s">
        <v>898</v>
      </c>
      <c r="K414">
        <v>1</v>
      </c>
      <c r="M414" t="s">
        <v>78</v>
      </c>
      <c r="N414" t="s">
        <v>78</v>
      </c>
      <c r="O414" t="s">
        <v>79</v>
      </c>
      <c r="P414">
        <v>1</v>
      </c>
      <c r="Q414" t="s">
        <v>80</v>
      </c>
      <c r="R414" t="s">
        <v>72</v>
      </c>
      <c r="S414" t="s">
        <v>81</v>
      </c>
      <c r="T414" t="s">
        <v>82</v>
      </c>
      <c r="X414">
        <v>1</v>
      </c>
      <c r="Y414">
        <v>1</v>
      </c>
      <c r="Z414">
        <v>0.73</v>
      </c>
      <c r="AA414" s="8">
        <v>0.93</v>
      </c>
      <c r="AB414">
        <v>3</v>
      </c>
      <c r="AC414">
        <v>0.93</v>
      </c>
      <c r="AD414">
        <v>0.93</v>
      </c>
      <c r="AE414">
        <v>1.1000000000000001</v>
      </c>
      <c r="AF414">
        <v>0.5</v>
      </c>
      <c r="AG414">
        <v>205</v>
      </c>
      <c r="AH414" t="s">
        <v>898</v>
      </c>
      <c r="AI414">
        <v>84</v>
      </c>
      <c r="AL414">
        <v>370</v>
      </c>
      <c r="AM414" t="s">
        <v>911</v>
      </c>
      <c r="AN414">
        <v>12</v>
      </c>
      <c r="AO414" t="s">
        <v>113</v>
      </c>
      <c r="AP414">
        <v>100</v>
      </c>
      <c r="AT414">
        <v>0</v>
      </c>
      <c r="AU414">
        <v>0.5</v>
      </c>
      <c r="AW414">
        <v>6</v>
      </c>
      <c r="AX414" t="s">
        <v>912</v>
      </c>
      <c r="AY414">
        <v>2</v>
      </c>
      <c r="AZ414" t="s">
        <v>913</v>
      </c>
      <c r="BB414" t="s">
        <v>323</v>
      </c>
      <c r="BC414">
        <v>335</v>
      </c>
      <c r="BD414">
        <v>168</v>
      </c>
      <c r="BE414">
        <v>103</v>
      </c>
      <c r="BF414">
        <v>6.0000000000000001E-3</v>
      </c>
      <c r="BG414">
        <v>4.0999999999999996</v>
      </c>
      <c r="BH414" t="s">
        <v>89</v>
      </c>
      <c r="BJ414" t="s">
        <v>90</v>
      </c>
      <c r="BK414" s="1">
        <v>44943</v>
      </c>
      <c r="BL414" t="s">
        <v>91</v>
      </c>
      <c r="BM414" t="s">
        <v>92</v>
      </c>
      <c r="BN414">
        <v>46548</v>
      </c>
      <c r="BO414" t="s">
        <v>727</v>
      </c>
      <c r="BP414">
        <v>1</v>
      </c>
      <c r="BQ414">
        <v>1</v>
      </c>
      <c r="BR414">
        <v>0.73</v>
      </c>
      <c r="BS414">
        <v>0.93</v>
      </c>
      <c r="BT414">
        <v>3</v>
      </c>
      <c r="BU414" t="e">
        <v>#N/A</v>
      </c>
      <c r="BV414" t="e">
        <v>#N/A</v>
      </c>
      <c r="BW414">
        <f>VLOOKUP($J414,M_引当回収!$C$5:$AF$55,30,FALSE)+0.08</f>
        <v>0.08</v>
      </c>
      <c r="BX414" s="21" t="e">
        <v>#N/A</v>
      </c>
      <c r="BY414" t="e">
        <v>#N/A</v>
      </c>
      <c r="BZ414" t="e">
        <v>#N/A</v>
      </c>
      <c r="CA414" s="8" t="e">
        <f t="shared" si="150"/>
        <v>#N/A</v>
      </c>
      <c r="CB414" t="e">
        <f t="shared" si="151"/>
        <v>#N/A</v>
      </c>
      <c r="CC414" t="e">
        <v>#N/A</v>
      </c>
      <c r="CD414" t="e">
        <v>#N/A</v>
      </c>
      <c r="CE414" t="e">
        <v>#N/A</v>
      </c>
      <c r="CF414" t="e">
        <v>#N/A</v>
      </c>
      <c r="CH414" t="e">
        <f t="shared" si="152"/>
        <v>#N/A</v>
      </c>
      <c r="CI414" t="e">
        <f t="shared" si="153"/>
        <v>#N/A</v>
      </c>
      <c r="CJ414" t="e">
        <f t="shared" si="154"/>
        <v>#N/A</v>
      </c>
      <c r="CK414" t="e">
        <f t="shared" si="155"/>
        <v>#N/A</v>
      </c>
      <c r="CL414" t="e">
        <f t="shared" si="156"/>
        <v>#N/A</v>
      </c>
      <c r="CM414" t="e">
        <f t="shared" si="157"/>
        <v>#N/A</v>
      </c>
      <c r="CN414" t="e">
        <f t="shared" si="158"/>
        <v>#N/A</v>
      </c>
      <c r="CO414" t="e">
        <f t="shared" si="159"/>
        <v>#N/A</v>
      </c>
      <c r="CP414" t="e">
        <f t="shared" si="160"/>
        <v>#N/A</v>
      </c>
      <c r="CQ414" t="e">
        <v>#N/A</v>
      </c>
      <c r="CR414" t="e">
        <f t="shared" si="161"/>
        <v>#N/A</v>
      </c>
      <c r="CS414" t="e">
        <f t="shared" si="162"/>
        <v>#N/A</v>
      </c>
      <c r="CT414" t="e">
        <f t="shared" si="163"/>
        <v>#N/A</v>
      </c>
      <c r="CU414" t="e">
        <f t="shared" si="164"/>
        <v>#N/A</v>
      </c>
      <c r="CV414">
        <f t="shared" si="165"/>
        <v>3</v>
      </c>
      <c r="CW414" t="e">
        <f t="shared" si="166"/>
        <v>#N/A</v>
      </c>
      <c r="CX414" t="e">
        <f t="shared" si="167"/>
        <v>#N/A</v>
      </c>
      <c r="CY414" t="e">
        <f t="shared" si="146"/>
        <v>#N/A</v>
      </c>
      <c r="CZ414" t="e">
        <f t="shared" si="147"/>
        <v>#N/A</v>
      </c>
      <c r="DA414" t="e">
        <f t="shared" si="148"/>
        <v>#N/A</v>
      </c>
      <c r="DB414" t="e">
        <f t="shared" si="149"/>
        <v>#N/A</v>
      </c>
      <c r="DC414">
        <f t="shared" si="168"/>
        <v>3</v>
      </c>
      <c r="DD414" t="e">
        <f t="shared" si="169"/>
        <v>#N/A</v>
      </c>
    </row>
    <row r="415" spans="1:108" hidden="1" x14ac:dyDescent="0.7">
      <c r="A415" t="s">
        <v>1439</v>
      </c>
      <c r="B415" t="s">
        <v>1440</v>
      </c>
      <c r="D415" t="s">
        <v>909</v>
      </c>
      <c r="E415" t="s">
        <v>72</v>
      </c>
      <c r="F415" t="s">
        <v>73</v>
      </c>
      <c r="G415" t="s">
        <v>74</v>
      </c>
      <c r="H415" t="s">
        <v>75</v>
      </c>
      <c r="I415">
        <v>6454</v>
      </c>
      <c r="J415" t="s">
        <v>898</v>
      </c>
      <c r="K415">
        <v>1</v>
      </c>
      <c r="M415" t="s">
        <v>78</v>
      </c>
      <c r="N415" t="s">
        <v>78</v>
      </c>
      <c r="O415" t="s">
        <v>79</v>
      </c>
      <c r="P415">
        <v>1</v>
      </c>
      <c r="Q415" t="s">
        <v>80</v>
      </c>
      <c r="R415" t="s">
        <v>72</v>
      </c>
      <c r="S415" t="s">
        <v>81</v>
      </c>
      <c r="T415" t="s">
        <v>82</v>
      </c>
      <c r="X415">
        <v>1</v>
      </c>
      <c r="Y415">
        <v>1</v>
      </c>
      <c r="Z415">
        <v>0.73</v>
      </c>
      <c r="AA415" s="8">
        <v>0.93</v>
      </c>
      <c r="AB415">
        <v>3</v>
      </c>
      <c r="AC415">
        <v>0.93</v>
      </c>
      <c r="AD415">
        <v>0.93</v>
      </c>
      <c r="AE415">
        <v>1.1000000000000001</v>
      </c>
      <c r="AF415">
        <v>0.5</v>
      </c>
      <c r="AG415">
        <v>205</v>
      </c>
      <c r="AH415" t="s">
        <v>898</v>
      </c>
      <c r="AI415">
        <v>85</v>
      </c>
      <c r="AL415">
        <v>370</v>
      </c>
      <c r="AM415" t="s">
        <v>911</v>
      </c>
      <c r="AN415">
        <v>12</v>
      </c>
      <c r="AO415" t="s">
        <v>113</v>
      </c>
      <c r="AP415">
        <v>100</v>
      </c>
      <c r="AT415">
        <v>0</v>
      </c>
      <c r="AU415">
        <v>0.5</v>
      </c>
      <c r="AW415">
        <v>6</v>
      </c>
      <c r="AX415" t="s">
        <v>912</v>
      </c>
      <c r="AY415">
        <v>2</v>
      </c>
      <c r="AZ415" t="s">
        <v>913</v>
      </c>
      <c r="BB415" t="s">
        <v>323</v>
      </c>
      <c r="BC415">
        <v>335</v>
      </c>
      <c r="BD415">
        <v>168</v>
      </c>
      <c r="BE415">
        <v>103</v>
      </c>
      <c r="BF415">
        <v>6.0000000000000001E-3</v>
      </c>
      <c r="BG415">
        <v>4.0999999999999996</v>
      </c>
      <c r="BH415" t="s">
        <v>89</v>
      </c>
      <c r="BJ415" t="s">
        <v>90</v>
      </c>
      <c r="BK415" s="1">
        <v>44943</v>
      </c>
      <c r="BL415" t="s">
        <v>91</v>
      </c>
      <c r="BM415" t="s">
        <v>92</v>
      </c>
      <c r="BN415">
        <v>46548</v>
      </c>
      <c r="BO415" t="s">
        <v>727</v>
      </c>
      <c r="BP415">
        <v>1</v>
      </c>
      <c r="BQ415">
        <v>1</v>
      </c>
      <c r="BR415">
        <v>0.73</v>
      </c>
      <c r="BS415">
        <v>0.93</v>
      </c>
      <c r="BT415">
        <v>3</v>
      </c>
      <c r="BU415" t="e">
        <v>#N/A</v>
      </c>
      <c r="BV415" t="e">
        <v>#N/A</v>
      </c>
      <c r="BW415">
        <f>VLOOKUP($J415,M_引当回収!$C$5:$AF$55,30,FALSE)+0.08</f>
        <v>0.08</v>
      </c>
      <c r="BX415" s="21" t="e">
        <v>#N/A</v>
      </c>
      <c r="BY415" t="e">
        <v>#N/A</v>
      </c>
      <c r="BZ415" t="e">
        <v>#N/A</v>
      </c>
      <c r="CA415" s="8" t="e">
        <f t="shared" si="150"/>
        <v>#N/A</v>
      </c>
      <c r="CB415" t="e">
        <f t="shared" si="151"/>
        <v>#N/A</v>
      </c>
      <c r="CC415" t="e">
        <v>#N/A</v>
      </c>
      <c r="CD415" t="e">
        <v>#N/A</v>
      </c>
      <c r="CE415" t="e">
        <v>#N/A</v>
      </c>
      <c r="CF415" t="e">
        <v>#N/A</v>
      </c>
      <c r="CH415" t="e">
        <f t="shared" si="152"/>
        <v>#N/A</v>
      </c>
      <c r="CI415" t="e">
        <f t="shared" si="153"/>
        <v>#N/A</v>
      </c>
      <c r="CJ415" t="e">
        <f t="shared" si="154"/>
        <v>#N/A</v>
      </c>
      <c r="CK415" t="e">
        <f t="shared" si="155"/>
        <v>#N/A</v>
      </c>
      <c r="CL415" t="e">
        <f t="shared" si="156"/>
        <v>#N/A</v>
      </c>
      <c r="CM415" t="e">
        <f t="shared" si="157"/>
        <v>#N/A</v>
      </c>
      <c r="CN415" t="e">
        <f t="shared" si="158"/>
        <v>#N/A</v>
      </c>
      <c r="CO415" t="e">
        <f t="shared" si="159"/>
        <v>#N/A</v>
      </c>
      <c r="CP415" t="e">
        <f t="shared" si="160"/>
        <v>#N/A</v>
      </c>
      <c r="CQ415" t="e">
        <v>#N/A</v>
      </c>
      <c r="CR415" t="e">
        <f t="shared" si="161"/>
        <v>#N/A</v>
      </c>
      <c r="CS415" t="e">
        <f t="shared" si="162"/>
        <v>#N/A</v>
      </c>
      <c r="CT415" t="e">
        <f t="shared" si="163"/>
        <v>#N/A</v>
      </c>
      <c r="CU415" t="e">
        <f t="shared" si="164"/>
        <v>#N/A</v>
      </c>
      <c r="CV415">
        <f t="shared" si="165"/>
        <v>3</v>
      </c>
      <c r="CW415" t="e">
        <f t="shared" si="166"/>
        <v>#N/A</v>
      </c>
      <c r="CX415" t="e">
        <f t="shared" si="167"/>
        <v>#N/A</v>
      </c>
      <c r="CY415" t="e">
        <f t="shared" si="146"/>
        <v>#N/A</v>
      </c>
      <c r="CZ415" t="e">
        <f t="shared" si="147"/>
        <v>#N/A</v>
      </c>
      <c r="DA415" t="e">
        <f t="shared" si="148"/>
        <v>#N/A</v>
      </c>
      <c r="DB415" t="e">
        <f t="shared" si="149"/>
        <v>#N/A</v>
      </c>
      <c r="DC415">
        <f t="shared" si="168"/>
        <v>3</v>
      </c>
      <c r="DD415" t="e">
        <f t="shared" si="169"/>
        <v>#N/A</v>
      </c>
    </row>
    <row r="416" spans="1:108" hidden="1" x14ac:dyDescent="0.7">
      <c r="A416" t="s">
        <v>1441</v>
      </c>
      <c r="B416" t="s">
        <v>1442</v>
      </c>
      <c r="D416" t="s">
        <v>909</v>
      </c>
      <c r="E416" t="s">
        <v>72</v>
      </c>
      <c r="F416" t="s">
        <v>73</v>
      </c>
      <c r="G416" t="s">
        <v>74</v>
      </c>
      <c r="H416" t="s">
        <v>75</v>
      </c>
      <c r="I416">
        <v>6454</v>
      </c>
      <c r="J416" t="s">
        <v>898</v>
      </c>
      <c r="K416">
        <v>1</v>
      </c>
      <c r="M416" t="s">
        <v>78</v>
      </c>
      <c r="N416" t="s">
        <v>78</v>
      </c>
      <c r="O416" t="s">
        <v>79</v>
      </c>
      <c r="P416">
        <v>1</v>
      </c>
      <c r="Q416" t="s">
        <v>80</v>
      </c>
      <c r="R416" t="s">
        <v>72</v>
      </c>
      <c r="S416" t="s">
        <v>81</v>
      </c>
      <c r="T416" t="s">
        <v>82</v>
      </c>
      <c r="X416">
        <v>1</v>
      </c>
      <c r="Y416">
        <v>1</v>
      </c>
      <c r="Z416">
        <v>0.73</v>
      </c>
      <c r="AA416" s="8">
        <v>0.93</v>
      </c>
      <c r="AB416">
        <v>3</v>
      </c>
      <c r="AC416">
        <v>0.93</v>
      </c>
      <c r="AD416">
        <v>0.93</v>
      </c>
      <c r="AE416">
        <v>1.1000000000000001</v>
      </c>
      <c r="AF416">
        <v>0.5</v>
      </c>
      <c r="AG416">
        <v>205</v>
      </c>
      <c r="AH416" t="s">
        <v>898</v>
      </c>
      <c r="AI416">
        <v>86</v>
      </c>
      <c r="AL416">
        <v>370</v>
      </c>
      <c r="AM416" t="s">
        <v>911</v>
      </c>
      <c r="AN416">
        <v>12</v>
      </c>
      <c r="AO416" t="s">
        <v>113</v>
      </c>
      <c r="AP416">
        <v>100</v>
      </c>
      <c r="AT416">
        <v>0</v>
      </c>
      <c r="AU416">
        <v>0.5</v>
      </c>
      <c r="AW416">
        <v>6</v>
      </c>
      <c r="AX416" t="s">
        <v>912</v>
      </c>
      <c r="AY416">
        <v>2</v>
      </c>
      <c r="AZ416" t="s">
        <v>913</v>
      </c>
      <c r="BB416" t="s">
        <v>323</v>
      </c>
      <c r="BC416">
        <v>335</v>
      </c>
      <c r="BD416">
        <v>168</v>
      </c>
      <c r="BE416">
        <v>103</v>
      </c>
      <c r="BF416">
        <v>6.0000000000000001E-3</v>
      </c>
      <c r="BG416">
        <v>4.0999999999999996</v>
      </c>
      <c r="BH416" t="s">
        <v>89</v>
      </c>
      <c r="BJ416" t="s">
        <v>90</v>
      </c>
      <c r="BK416" s="1">
        <v>44943</v>
      </c>
      <c r="BL416" t="s">
        <v>91</v>
      </c>
      <c r="BM416" t="s">
        <v>92</v>
      </c>
      <c r="BN416">
        <v>46548</v>
      </c>
      <c r="BO416" t="s">
        <v>727</v>
      </c>
      <c r="BP416">
        <v>1</v>
      </c>
      <c r="BQ416">
        <v>1</v>
      </c>
      <c r="BR416">
        <v>0.73</v>
      </c>
      <c r="BS416">
        <v>0.93</v>
      </c>
      <c r="BT416">
        <v>3</v>
      </c>
      <c r="BU416" t="e">
        <v>#N/A</v>
      </c>
      <c r="BV416" t="e">
        <v>#N/A</v>
      </c>
      <c r="BW416">
        <f>VLOOKUP($J416,M_引当回収!$C$5:$AF$55,30,FALSE)+0.08</f>
        <v>0.08</v>
      </c>
      <c r="BX416" s="21" t="e">
        <v>#N/A</v>
      </c>
      <c r="BY416" t="e">
        <v>#N/A</v>
      </c>
      <c r="BZ416" t="e">
        <v>#N/A</v>
      </c>
      <c r="CA416" s="8" t="e">
        <f t="shared" si="150"/>
        <v>#N/A</v>
      </c>
      <c r="CB416" t="e">
        <f t="shared" si="151"/>
        <v>#N/A</v>
      </c>
      <c r="CC416" t="e">
        <v>#N/A</v>
      </c>
      <c r="CD416" t="e">
        <v>#N/A</v>
      </c>
      <c r="CE416" t="e">
        <v>#N/A</v>
      </c>
      <c r="CF416" t="e">
        <v>#N/A</v>
      </c>
      <c r="CH416" t="e">
        <f t="shared" si="152"/>
        <v>#N/A</v>
      </c>
      <c r="CI416" t="e">
        <f t="shared" si="153"/>
        <v>#N/A</v>
      </c>
      <c r="CJ416" t="e">
        <f t="shared" si="154"/>
        <v>#N/A</v>
      </c>
      <c r="CK416" t="e">
        <f t="shared" si="155"/>
        <v>#N/A</v>
      </c>
      <c r="CL416" t="e">
        <f t="shared" si="156"/>
        <v>#N/A</v>
      </c>
      <c r="CM416" t="e">
        <f t="shared" si="157"/>
        <v>#N/A</v>
      </c>
      <c r="CN416" t="e">
        <f t="shared" si="158"/>
        <v>#N/A</v>
      </c>
      <c r="CO416" t="e">
        <f t="shared" si="159"/>
        <v>#N/A</v>
      </c>
      <c r="CP416" t="e">
        <f t="shared" si="160"/>
        <v>#N/A</v>
      </c>
      <c r="CQ416" t="e">
        <v>#N/A</v>
      </c>
      <c r="CR416" t="e">
        <f t="shared" si="161"/>
        <v>#N/A</v>
      </c>
      <c r="CS416" t="e">
        <f t="shared" si="162"/>
        <v>#N/A</v>
      </c>
      <c r="CT416" t="e">
        <f t="shared" si="163"/>
        <v>#N/A</v>
      </c>
      <c r="CU416" t="e">
        <f t="shared" si="164"/>
        <v>#N/A</v>
      </c>
      <c r="CV416">
        <f t="shared" si="165"/>
        <v>3</v>
      </c>
      <c r="CW416" t="e">
        <f t="shared" si="166"/>
        <v>#N/A</v>
      </c>
      <c r="CX416" t="e">
        <f t="shared" si="167"/>
        <v>#N/A</v>
      </c>
      <c r="CY416" t="e">
        <f t="shared" si="146"/>
        <v>#N/A</v>
      </c>
      <c r="CZ416" t="e">
        <f t="shared" si="147"/>
        <v>#N/A</v>
      </c>
      <c r="DA416" t="e">
        <f t="shared" si="148"/>
        <v>#N/A</v>
      </c>
      <c r="DB416" t="e">
        <f t="shared" si="149"/>
        <v>#N/A</v>
      </c>
      <c r="DC416">
        <f t="shared" si="168"/>
        <v>3</v>
      </c>
      <c r="DD416" t="e">
        <f t="shared" si="169"/>
        <v>#N/A</v>
      </c>
    </row>
    <row r="417" spans="1:108" hidden="1" x14ac:dyDescent="0.7">
      <c r="A417" t="s">
        <v>1443</v>
      </c>
      <c r="B417" t="s">
        <v>1444</v>
      </c>
      <c r="D417" t="s">
        <v>909</v>
      </c>
      <c r="E417" t="s">
        <v>72</v>
      </c>
      <c r="F417" t="s">
        <v>73</v>
      </c>
      <c r="G417" t="s">
        <v>74</v>
      </c>
      <c r="H417" t="s">
        <v>75</v>
      </c>
      <c r="I417">
        <v>6454</v>
      </c>
      <c r="J417" t="s">
        <v>898</v>
      </c>
      <c r="K417">
        <v>1</v>
      </c>
      <c r="M417" t="s">
        <v>78</v>
      </c>
      <c r="N417" t="s">
        <v>78</v>
      </c>
      <c r="O417" t="s">
        <v>79</v>
      </c>
      <c r="P417">
        <v>1</v>
      </c>
      <c r="Q417" t="s">
        <v>80</v>
      </c>
      <c r="R417" t="s">
        <v>72</v>
      </c>
      <c r="S417" t="s">
        <v>81</v>
      </c>
      <c r="T417" t="s">
        <v>82</v>
      </c>
      <c r="X417">
        <v>1</v>
      </c>
      <c r="Y417">
        <v>1</v>
      </c>
      <c r="Z417">
        <v>0.73</v>
      </c>
      <c r="AA417" s="8">
        <v>0.93</v>
      </c>
      <c r="AB417">
        <v>3</v>
      </c>
      <c r="AC417">
        <v>0.93</v>
      </c>
      <c r="AD417">
        <v>0.93</v>
      </c>
      <c r="AE417">
        <v>1.1000000000000001</v>
      </c>
      <c r="AF417">
        <v>0.5</v>
      </c>
      <c r="AG417">
        <v>205</v>
      </c>
      <c r="AH417" t="s">
        <v>898</v>
      </c>
      <c r="AI417">
        <v>87</v>
      </c>
      <c r="AL417">
        <v>370</v>
      </c>
      <c r="AM417" t="s">
        <v>911</v>
      </c>
      <c r="AN417">
        <v>12</v>
      </c>
      <c r="AO417" t="s">
        <v>113</v>
      </c>
      <c r="AP417">
        <v>100</v>
      </c>
      <c r="AT417">
        <v>0</v>
      </c>
      <c r="AU417">
        <v>0.5</v>
      </c>
      <c r="AW417">
        <v>6</v>
      </c>
      <c r="AX417" t="s">
        <v>912</v>
      </c>
      <c r="AY417">
        <v>2</v>
      </c>
      <c r="AZ417" t="s">
        <v>913</v>
      </c>
      <c r="BB417" t="s">
        <v>323</v>
      </c>
      <c r="BC417">
        <v>335</v>
      </c>
      <c r="BD417">
        <v>168</v>
      </c>
      <c r="BE417">
        <v>103</v>
      </c>
      <c r="BF417">
        <v>6.0000000000000001E-3</v>
      </c>
      <c r="BG417">
        <v>4.0999999999999996</v>
      </c>
      <c r="BH417" t="s">
        <v>89</v>
      </c>
      <c r="BJ417" t="s">
        <v>90</v>
      </c>
      <c r="BK417" s="1">
        <v>44943</v>
      </c>
      <c r="BL417" t="s">
        <v>91</v>
      </c>
      <c r="BM417" t="s">
        <v>92</v>
      </c>
      <c r="BN417">
        <v>46548</v>
      </c>
      <c r="BO417" t="s">
        <v>727</v>
      </c>
      <c r="BP417">
        <v>1</v>
      </c>
      <c r="BQ417">
        <v>1</v>
      </c>
      <c r="BR417">
        <v>0.73</v>
      </c>
      <c r="BS417">
        <v>0.93</v>
      </c>
      <c r="BT417">
        <v>3</v>
      </c>
      <c r="BU417" t="e">
        <v>#N/A</v>
      </c>
      <c r="BV417" t="e">
        <v>#N/A</v>
      </c>
      <c r="BW417">
        <f>VLOOKUP($J417,M_引当回収!$C$5:$AF$55,30,FALSE)+0.08</f>
        <v>0.08</v>
      </c>
      <c r="BX417" s="21" t="e">
        <v>#N/A</v>
      </c>
      <c r="BY417" t="e">
        <v>#N/A</v>
      </c>
      <c r="BZ417" t="e">
        <v>#N/A</v>
      </c>
      <c r="CA417" s="8" t="e">
        <f t="shared" si="150"/>
        <v>#N/A</v>
      </c>
      <c r="CB417" t="e">
        <f t="shared" si="151"/>
        <v>#N/A</v>
      </c>
      <c r="CC417" t="e">
        <v>#N/A</v>
      </c>
      <c r="CD417" t="e">
        <v>#N/A</v>
      </c>
      <c r="CE417" t="e">
        <v>#N/A</v>
      </c>
      <c r="CF417" t="e">
        <v>#N/A</v>
      </c>
      <c r="CH417" t="e">
        <f t="shared" si="152"/>
        <v>#N/A</v>
      </c>
      <c r="CI417" t="e">
        <f t="shared" si="153"/>
        <v>#N/A</v>
      </c>
      <c r="CJ417" t="e">
        <f t="shared" si="154"/>
        <v>#N/A</v>
      </c>
      <c r="CK417" t="e">
        <f t="shared" si="155"/>
        <v>#N/A</v>
      </c>
      <c r="CL417" t="e">
        <f t="shared" si="156"/>
        <v>#N/A</v>
      </c>
      <c r="CM417" t="e">
        <f t="shared" si="157"/>
        <v>#N/A</v>
      </c>
      <c r="CN417" t="e">
        <f t="shared" si="158"/>
        <v>#N/A</v>
      </c>
      <c r="CO417" t="e">
        <f t="shared" si="159"/>
        <v>#N/A</v>
      </c>
      <c r="CP417" t="e">
        <f t="shared" si="160"/>
        <v>#N/A</v>
      </c>
      <c r="CQ417" t="e">
        <v>#N/A</v>
      </c>
      <c r="CR417" t="e">
        <f t="shared" si="161"/>
        <v>#N/A</v>
      </c>
      <c r="CS417" t="e">
        <f t="shared" si="162"/>
        <v>#N/A</v>
      </c>
      <c r="CT417" t="e">
        <f t="shared" si="163"/>
        <v>#N/A</v>
      </c>
      <c r="CU417" t="e">
        <f t="shared" si="164"/>
        <v>#N/A</v>
      </c>
      <c r="CV417">
        <f t="shared" si="165"/>
        <v>3</v>
      </c>
      <c r="CW417" t="e">
        <f t="shared" si="166"/>
        <v>#N/A</v>
      </c>
      <c r="CX417" t="e">
        <f t="shared" si="167"/>
        <v>#N/A</v>
      </c>
      <c r="CY417" t="e">
        <f t="shared" si="146"/>
        <v>#N/A</v>
      </c>
      <c r="CZ417" t="e">
        <f t="shared" si="147"/>
        <v>#N/A</v>
      </c>
      <c r="DA417" t="e">
        <f t="shared" si="148"/>
        <v>#N/A</v>
      </c>
      <c r="DB417" t="e">
        <f t="shared" si="149"/>
        <v>#N/A</v>
      </c>
      <c r="DC417">
        <f t="shared" si="168"/>
        <v>3</v>
      </c>
      <c r="DD417" t="e">
        <f t="shared" si="169"/>
        <v>#N/A</v>
      </c>
    </row>
    <row r="418" spans="1:108" hidden="1" x14ac:dyDescent="0.7">
      <c r="A418" t="s">
        <v>1445</v>
      </c>
      <c r="B418" t="s">
        <v>1446</v>
      </c>
      <c r="D418" t="s">
        <v>909</v>
      </c>
      <c r="E418" t="s">
        <v>72</v>
      </c>
      <c r="F418" t="s">
        <v>73</v>
      </c>
      <c r="G418" t="s">
        <v>74</v>
      </c>
      <c r="H418" t="s">
        <v>75</v>
      </c>
      <c r="I418">
        <v>6454</v>
      </c>
      <c r="J418" t="s">
        <v>898</v>
      </c>
      <c r="K418">
        <v>1</v>
      </c>
      <c r="M418" t="s">
        <v>78</v>
      </c>
      <c r="N418" t="s">
        <v>78</v>
      </c>
      <c r="O418" t="s">
        <v>79</v>
      </c>
      <c r="P418">
        <v>1</v>
      </c>
      <c r="Q418" t="s">
        <v>80</v>
      </c>
      <c r="R418" t="s">
        <v>72</v>
      </c>
      <c r="S418" t="s">
        <v>81</v>
      </c>
      <c r="T418" t="s">
        <v>82</v>
      </c>
      <c r="X418">
        <v>1</v>
      </c>
      <c r="Y418">
        <v>1</v>
      </c>
      <c r="Z418">
        <v>0.73</v>
      </c>
      <c r="AA418" s="8">
        <v>0.93</v>
      </c>
      <c r="AB418">
        <v>3</v>
      </c>
      <c r="AC418">
        <v>0.93</v>
      </c>
      <c r="AD418">
        <v>0.93</v>
      </c>
      <c r="AE418">
        <v>1.1000000000000001</v>
      </c>
      <c r="AF418">
        <v>0.5</v>
      </c>
      <c r="AG418">
        <v>205</v>
      </c>
      <c r="AH418" t="s">
        <v>898</v>
      </c>
      <c r="AI418">
        <v>217</v>
      </c>
      <c r="AJ418" t="s">
        <v>1447</v>
      </c>
      <c r="AK418">
        <v>10262</v>
      </c>
      <c r="AL418">
        <v>370</v>
      </c>
      <c r="AM418" t="s">
        <v>911</v>
      </c>
      <c r="AN418">
        <v>12</v>
      </c>
      <c r="AO418" t="s">
        <v>113</v>
      </c>
      <c r="AP418">
        <v>100</v>
      </c>
      <c r="AT418">
        <v>0</v>
      </c>
      <c r="AU418">
        <v>0.5</v>
      </c>
      <c r="AW418">
        <v>6</v>
      </c>
      <c r="AX418" t="s">
        <v>912</v>
      </c>
      <c r="AY418">
        <v>2</v>
      </c>
      <c r="AZ418" t="s">
        <v>913</v>
      </c>
      <c r="BB418" t="s">
        <v>323</v>
      </c>
      <c r="BC418">
        <v>335</v>
      </c>
      <c r="BD418">
        <v>168</v>
      </c>
      <c r="BE418">
        <v>103</v>
      </c>
      <c r="BF418">
        <v>6.0000000000000001E-3</v>
      </c>
      <c r="BG418">
        <v>6.5</v>
      </c>
      <c r="BH418" t="s">
        <v>89</v>
      </c>
      <c r="BJ418" t="s">
        <v>90</v>
      </c>
      <c r="BK418" s="1">
        <v>44670</v>
      </c>
      <c r="BL418" t="s">
        <v>91</v>
      </c>
      <c r="BM418" t="s">
        <v>92</v>
      </c>
      <c r="BN418">
        <v>46548</v>
      </c>
      <c r="BO418" t="s">
        <v>727</v>
      </c>
      <c r="BP418">
        <v>1</v>
      </c>
      <c r="BQ418">
        <v>1</v>
      </c>
      <c r="BR418">
        <v>0.73</v>
      </c>
      <c r="BS418">
        <v>0.93</v>
      </c>
      <c r="BT418">
        <v>3</v>
      </c>
      <c r="BU418">
        <v>0</v>
      </c>
      <c r="BV418" t="s">
        <v>1936</v>
      </c>
      <c r="BW418">
        <f>VLOOKUP($J418,M_引当回収!$C$5:$AF$55,30,FALSE)+0.08</f>
        <v>0.08</v>
      </c>
      <c r="BX418" s="21">
        <v>0.24</v>
      </c>
      <c r="BY418">
        <v>0.18000000000000002</v>
      </c>
      <c r="BZ418">
        <v>0.03</v>
      </c>
      <c r="CA418" s="8">
        <f t="shared" si="150"/>
        <v>0.53</v>
      </c>
      <c r="CB418" t="str">
        <f t="shared" si="151"/>
        <v>×</v>
      </c>
      <c r="CC418">
        <v>0.08</v>
      </c>
      <c r="CD418">
        <v>0.43000000000000005</v>
      </c>
      <c r="CE418">
        <v>0.18000000000000002</v>
      </c>
      <c r="CF418">
        <v>0.03</v>
      </c>
      <c r="CH418">
        <f t="shared" si="152"/>
        <v>0</v>
      </c>
      <c r="CI418">
        <f t="shared" si="153"/>
        <v>0</v>
      </c>
      <c r="CJ418">
        <f t="shared" si="154"/>
        <v>3</v>
      </c>
      <c r="CK418">
        <f t="shared" si="155"/>
        <v>0</v>
      </c>
      <c r="CL418">
        <f t="shared" si="156"/>
        <v>0</v>
      </c>
      <c r="CM418">
        <f t="shared" si="157"/>
        <v>3</v>
      </c>
      <c r="CN418">
        <f t="shared" si="158"/>
        <v>0</v>
      </c>
      <c r="CO418">
        <f t="shared" si="159"/>
        <v>0</v>
      </c>
      <c r="CP418">
        <f t="shared" si="160"/>
        <v>3</v>
      </c>
      <c r="CQ418">
        <v>1.3446475195822455E-2</v>
      </c>
      <c r="CR418">
        <f t="shared" si="161"/>
        <v>0</v>
      </c>
      <c r="CS418">
        <f t="shared" si="162"/>
        <v>0</v>
      </c>
      <c r="CT418">
        <f t="shared" si="163"/>
        <v>0</v>
      </c>
      <c r="CU418">
        <f t="shared" si="164"/>
        <v>0</v>
      </c>
      <c r="CV418">
        <f t="shared" si="165"/>
        <v>3</v>
      </c>
      <c r="CW418">
        <f t="shared" si="166"/>
        <v>0</v>
      </c>
      <c r="CX418">
        <f t="shared" si="167"/>
        <v>3</v>
      </c>
      <c r="CY418">
        <f t="shared" si="146"/>
        <v>0</v>
      </c>
      <c r="CZ418">
        <f t="shared" si="147"/>
        <v>0</v>
      </c>
      <c r="DA418">
        <f t="shared" si="148"/>
        <v>0</v>
      </c>
      <c r="DB418">
        <f t="shared" si="149"/>
        <v>0</v>
      </c>
      <c r="DC418">
        <f t="shared" si="168"/>
        <v>3</v>
      </c>
      <c r="DD418">
        <f t="shared" si="169"/>
        <v>3</v>
      </c>
    </row>
    <row r="419" spans="1:108" hidden="1" x14ac:dyDescent="0.7">
      <c r="A419" t="s">
        <v>1448</v>
      </c>
      <c r="B419" t="s">
        <v>1449</v>
      </c>
      <c r="D419" t="s">
        <v>909</v>
      </c>
      <c r="E419" t="s">
        <v>72</v>
      </c>
      <c r="F419" t="s">
        <v>73</v>
      </c>
      <c r="G419" t="s">
        <v>74</v>
      </c>
      <c r="H419" t="s">
        <v>75</v>
      </c>
      <c r="I419">
        <v>6454</v>
      </c>
      <c r="J419" t="s">
        <v>898</v>
      </c>
      <c r="K419">
        <v>1</v>
      </c>
      <c r="M419" t="s">
        <v>78</v>
      </c>
      <c r="N419" t="s">
        <v>78</v>
      </c>
      <c r="O419" t="s">
        <v>79</v>
      </c>
      <c r="P419">
        <v>1</v>
      </c>
      <c r="Q419" t="s">
        <v>80</v>
      </c>
      <c r="R419" t="s">
        <v>72</v>
      </c>
      <c r="S419" t="s">
        <v>81</v>
      </c>
      <c r="T419" t="s">
        <v>82</v>
      </c>
      <c r="X419">
        <v>1</v>
      </c>
      <c r="Y419">
        <v>1</v>
      </c>
      <c r="Z419">
        <v>0.73</v>
      </c>
      <c r="AA419" s="8">
        <v>0.93</v>
      </c>
      <c r="AB419">
        <v>3</v>
      </c>
      <c r="AC419">
        <v>0.93</v>
      </c>
      <c r="AD419">
        <v>0.93</v>
      </c>
      <c r="AE419">
        <v>1.1000000000000001</v>
      </c>
      <c r="AF419">
        <v>0.5</v>
      </c>
      <c r="AG419">
        <v>205</v>
      </c>
      <c r="AH419" t="s">
        <v>898</v>
      </c>
      <c r="AI419">
        <v>218</v>
      </c>
      <c r="AJ419" t="s">
        <v>1450</v>
      </c>
      <c r="AK419">
        <v>10263</v>
      </c>
      <c r="AL419">
        <v>370</v>
      </c>
      <c r="AM419" t="s">
        <v>911</v>
      </c>
      <c r="AN419">
        <v>12</v>
      </c>
      <c r="AO419" t="s">
        <v>113</v>
      </c>
      <c r="AP419">
        <v>100</v>
      </c>
      <c r="AT419">
        <v>0</v>
      </c>
      <c r="AU419">
        <v>0.5</v>
      </c>
      <c r="AW419">
        <v>6</v>
      </c>
      <c r="AX419" t="s">
        <v>912</v>
      </c>
      <c r="AY419">
        <v>2</v>
      </c>
      <c r="AZ419" t="s">
        <v>913</v>
      </c>
      <c r="BB419" t="s">
        <v>323</v>
      </c>
      <c r="BC419">
        <v>335</v>
      </c>
      <c r="BD419">
        <v>168</v>
      </c>
      <c r="BE419">
        <v>103</v>
      </c>
      <c r="BF419">
        <v>6.0000000000000001E-3</v>
      </c>
      <c r="BG419">
        <v>6.5</v>
      </c>
      <c r="BH419" t="s">
        <v>89</v>
      </c>
      <c r="BJ419" t="s">
        <v>90</v>
      </c>
      <c r="BK419" s="1">
        <v>44670</v>
      </c>
      <c r="BL419" t="s">
        <v>91</v>
      </c>
      <c r="BM419" t="s">
        <v>92</v>
      </c>
      <c r="BN419">
        <v>46548</v>
      </c>
      <c r="BO419" t="s">
        <v>727</v>
      </c>
      <c r="BP419">
        <v>1</v>
      </c>
      <c r="BQ419">
        <v>1</v>
      </c>
      <c r="BR419">
        <v>0.73</v>
      </c>
      <c r="BS419">
        <v>0.93</v>
      </c>
      <c r="BT419">
        <v>3</v>
      </c>
      <c r="BU419">
        <v>0</v>
      </c>
      <c r="BV419" t="s">
        <v>1936</v>
      </c>
      <c r="BW419">
        <f>VLOOKUP($J419,M_引当回収!$C$5:$AF$55,30,FALSE)+0.08</f>
        <v>0.08</v>
      </c>
      <c r="BX419" s="21">
        <v>0.24</v>
      </c>
      <c r="BY419">
        <v>0.18000000000000002</v>
      </c>
      <c r="BZ419">
        <v>0.03</v>
      </c>
      <c r="CA419" s="8">
        <f t="shared" si="150"/>
        <v>0.53</v>
      </c>
      <c r="CB419" t="str">
        <f t="shared" si="151"/>
        <v>×</v>
      </c>
      <c r="CC419">
        <v>0.08</v>
      </c>
      <c r="CD419">
        <v>0.43000000000000005</v>
      </c>
      <c r="CE419">
        <v>0.18000000000000002</v>
      </c>
      <c r="CF419">
        <v>0.03</v>
      </c>
      <c r="CH419">
        <f t="shared" si="152"/>
        <v>0</v>
      </c>
      <c r="CI419">
        <f t="shared" si="153"/>
        <v>0</v>
      </c>
      <c r="CJ419">
        <f t="shared" si="154"/>
        <v>3</v>
      </c>
      <c r="CK419">
        <f t="shared" si="155"/>
        <v>0</v>
      </c>
      <c r="CL419">
        <f t="shared" si="156"/>
        <v>0</v>
      </c>
      <c r="CM419">
        <f t="shared" si="157"/>
        <v>3</v>
      </c>
      <c r="CN419">
        <f t="shared" si="158"/>
        <v>0</v>
      </c>
      <c r="CO419">
        <f t="shared" si="159"/>
        <v>0</v>
      </c>
      <c r="CP419">
        <f t="shared" si="160"/>
        <v>3</v>
      </c>
      <c r="CQ419">
        <v>1.3446475195822455E-2</v>
      </c>
      <c r="CR419">
        <f t="shared" si="161"/>
        <v>0</v>
      </c>
      <c r="CS419">
        <f t="shared" si="162"/>
        <v>0</v>
      </c>
      <c r="CT419">
        <f t="shared" si="163"/>
        <v>0</v>
      </c>
      <c r="CU419">
        <f t="shared" si="164"/>
        <v>0</v>
      </c>
      <c r="CV419">
        <f t="shared" si="165"/>
        <v>3</v>
      </c>
      <c r="CW419">
        <f t="shared" si="166"/>
        <v>0</v>
      </c>
      <c r="CX419">
        <f t="shared" si="167"/>
        <v>3</v>
      </c>
      <c r="CY419">
        <f t="shared" si="146"/>
        <v>0</v>
      </c>
      <c r="CZ419">
        <f t="shared" si="147"/>
        <v>0</v>
      </c>
      <c r="DA419">
        <f t="shared" si="148"/>
        <v>0</v>
      </c>
      <c r="DB419">
        <f t="shared" si="149"/>
        <v>0</v>
      </c>
      <c r="DC419">
        <f t="shared" si="168"/>
        <v>3</v>
      </c>
      <c r="DD419">
        <f t="shared" si="169"/>
        <v>3</v>
      </c>
    </row>
    <row r="420" spans="1:108" hidden="1" x14ac:dyDescent="0.7">
      <c r="A420" t="s">
        <v>1451</v>
      </c>
      <c r="B420" t="s">
        <v>1452</v>
      </c>
      <c r="D420" t="s">
        <v>909</v>
      </c>
      <c r="E420" t="s">
        <v>72</v>
      </c>
      <c r="F420" t="s">
        <v>73</v>
      </c>
      <c r="G420" t="s">
        <v>74</v>
      </c>
      <c r="H420" t="s">
        <v>75</v>
      </c>
      <c r="I420">
        <v>6454</v>
      </c>
      <c r="J420" t="s">
        <v>898</v>
      </c>
      <c r="K420">
        <v>1</v>
      </c>
      <c r="M420" t="s">
        <v>78</v>
      </c>
      <c r="N420" t="s">
        <v>78</v>
      </c>
      <c r="O420" t="s">
        <v>79</v>
      </c>
      <c r="P420">
        <v>1</v>
      </c>
      <c r="Q420" t="s">
        <v>80</v>
      </c>
      <c r="R420" t="s">
        <v>72</v>
      </c>
      <c r="S420" t="s">
        <v>81</v>
      </c>
      <c r="T420" t="s">
        <v>82</v>
      </c>
      <c r="X420">
        <v>1</v>
      </c>
      <c r="Y420">
        <v>1</v>
      </c>
      <c r="Z420">
        <v>0.73</v>
      </c>
      <c r="AA420" s="8">
        <v>0.93</v>
      </c>
      <c r="AB420">
        <v>3</v>
      </c>
      <c r="AC420">
        <v>0.93</v>
      </c>
      <c r="AD420">
        <v>0.93</v>
      </c>
      <c r="AE420">
        <v>1.1000000000000001</v>
      </c>
      <c r="AF420">
        <v>0.5</v>
      </c>
      <c r="AG420">
        <v>205</v>
      </c>
      <c r="AH420" t="s">
        <v>898</v>
      </c>
      <c r="AI420">
        <v>219</v>
      </c>
      <c r="AJ420" t="s">
        <v>1453</v>
      </c>
      <c r="AK420">
        <v>10264</v>
      </c>
      <c r="AL420">
        <v>370</v>
      </c>
      <c r="AM420" t="s">
        <v>911</v>
      </c>
      <c r="AN420">
        <v>12</v>
      </c>
      <c r="AO420" t="s">
        <v>113</v>
      </c>
      <c r="AP420">
        <v>100</v>
      </c>
      <c r="AT420">
        <v>0</v>
      </c>
      <c r="AU420">
        <v>0.5</v>
      </c>
      <c r="AW420">
        <v>6</v>
      </c>
      <c r="AX420" t="s">
        <v>912</v>
      </c>
      <c r="AY420">
        <v>2</v>
      </c>
      <c r="AZ420" t="s">
        <v>913</v>
      </c>
      <c r="BB420" t="s">
        <v>323</v>
      </c>
      <c r="BC420">
        <v>335</v>
      </c>
      <c r="BD420">
        <v>168</v>
      </c>
      <c r="BE420">
        <v>103</v>
      </c>
      <c r="BF420">
        <v>6.0000000000000001E-3</v>
      </c>
      <c r="BG420">
        <v>6.5</v>
      </c>
      <c r="BH420" t="s">
        <v>89</v>
      </c>
      <c r="BJ420" t="s">
        <v>90</v>
      </c>
      <c r="BK420" s="1">
        <v>44670</v>
      </c>
      <c r="BL420" t="s">
        <v>91</v>
      </c>
      <c r="BM420" t="s">
        <v>92</v>
      </c>
      <c r="BN420">
        <v>46548</v>
      </c>
      <c r="BO420" t="s">
        <v>727</v>
      </c>
      <c r="BP420">
        <v>1</v>
      </c>
      <c r="BQ420">
        <v>1</v>
      </c>
      <c r="BR420">
        <v>0.73</v>
      </c>
      <c r="BS420">
        <v>0.93</v>
      </c>
      <c r="BT420">
        <v>3</v>
      </c>
      <c r="BU420">
        <v>0</v>
      </c>
      <c r="BV420" t="s">
        <v>1936</v>
      </c>
      <c r="BW420">
        <f>VLOOKUP($J420,M_引当回収!$C$5:$AF$55,30,FALSE)+0.08</f>
        <v>0.08</v>
      </c>
      <c r="BX420" s="21">
        <v>0.24</v>
      </c>
      <c r="BY420">
        <v>0.18000000000000002</v>
      </c>
      <c r="BZ420">
        <v>0.03</v>
      </c>
      <c r="CA420" s="8">
        <f t="shared" si="150"/>
        <v>0.53</v>
      </c>
      <c r="CB420" t="str">
        <f t="shared" si="151"/>
        <v>×</v>
      </c>
      <c r="CC420">
        <v>0.08</v>
      </c>
      <c r="CD420">
        <v>0.43000000000000005</v>
      </c>
      <c r="CE420">
        <v>0.18000000000000002</v>
      </c>
      <c r="CF420">
        <v>0.03</v>
      </c>
      <c r="CH420">
        <f t="shared" si="152"/>
        <v>0</v>
      </c>
      <c r="CI420">
        <f t="shared" si="153"/>
        <v>0</v>
      </c>
      <c r="CJ420">
        <f t="shared" si="154"/>
        <v>3</v>
      </c>
      <c r="CK420">
        <f t="shared" si="155"/>
        <v>0</v>
      </c>
      <c r="CL420">
        <f t="shared" si="156"/>
        <v>0</v>
      </c>
      <c r="CM420">
        <f t="shared" si="157"/>
        <v>3</v>
      </c>
      <c r="CN420">
        <f t="shared" si="158"/>
        <v>0</v>
      </c>
      <c r="CO420">
        <f t="shared" si="159"/>
        <v>0</v>
      </c>
      <c r="CP420">
        <f t="shared" si="160"/>
        <v>3</v>
      </c>
      <c r="CQ420">
        <v>1.3446475195822455E-2</v>
      </c>
      <c r="CR420">
        <f t="shared" si="161"/>
        <v>0</v>
      </c>
      <c r="CS420">
        <f t="shared" si="162"/>
        <v>0</v>
      </c>
      <c r="CT420">
        <f t="shared" si="163"/>
        <v>0</v>
      </c>
      <c r="CU420">
        <f t="shared" si="164"/>
        <v>0</v>
      </c>
      <c r="CV420">
        <f t="shared" si="165"/>
        <v>3</v>
      </c>
      <c r="CW420">
        <f t="shared" si="166"/>
        <v>0</v>
      </c>
      <c r="CX420">
        <f t="shared" si="167"/>
        <v>3</v>
      </c>
      <c r="CY420">
        <f t="shared" si="146"/>
        <v>0</v>
      </c>
      <c r="CZ420">
        <f t="shared" si="147"/>
        <v>0</v>
      </c>
      <c r="DA420">
        <f t="shared" si="148"/>
        <v>0</v>
      </c>
      <c r="DB420">
        <f t="shared" si="149"/>
        <v>0</v>
      </c>
      <c r="DC420">
        <f t="shared" si="168"/>
        <v>3</v>
      </c>
      <c r="DD420">
        <f t="shared" si="169"/>
        <v>3</v>
      </c>
    </row>
    <row r="421" spans="1:108" hidden="1" x14ac:dyDescent="0.7">
      <c r="A421" t="s">
        <v>1454</v>
      </c>
      <c r="B421" t="s">
        <v>1455</v>
      </c>
      <c r="D421" t="s">
        <v>909</v>
      </c>
      <c r="E421" t="s">
        <v>72</v>
      </c>
      <c r="F421" t="s">
        <v>73</v>
      </c>
      <c r="G421" t="s">
        <v>74</v>
      </c>
      <c r="H421" t="s">
        <v>75</v>
      </c>
      <c r="I421">
        <v>6454</v>
      </c>
      <c r="J421" t="s">
        <v>898</v>
      </c>
      <c r="K421">
        <v>1</v>
      </c>
      <c r="M421" t="s">
        <v>78</v>
      </c>
      <c r="N421" t="s">
        <v>78</v>
      </c>
      <c r="O421" t="s">
        <v>79</v>
      </c>
      <c r="P421">
        <v>1</v>
      </c>
      <c r="Q421" t="s">
        <v>80</v>
      </c>
      <c r="R421" t="s">
        <v>72</v>
      </c>
      <c r="S421" t="s">
        <v>81</v>
      </c>
      <c r="T421" t="s">
        <v>82</v>
      </c>
      <c r="X421">
        <v>1</v>
      </c>
      <c r="Y421">
        <v>1</v>
      </c>
      <c r="Z421">
        <v>0.73</v>
      </c>
      <c r="AA421" s="8">
        <v>0.93</v>
      </c>
      <c r="AB421">
        <v>3</v>
      </c>
      <c r="AC421">
        <v>0.93</v>
      </c>
      <c r="AD421">
        <v>0.93</v>
      </c>
      <c r="AE421">
        <v>1.1000000000000001</v>
      </c>
      <c r="AF421">
        <v>0.5</v>
      </c>
      <c r="AG421">
        <v>205</v>
      </c>
      <c r="AH421" t="s">
        <v>898</v>
      </c>
      <c r="AI421">
        <v>220</v>
      </c>
      <c r="AJ421" t="s">
        <v>1456</v>
      </c>
      <c r="AK421">
        <v>10265</v>
      </c>
      <c r="AL421">
        <v>370</v>
      </c>
      <c r="AM421" t="s">
        <v>911</v>
      </c>
      <c r="AN421">
        <v>12</v>
      </c>
      <c r="AO421" t="s">
        <v>113</v>
      </c>
      <c r="AP421">
        <v>100</v>
      </c>
      <c r="AT421">
        <v>0</v>
      </c>
      <c r="AU421">
        <v>0.5</v>
      </c>
      <c r="AW421">
        <v>6</v>
      </c>
      <c r="AX421" t="s">
        <v>912</v>
      </c>
      <c r="AY421">
        <v>2</v>
      </c>
      <c r="AZ421" t="s">
        <v>913</v>
      </c>
      <c r="BB421" t="s">
        <v>323</v>
      </c>
      <c r="BC421">
        <v>335</v>
      </c>
      <c r="BD421">
        <v>168</v>
      </c>
      <c r="BE421">
        <v>103</v>
      </c>
      <c r="BF421">
        <v>6.0000000000000001E-3</v>
      </c>
      <c r="BG421">
        <v>6.5</v>
      </c>
      <c r="BH421" t="s">
        <v>89</v>
      </c>
      <c r="BJ421" t="s">
        <v>90</v>
      </c>
      <c r="BK421" s="1">
        <v>44670</v>
      </c>
      <c r="BL421" t="s">
        <v>91</v>
      </c>
      <c r="BM421" t="s">
        <v>92</v>
      </c>
      <c r="BN421">
        <v>46548</v>
      </c>
      <c r="BO421" t="s">
        <v>727</v>
      </c>
      <c r="BP421">
        <v>1</v>
      </c>
      <c r="BQ421">
        <v>1</v>
      </c>
      <c r="BR421">
        <v>0.73</v>
      </c>
      <c r="BS421">
        <v>0.93</v>
      </c>
      <c r="BT421">
        <v>3</v>
      </c>
      <c r="BU421">
        <v>0</v>
      </c>
      <c r="BV421" t="s">
        <v>1936</v>
      </c>
      <c r="BW421">
        <f>VLOOKUP($J421,M_引当回収!$C$5:$AF$55,30,FALSE)+0.08</f>
        <v>0.08</v>
      </c>
      <c r="BX421" s="21">
        <v>0.24</v>
      </c>
      <c r="BY421">
        <v>0.18000000000000002</v>
      </c>
      <c r="BZ421">
        <v>0.03</v>
      </c>
      <c r="CA421" s="8">
        <f t="shared" si="150"/>
        <v>0.53</v>
      </c>
      <c r="CB421" t="str">
        <f t="shared" si="151"/>
        <v>×</v>
      </c>
      <c r="CC421">
        <v>0.08</v>
      </c>
      <c r="CD421">
        <v>0.43000000000000005</v>
      </c>
      <c r="CE421">
        <v>0.18000000000000002</v>
      </c>
      <c r="CF421">
        <v>0.03</v>
      </c>
      <c r="CH421">
        <f t="shared" si="152"/>
        <v>0</v>
      </c>
      <c r="CI421">
        <f t="shared" si="153"/>
        <v>0</v>
      </c>
      <c r="CJ421">
        <f t="shared" si="154"/>
        <v>3</v>
      </c>
      <c r="CK421">
        <f t="shared" si="155"/>
        <v>0</v>
      </c>
      <c r="CL421">
        <f t="shared" si="156"/>
        <v>0</v>
      </c>
      <c r="CM421">
        <f t="shared" si="157"/>
        <v>3</v>
      </c>
      <c r="CN421">
        <f t="shared" si="158"/>
        <v>0</v>
      </c>
      <c r="CO421">
        <f t="shared" si="159"/>
        <v>0</v>
      </c>
      <c r="CP421">
        <f t="shared" si="160"/>
        <v>3</v>
      </c>
      <c r="CQ421">
        <v>1.3446475195822455E-2</v>
      </c>
      <c r="CR421">
        <f t="shared" si="161"/>
        <v>0</v>
      </c>
      <c r="CS421">
        <f t="shared" si="162"/>
        <v>0</v>
      </c>
      <c r="CT421">
        <f t="shared" si="163"/>
        <v>0</v>
      </c>
      <c r="CU421">
        <f t="shared" si="164"/>
        <v>0</v>
      </c>
      <c r="CV421">
        <f t="shared" si="165"/>
        <v>3</v>
      </c>
      <c r="CW421">
        <f t="shared" si="166"/>
        <v>0</v>
      </c>
      <c r="CX421">
        <f t="shared" si="167"/>
        <v>3</v>
      </c>
      <c r="CY421">
        <f t="shared" si="146"/>
        <v>0</v>
      </c>
      <c r="CZ421">
        <f t="shared" si="147"/>
        <v>0</v>
      </c>
      <c r="DA421">
        <f t="shared" si="148"/>
        <v>0</v>
      </c>
      <c r="DB421">
        <f t="shared" si="149"/>
        <v>0</v>
      </c>
      <c r="DC421">
        <f t="shared" si="168"/>
        <v>3</v>
      </c>
      <c r="DD421">
        <f t="shared" si="169"/>
        <v>3</v>
      </c>
    </row>
    <row r="422" spans="1:108" hidden="1" x14ac:dyDescent="0.7">
      <c r="A422" t="s">
        <v>1457</v>
      </c>
      <c r="B422" t="s">
        <v>1458</v>
      </c>
      <c r="D422" t="s">
        <v>909</v>
      </c>
      <c r="E422" t="s">
        <v>72</v>
      </c>
      <c r="F422" t="s">
        <v>73</v>
      </c>
      <c r="G422" t="s">
        <v>74</v>
      </c>
      <c r="H422" t="s">
        <v>75</v>
      </c>
      <c r="I422">
        <v>6454</v>
      </c>
      <c r="J422" t="s">
        <v>898</v>
      </c>
      <c r="K422">
        <v>1</v>
      </c>
      <c r="M422" t="s">
        <v>78</v>
      </c>
      <c r="N422" t="s">
        <v>78</v>
      </c>
      <c r="O422" t="s">
        <v>79</v>
      </c>
      <c r="P422">
        <v>1</v>
      </c>
      <c r="Q422" t="s">
        <v>80</v>
      </c>
      <c r="R422" t="s">
        <v>72</v>
      </c>
      <c r="S422" t="s">
        <v>81</v>
      </c>
      <c r="T422" t="s">
        <v>82</v>
      </c>
      <c r="X422">
        <v>1</v>
      </c>
      <c r="Y422">
        <v>1</v>
      </c>
      <c r="Z422">
        <v>0.73</v>
      </c>
      <c r="AA422" s="8">
        <v>0.93</v>
      </c>
      <c r="AB422">
        <v>3</v>
      </c>
      <c r="AC422">
        <v>0.93</v>
      </c>
      <c r="AD422">
        <v>0.93</v>
      </c>
      <c r="AE422">
        <v>1.1000000000000001</v>
      </c>
      <c r="AF422">
        <v>0.5</v>
      </c>
      <c r="AG422">
        <v>205</v>
      </c>
      <c r="AH422" t="s">
        <v>898</v>
      </c>
      <c r="AI422">
        <v>221</v>
      </c>
      <c r="AJ422" t="s">
        <v>1459</v>
      </c>
      <c r="AK422">
        <v>10266</v>
      </c>
      <c r="AL422">
        <v>370</v>
      </c>
      <c r="AM422" t="s">
        <v>911</v>
      </c>
      <c r="AN422">
        <v>12</v>
      </c>
      <c r="AO422" t="s">
        <v>113</v>
      </c>
      <c r="AP422">
        <v>100</v>
      </c>
      <c r="AT422">
        <v>0</v>
      </c>
      <c r="AU422">
        <v>0.5</v>
      </c>
      <c r="AW422">
        <v>6</v>
      </c>
      <c r="AX422" t="s">
        <v>912</v>
      </c>
      <c r="AY422">
        <v>2</v>
      </c>
      <c r="AZ422" t="s">
        <v>913</v>
      </c>
      <c r="BB422" t="s">
        <v>323</v>
      </c>
      <c r="BC422">
        <v>335</v>
      </c>
      <c r="BD422">
        <v>168</v>
      </c>
      <c r="BE422">
        <v>103</v>
      </c>
      <c r="BF422">
        <v>6.0000000000000001E-3</v>
      </c>
      <c r="BG422">
        <v>6.5</v>
      </c>
      <c r="BH422" t="s">
        <v>89</v>
      </c>
      <c r="BJ422" t="s">
        <v>90</v>
      </c>
      <c r="BK422" s="1">
        <v>44670</v>
      </c>
      <c r="BL422" t="s">
        <v>91</v>
      </c>
      <c r="BM422" t="s">
        <v>92</v>
      </c>
      <c r="BN422">
        <v>46548</v>
      </c>
      <c r="BO422" t="s">
        <v>727</v>
      </c>
      <c r="BP422">
        <v>1</v>
      </c>
      <c r="BQ422">
        <v>1</v>
      </c>
      <c r="BR422">
        <v>0.73</v>
      </c>
      <c r="BS422">
        <v>0.93</v>
      </c>
      <c r="BT422">
        <v>3</v>
      </c>
      <c r="BU422">
        <v>0</v>
      </c>
      <c r="BV422" t="s">
        <v>1936</v>
      </c>
      <c r="BW422">
        <f>VLOOKUP($J422,M_引当回収!$C$5:$AF$55,30,FALSE)+0.08</f>
        <v>0.08</v>
      </c>
      <c r="BX422" s="21">
        <v>0.24</v>
      </c>
      <c r="BY422">
        <v>0.18000000000000002</v>
      </c>
      <c r="BZ422">
        <v>0.03</v>
      </c>
      <c r="CA422" s="8">
        <f t="shared" si="150"/>
        <v>0.53</v>
      </c>
      <c r="CB422" t="str">
        <f t="shared" si="151"/>
        <v>×</v>
      </c>
      <c r="CC422">
        <v>0.08</v>
      </c>
      <c r="CD422">
        <v>0.43000000000000005</v>
      </c>
      <c r="CE422">
        <v>0.18000000000000002</v>
      </c>
      <c r="CF422">
        <v>0.03</v>
      </c>
      <c r="CH422">
        <f t="shared" si="152"/>
        <v>0</v>
      </c>
      <c r="CI422">
        <f t="shared" si="153"/>
        <v>0</v>
      </c>
      <c r="CJ422">
        <f t="shared" si="154"/>
        <v>3</v>
      </c>
      <c r="CK422">
        <f t="shared" si="155"/>
        <v>0</v>
      </c>
      <c r="CL422">
        <f t="shared" si="156"/>
        <v>0</v>
      </c>
      <c r="CM422">
        <f t="shared" si="157"/>
        <v>3</v>
      </c>
      <c r="CN422">
        <f t="shared" si="158"/>
        <v>0</v>
      </c>
      <c r="CO422">
        <f t="shared" si="159"/>
        <v>0</v>
      </c>
      <c r="CP422">
        <f t="shared" si="160"/>
        <v>3</v>
      </c>
      <c r="CQ422">
        <v>1.3446475195822455E-2</v>
      </c>
      <c r="CR422">
        <f t="shared" si="161"/>
        <v>0</v>
      </c>
      <c r="CS422">
        <f t="shared" si="162"/>
        <v>0</v>
      </c>
      <c r="CT422">
        <f t="shared" si="163"/>
        <v>0</v>
      </c>
      <c r="CU422">
        <f t="shared" si="164"/>
        <v>0</v>
      </c>
      <c r="CV422">
        <f t="shared" si="165"/>
        <v>3</v>
      </c>
      <c r="CW422">
        <f t="shared" si="166"/>
        <v>0</v>
      </c>
      <c r="CX422">
        <f t="shared" si="167"/>
        <v>3</v>
      </c>
      <c r="CY422">
        <f t="shared" si="146"/>
        <v>0</v>
      </c>
      <c r="CZ422">
        <f t="shared" si="147"/>
        <v>0</v>
      </c>
      <c r="DA422">
        <f t="shared" si="148"/>
        <v>0</v>
      </c>
      <c r="DB422">
        <f t="shared" si="149"/>
        <v>0</v>
      </c>
      <c r="DC422">
        <f t="shared" si="168"/>
        <v>3</v>
      </c>
      <c r="DD422">
        <f t="shared" si="169"/>
        <v>3</v>
      </c>
    </row>
    <row r="423" spans="1:108" hidden="1" x14ac:dyDescent="0.7">
      <c r="A423" t="s">
        <v>1460</v>
      </c>
      <c r="B423" t="s">
        <v>1461</v>
      </c>
      <c r="D423" t="s">
        <v>909</v>
      </c>
      <c r="E423" t="s">
        <v>72</v>
      </c>
      <c r="F423" t="s">
        <v>73</v>
      </c>
      <c r="G423" t="s">
        <v>74</v>
      </c>
      <c r="H423" t="s">
        <v>75</v>
      </c>
      <c r="I423">
        <v>6454</v>
      </c>
      <c r="J423" t="s">
        <v>898</v>
      </c>
      <c r="K423">
        <v>1</v>
      </c>
      <c r="M423" t="s">
        <v>78</v>
      </c>
      <c r="N423" t="s">
        <v>78</v>
      </c>
      <c r="O423" t="s">
        <v>79</v>
      </c>
      <c r="P423">
        <v>1</v>
      </c>
      <c r="Q423" t="s">
        <v>80</v>
      </c>
      <c r="R423" t="s">
        <v>72</v>
      </c>
      <c r="S423" t="s">
        <v>81</v>
      </c>
      <c r="T423" t="s">
        <v>82</v>
      </c>
      <c r="X423">
        <v>1</v>
      </c>
      <c r="Y423">
        <v>1</v>
      </c>
      <c r="Z423">
        <v>0.73</v>
      </c>
      <c r="AA423" s="8">
        <v>0.93</v>
      </c>
      <c r="AB423">
        <v>3</v>
      </c>
      <c r="AC423">
        <v>0.93</v>
      </c>
      <c r="AD423">
        <v>0.93</v>
      </c>
      <c r="AE423">
        <v>1.1000000000000001</v>
      </c>
      <c r="AF423">
        <v>0.5</v>
      </c>
      <c r="AG423">
        <v>205</v>
      </c>
      <c r="AH423" t="s">
        <v>898</v>
      </c>
      <c r="AI423">
        <v>222</v>
      </c>
      <c r="AJ423" t="s">
        <v>1462</v>
      </c>
      <c r="AK423">
        <v>10267</v>
      </c>
      <c r="AL423">
        <v>370</v>
      </c>
      <c r="AM423" t="s">
        <v>911</v>
      </c>
      <c r="AN423">
        <v>12</v>
      </c>
      <c r="AO423" t="s">
        <v>113</v>
      </c>
      <c r="AP423">
        <v>100</v>
      </c>
      <c r="AT423">
        <v>0</v>
      </c>
      <c r="AU423">
        <v>0.5</v>
      </c>
      <c r="AW423">
        <v>6</v>
      </c>
      <c r="AX423" t="s">
        <v>912</v>
      </c>
      <c r="AY423">
        <v>2</v>
      </c>
      <c r="AZ423" t="s">
        <v>913</v>
      </c>
      <c r="BB423" t="s">
        <v>323</v>
      </c>
      <c r="BC423">
        <v>335</v>
      </c>
      <c r="BD423">
        <v>168</v>
      </c>
      <c r="BE423">
        <v>103</v>
      </c>
      <c r="BF423">
        <v>6.0000000000000001E-3</v>
      </c>
      <c r="BG423">
        <v>6.5</v>
      </c>
      <c r="BH423" t="s">
        <v>89</v>
      </c>
      <c r="BJ423" t="s">
        <v>90</v>
      </c>
      <c r="BK423" s="1">
        <v>44670</v>
      </c>
      <c r="BL423" t="s">
        <v>91</v>
      </c>
      <c r="BM423" t="s">
        <v>92</v>
      </c>
      <c r="BN423">
        <v>46548</v>
      </c>
      <c r="BO423" t="s">
        <v>727</v>
      </c>
      <c r="BP423">
        <v>1</v>
      </c>
      <c r="BQ423">
        <v>1</v>
      </c>
      <c r="BR423">
        <v>0.73</v>
      </c>
      <c r="BS423">
        <v>0.93</v>
      </c>
      <c r="BT423">
        <v>3</v>
      </c>
      <c r="BU423">
        <v>0</v>
      </c>
      <c r="BV423" t="s">
        <v>1936</v>
      </c>
      <c r="BW423">
        <f>VLOOKUP($J423,M_引当回収!$C$5:$AF$55,30,FALSE)+0.08</f>
        <v>0.08</v>
      </c>
      <c r="BX423" s="21">
        <v>0.24</v>
      </c>
      <c r="BY423">
        <v>0.18000000000000002</v>
      </c>
      <c r="BZ423">
        <v>0.03</v>
      </c>
      <c r="CA423" s="8">
        <f t="shared" si="150"/>
        <v>0.53</v>
      </c>
      <c r="CB423" t="str">
        <f t="shared" si="151"/>
        <v>×</v>
      </c>
      <c r="CC423">
        <v>0.08</v>
      </c>
      <c r="CD423">
        <v>0.43000000000000005</v>
      </c>
      <c r="CE423">
        <v>0.18000000000000002</v>
      </c>
      <c r="CF423">
        <v>0.03</v>
      </c>
      <c r="CH423">
        <f t="shared" si="152"/>
        <v>0</v>
      </c>
      <c r="CI423">
        <f t="shared" si="153"/>
        <v>0</v>
      </c>
      <c r="CJ423">
        <f t="shared" si="154"/>
        <v>3</v>
      </c>
      <c r="CK423">
        <f t="shared" si="155"/>
        <v>0</v>
      </c>
      <c r="CL423">
        <f t="shared" si="156"/>
        <v>0</v>
      </c>
      <c r="CM423">
        <f t="shared" si="157"/>
        <v>3</v>
      </c>
      <c r="CN423">
        <f t="shared" si="158"/>
        <v>0</v>
      </c>
      <c r="CO423">
        <f t="shared" si="159"/>
        <v>0</v>
      </c>
      <c r="CP423">
        <f t="shared" si="160"/>
        <v>3</v>
      </c>
      <c r="CQ423">
        <v>1.3446475195822455E-2</v>
      </c>
      <c r="CR423">
        <f t="shared" si="161"/>
        <v>0</v>
      </c>
      <c r="CS423">
        <f t="shared" si="162"/>
        <v>0</v>
      </c>
      <c r="CT423">
        <f t="shared" si="163"/>
        <v>0</v>
      </c>
      <c r="CU423">
        <f t="shared" si="164"/>
        <v>0</v>
      </c>
      <c r="CV423">
        <f t="shared" si="165"/>
        <v>3</v>
      </c>
      <c r="CW423">
        <f t="shared" si="166"/>
        <v>0</v>
      </c>
      <c r="CX423">
        <f t="shared" si="167"/>
        <v>3</v>
      </c>
      <c r="CY423">
        <f t="shared" si="146"/>
        <v>0</v>
      </c>
      <c r="CZ423">
        <f t="shared" si="147"/>
        <v>0</v>
      </c>
      <c r="DA423">
        <f t="shared" si="148"/>
        <v>0</v>
      </c>
      <c r="DB423">
        <f t="shared" si="149"/>
        <v>0</v>
      </c>
      <c r="DC423">
        <f t="shared" si="168"/>
        <v>3</v>
      </c>
      <c r="DD423">
        <f t="shared" si="169"/>
        <v>3</v>
      </c>
    </row>
    <row r="424" spans="1:108" hidden="1" x14ac:dyDescent="0.7">
      <c r="A424" t="s">
        <v>1463</v>
      </c>
      <c r="B424" t="s">
        <v>1464</v>
      </c>
      <c r="D424" t="s">
        <v>909</v>
      </c>
      <c r="E424" t="s">
        <v>72</v>
      </c>
      <c r="F424" t="s">
        <v>73</v>
      </c>
      <c r="G424" t="s">
        <v>74</v>
      </c>
      <c r="H424" t="s">
        <v>75</v>
      </c>
      <c r="I424">
        <v>6454</v>
      </c>
      <c r="J424" t="s">
        <v>898</v>
      </c>
      <c r="K424">
        <v>1</v>
      </c>
      <c r="M424" t="s">
        <v>78</v>
      </c>
      <c r="N424" t="s">
        <v>78</v>
      </c>
      <c r="O424" t="s">
        <v>79</v>
      </c>
      <c r="P424">
        <v>1</v>
      </c>
      <c r="Q424" t="s">
        <v>80</v>
      </c>
      <c r="R424" t="s">
        <v>72</v>
      </c>
      <c r="S424" t="s">
        <v>81</v>
      </c>
      <c r="T424" t="s">
        <v>82</v>
      </c>
      <c r="X424">
        <v>1</v>
      </c>
      <c r="Y424">
        <v>1</v>
      </c>
      <c r="Z424">
        <v>0.73</v>
      </c>
      <c r="AA424" s="8">
        <v>0.93</v>
      </c>
      <c r="AB424">
        <v>3</v>
      </c>
      <c r="AC424">
        <v>0.93</v>
      </c>
      <c r="AD424">
        <v>0.93</v>
      </c>
      <c r="AE424">
        <v>1.1000000000000001</v>
      </c>
      <c r="AF424">
        <v>0.5</v>
      </c>
      <c r="AG424">
        <v>205</v>
      </c>
      <c r="AH424" t="s">
        <v>898</v>
      </c>
      <c r="AI424">
        <v>223</v>
      </c>
      <c r="AJ424" t="s">
        <v>1465</v>
      </c>
      <c r="AK424">
        <v>10268</v>
      </c>
      <c r="AL424">
        <v>370</v>
      </c>
      <c r="AM424" t="s">
        <v>911</v>
      </c>
      <c r="AN424">
        <v>12</v>
      </c>
      <c r="AO424" t="s">
        <v>113</v>
      </c>
      <c r="AP424">
        <v>100</v>
      </c>
      <c r="AT424">
        <v>0</v>
      </c>
      <c r="AU424">
        <v>0.5</v>
      </c>
      <c r="AW424">
        <v>6</v>
      </c>
      <c r="AX424" t="s">
        <v>912</v>
      </c>
      <c r="AY424">
        <v>2</v>
      </c>
      <c r="AZ424" t="s">
        <v>913</v>
      </c>
      <c r="BB424" t="s">
        <v>323</v>
      </c>
      <c r="BC424">
        <v>335</v>
      </c>
      <c r="BD424">
        <v>168</v>
      </c>
      <c r="BE424">
        <v>103</v>
      </c>
      <c r="BF424">
        <v>6.0000000000000001E-3</v>
      </c>
      <c r="BG424">
        <v>6.5</v>
      </c>
      <c r="BH424" t="s">
        <v>89</v>
      </c>
      <c r="BJ424" t="s">
        <v>90</v>
      </c>
      <c r="BK424" s="1">
        <v>44670</v>
      </c>
      <c r="BL424" t="s">
        <v>91</v>
      </c>
      <c r="BM424" t="s">
        <v>92</v>
      </c>
      <c r="BN424">
        <v>46548</v>
      </c>
      <c r="BO424" t="s">
        <v>727</v>
      </c>
      <c r="BP424">
        <v>1</v>
      </c>
      <c r="BQ424">
        <v>1</v>
      </c>
      <c r="BR424">
        <v>0.73</v>
      </c>
      <c r="BS424">
        <v>0.93</v>
      </c>
      <c r="BT424">
        <v>3</v>
      </c>
      <c r="BU424">
        <v>0</v>
      </c>
      <c r="BV424" t="s">
        <v>1936</v>
      </c>
      <c r="BW424">
        <f>VLOOKUP($J424,M_引当回収!$C$5:$AF$55,30,FALSE)+0.08</f>
        <v>0.08</v>
      </c>
      <c r="BX424" s="21">
        <v>0.24</v>
      </c>
      <c r="BY424">
        <v>0.18000000000000002</v>
      </c>
      <c r="BZ424">
        <v>0.03</v>
      </c>
      <c r="CA424" s="8">
        <f t="shared" si="150"/>
        <v>0.53</v>
      </c>
      <c r="CB424" t="str">
        <f t="shared" si="151"/>
        <v>×</v>
      </c>
      <c r="CC424">
        <v>0.08</v>
      </c>
      <c r="CD424">
        <v>0.43000000000000005</v>
      </c>
      <c r="CE424">
        <v>0.18000000000000002</v>
      </c>
      <c r="CF424">
        <v>0.03</v>
      </c>
      <c r="CH424">
        <f t="shared" si="152"/>
        <v>0</v>
      </c>
      <c r="CI424">
        <f t="shared" si="153"/>
        <v>0</v>
      </c>
      <c r="CJ424">
        <f t="shared" si="154"/>
        <v>3</v>
      </c>
      <c r="CK424">
        <f t="shared" si="155"/>
        <v>0</v>
      </c>
      <c r="CL424">
        <f t="shared" si="156"/>
        <v>0</v>
      </c>
      <c r="CM424">
        <f t="shared" si="157"/>
        <v>3</v>
      </c>
      <c r="CN424">
        <f t="shared" si="158"/>
        <v>0</v>
      </c>
      <c r="CO424">
        <f t="shared" si="159"/>
        <v>0</v>
      </c>
      <c r="CP424">
        <f t="shared" si="160"/>
        <v>3</v>
      </c>
      <c r="CQ424">
        <v>1.3446475195822455E-2</v>
      </c>
      <c r="CR424">
        <f t="shared" si="161"/>
        <v>0</v>
      </c>
      <c r="CS424">
        <f t="shared" si="162"/>
        <v>0</v>
      </c>
      <c r="CT424">
        <f t="shared" si="163"/>
        <v>0</v>
      </c>
      <c r="CU424">
        <f t="shared" si="164"/>
        <v>0</v>
      </c>
      <c r="CV424">
        <f t="shared" si="165"/>
        <v>3</v>
      </c>
      <c r="CW424">
        <f t="shared" si="166"/>
        <v>0</v>
      </c>
      <c r="CX424">
        <f t="shared" si="167"/>
        <v>3</v>
      </c>
      <c r="CY424">
        <f t="shared" si="146"/>
        <v>0</v>
      </c>
      <c r="CZ424">
        <f t="shared" si="147"/>
        <v>0</v>
      </c>
      <c r="DA424">
        <f t="shared" si="148"/>
        <v>0</v>
      </c>
      <c r="DB424">
        <f t="shared" si="149"/>
        <v>0</v>
      </c>
      <c r="DC424">
        <f t="shared" si="168"/>
        <v>3</v>
      </c>
      <c r="DD424">
        <f t="shared" si="169"/>
        <v>3</v>
      </c>
    </row>
    <row r="425" spans="1:108" hidden="1" x14ac:dyDescent="0.7">
      <c r="A425" t="s">
        <v>1466</v>
      </c>
      <c r="B425" t="s">
        <v>1467</v>
      </c>
      <c r="D425" t="s">
        <v>909</v>
      </c>
      <c r="E425" t="s">
        <v>72</v>
      </c>
      <c r="F425" t="s">
        <v>73</v>
      </c>
      <c r="G425" t="s">
        <v>74</v>
      </c>
      <c r="H425" t="s">
        <v>75</v>
      </c>
      <c r="I425">
        <v>6454</v>
      </c>
      <c r="J425" t="s">
        <v>898</v>
      </c>
      <c r="K425">
        <v>1</v>
      </c>
      <c r="M425" t="s">
        <v>78</v>
      </c>
      <c r="N425" t="s">
        <v>78</v>
      </c>
      <c r="O425" t="s">
        <v>79</v>
      </c>
      <c r="P425">
        <v>1</v>
      </c>
      <c r="Q425" t="s">
        <v>80</v>
      </c>
      <c r="R425" t="s">
        <v>72</v>
      </c>
      <c r="S425" t="s">
        <v>81</v>
      </c>
      <c r="T425" t="s">
        <v>82</v>
      </c>
      <c r="X425">
        <v>1</v>
      </c>
      <c r="Y425">
        <v>1</v>
      </c>
      <c r="Z425">
        <v>0.73</v>
      </c>
      <c r="AA425" s="8">
        <v>0.93</v>
      </c>
      <c r="AB425">
        <v>3</v>
      </c>
      <c r="AC425">
        <v>0.93</v>
      </c>
      <c r="AD425">
        <v>0.93</v>
      </c>
      <c r="AE425">
        <v>1.1000000000000001</v>
      </c>
      <c r="AF425">
        <v>0.5</v>
      </c>
      <c r="AG425">
        <v>205</v>
      </c>
      <c r="AH425" t="s">
        <v>898</v>
      </c>
      <c r="AI425">
        <v>224</v>
      </c>
      <c r="AJ425" t="s">
        <v>1468</v>
      </c>
      <c r="AK425">
        <v>10269</v>
      </c>
      <c r="AL425">
        <v>370</v>
      </c>
      <c r="AM425" t="s">
        <v>911</v>
      </c>
      <c r="AN425">
        <v>12</v>
      </c>
      <c r="AO425" t="s">
        <v>113</v>
      </c>
      <c r="AP425">
        <v>100</v>
      </c>
      <c r="AT425">
        <v>0</v>
      </c>
      <c r="AU425">
        <v>0.5</v>
      </c>
      <c r="AW425">
        <v>6</v>
      </c>
      <c r="AX425" t="s">
        <v>912</v>
      </c>
      <c r="AY425">
        <v>2</v>
      </c>
      <c r="AZ425" t="s">
        <v>913</v>
      </c>
      <c r="BB425" t="s">
        <v>323</v>
      </c>
      <c r="BC425">
        <v>335</v>
      </c>
      <c r="BD425">
        <v>168</v>
      </c>
      <c r="BE425">
        <v>103</v>
      </c>
      <c r="BF425">
        <v>6.0000000000000001E-3</v>
      </c>
      <c r="BG425">
        <v>6.5</v>
      </c>
      <c r="BH425" t="s">
        <v>89</v>
      </c>
      <c r="BJ425" t="s">
        <v>90</v>
      </c>
      <c r="BK425" s="1">
        <v>44670</v>
      </c>
      <c r="BL425" t="s">
        <v>91</v>
      </c>
      <c r="BM425" t="s">
        <v>92</v>
      </c>
      <c r="BN425">
        <v>46548</v>
      </c>
      <c r="BO425" t="s">
        <v>727</v>
      </c>
      <c r="BP425">
        <v>1</v>
      </c>
      <c r="BQ425">
        <v>1</v>
      </c>
      <c r="BR425">
        <v>0.73</v>
      </c>
      <c r="BS425">
        <v>0.93</v>
      </c>
      <c r="BT425">
        <v>3</v>
      </c>
      <c r="BU425">
        <v>0</v>
      </c>
      <c r="BV425" t="s">
        <v>1936</v>
      </c>
      <c r="BW425">
        <f>VLOOKUP($J425,M_引当回収!$C$5:$AF$55,30,FALSE)+0.08</f>
        <v>0.08</v>
      </c>
      <c r="BX425" s="21">
        <v>0.24</v>
      </c>
      <c r="BY425">
        <v>0.18000000000000002</v>
      </c>
      <c r="BZ425">
        <v>0.03</v>
      </c>
      <c r="CA425" s="8">
        <f t="shared" si="150"/>
        <v>0.53</v>
      </c>
      <c r="CB425" t="str">
        <f t="shared" si="151"/>
        <v>×</v>
      </c>
      <c r="CC425">
        <v>0.08</v>
      </c>
      <c r="CD425">
        <v>0.43000000000000005</v>
      </c>
      <c r="CE425">
        <v>0.18000000000000002</v>
      </c>
      <c r="CF425">
        <v>0.03</v>
      </c>
      <c r="CH425">
        <f t="shared" si="152"/>
        <v>0</v>
      </c>
      <c r="CI425">
        <f t="shared" si="153"/>
        <v>0</v>
      </c>
      <c r="CJ425">
        <f t="shared" si="154"/>
        <v>3</v>
      </c>
      <c r="CK425">
        <f t="shared" si="155"/>
        <v>0</v>
      </c>
      <c r="CL425">
        <f t="shared" si="156"/>
        <v>0</v>
      </c>
      <c r="CM425">
        <f t="shared" si="157"/>
        <v>3</v>
      </c>
      <c r="CN425">
        <f t="shared" si="158"/>
        <v>0</v>
      </c>
      <c r="CO425">
        <f t="shared" si="159"/>
        <v>0</v>
      </c>
      <c r="CP425">
        <f t="shared" si="160"/>
        <v>3</v>
      </c>
      <c r="CQ425">
        <v>1.3446475195822455E-2</v>
      </c>
      <c r="CR425">
        <f t="shared" si="161"/>
        <v>0</v>
      </c>
      <c r="CS425">
        <f t="shared" si="162"/>
        <v>0</v>
      </c>
      <c r="CT425">
        <f t="shared" si="163"/>
        <v>0</v>
      </c>
      <c r="CU425">
        <f t="shared" si="164"/>
        <v>0</v>
      </c>
      <c r="CV425">
        <f t="shared" si="165"/>
        <v>3</v>
      </c>
      <c r="CW425">
        <f t="shared" si="166"/>
        <v>0</v>
      </c>
      <c r="CX425">
        <f t="shared" si="167"/>
        <v>3</v>
      </c>
      <c r="CY425">
        <f t="shared" si="146"/>
        <v>0</v>
      </c>
      <c r="CZ425">
        <f t="shared" si="147"/>
        <v>0</v>
      </c>
      <c r="DA425">
        <f t="shared" si="148"/>
        <v>0</v>
      </c>
      <c r="DB425">
        <f t="shared" si="149"/>
        <v>0</v>
      </c>
      <c r="DC425">
        <f t="shared" si="168"/>
        <v>3</v>
      </c>
      <c r="DD425">
        <f t="shared" si="169"/>
        <v>3</v>
      </c>
    </row>
    <row r="426" spans="1:108" hidden="1" x14ac:dyDescent="0.7">
      <c r="A426" t="s">
        <v>1469</v>
      </c>
      <c r="B426" t="s">
        <v>1470</v>
      </c>
      <c r="D426" t="s">
        <v>909</v>
      </c>
      <c r="E426" t="s">
        <v>72</v>
      </c>
      <c r="F426" t="s">
        <v>73</v>
      </c>
      <c r="G426" t="s">
        <v>74</v>
      </c>
      <c r="H426" t="s">
        <v>75</v>
      </c>
      <c r="I426">
        <v>6454</v>
      </c>
      <c r="J426" t="s">
        <v>898</v>
      </c>
      <c r="K426">
        <v>1</v>
      </c>
      <c r="M426" t="s">
        <v>78</v>
      </c>
      <c r="N426" t="s">
        <v>78</v>
      </c>
      <c r="O426" t="s">
        <v>79</v>
      </c>
      <c r="P426">
        <v>1</v>
      </c>
      <c r="Q426" t="s">
        <v>80</v>
      </c>
      <c r="R426" t="s">
        <v>72</v>
      </c>
      <c r="S426" t="s">
        <v>81</v>
      </c>
      <c r="T426" t="s">
        <v>82</v>
      </c>
      <c r="X426">
        <v>1</v>
      </c>
      <c r="Y426">
        <v>1</v>
      </c>
      <c r="Z426">
        <v>0.73</v>
      </c>
      <c r="AA426" s="8">
        <v>0.93</v>
      </c>
      <c r="AB426">
        <v>3</v>
      </c>
      <c r="AC426">
        <v>0.93</v>
      </c>
      <c r="AD426">
        <v>0.93</v>
      </c>
      <c r="AE426">
        <v>1.1000000000000001</v>
      </c>
      <c r="AF426">
        <v>0.5</v>
      </c>
      <c r="AG426">
        <v>205</v>
      </c>
      <c r="AH426" t="s">
        <v>898</v>
      </c>
      <c r="AI426">
        <v>225</v>
      </c>
      <c r="AJ426" t="s">
        <v>1471</v>
      </c>
      <c r="AK426">
        <v>10270</v>
      </c>
      <c r="AL426">
        <v>370</v>
      </c>
      <c r="AM426" t="s">
        <v>911</v>
      </c>
      <c r="AN426">
        <v>12</v>
      </c>
      <c r="AO426" t="s">
        <v>113</v>
      </c>
      <c r="AP426">
        <v>100</v>
      </c>
      <c r="AT426">
        <v>0</v>
      </c>
      <c r="AU426">
        <v>0.5</v>
      </c>
      <c r="AW426">
        <v>6</v>
      </c>
      <c r="AX426" t="s">
        <v>912</v>
      </c>
      <c r="AY426">
        <v>2</v>
      </c>
      <c r="AZ426" t="s">
        <v>913</v>
      </c>
      <c r="BB426" t="s">
        <v>323</v>
      </c>
      <c r="BC426">
        <v>335</v>
      </c>
      <c r="BD426">
        <v>168</v>
      </c>
      <c r="BE426">
        <v>103</v>
      </c>
      <c r="BF426">
        <v>6.0000000000000001E-3</v>
      </c>
      <c r="BG426">
        <v>6.5</v>
      </c>
      <c r="BH426" t="s">
        <v>89</v>
      </c>
      <c r="BJ426" t="s">
        <v>90</v>
      </c>
      <c r="BK426" s="1">
        <v>44670</v>
      </c>
      <c r="BL426" t="s">
        <v>91</v>
      </c>
      <c r="BM426" t="s">
        <v>92</v>
      </c>
      <c r="BN426">
        <v>46548</v>
      </c>
      <c r="BO426" t="s">
        <v>727</v>
      </c>
      <c r="BP426">
        <v>1</v>
      </c>
      <c r="BQ426">
        <v>1</v>
      </c>
      <c r="BR426">
        <v>0.73</v>
      </c>
      <c r="BS426">
        <v>0.93</v>
      </c>
      <c r="BT426">
        <v>3</v>
      </c>
      <c r="BU426">
        <v>0</v>
      </c>
      <c r="BV426" t="s">
        <v>1936</v>
      </c>
      <c r="BW426">
        <f>VLOOKUP($J426,M_引当回収!$C$5:$AF$55,30,FALSE)+0.08</f>
        <v>0.08</v>
      </c>
      <c r="BX426" s="21">
        <v>0.24</v>
      </c>
      <c r="BY426">
        <v>0.18000000000000002</v>
      </c>
      <c r="BZ426">
        <v>0.03</v>
      </c>
      <c r="CA426" s="8">
        <f t="shared" si="150"/>
        <v>0.53</v>
      </c>
      <c r="CB426" t="str">
        <f t="shared" si="151"/>
        <v>×</v>
      </c>
      <c r="CC426">
        <v>0.08</v>
      </c>
      <c r="CD426">
        <v>0.43000000000000005</v>
      </c>
      <c r="CE426">
        <v>0.18000000000000002</v>
      </c>
      <c r="CF426">
        <v>0.03</v>
      </c>
      <c r="CH426">
        <f t="shared" si="152"/>
        <v>0</v>
      </c>
      <c r="CI426">
        <f t="shared" si="153"/>
        <v>0</v>
      </c>
      <c r="CJ426">
        <f t="shared" si="154"/>
        <v>3</v>
      </c>
      <c r="CK426">
        <f t="shared" si="155"/>
        <v>0</v>
      </c>
      <c r="CL426">
        <f t="shared" si="156"/>
        <v>0</v>
      </c>
      <c r="CM426">
        <f t="shared" si="157"/>
        <v>3</v>
      </c>
      <c r="CN426">
        <f t="shared" si="158"/>
        <v>0</v>
      </c>
      <c r="CO426">
        <f t="shared" si="159"/>
        <v>0</v>
      </c>
      <c r="CP426">
        <f t="shared" si="160"/>
        <v>3</v>
      </c>
      <c r="CQ426">
        <v>1.3446475195822455E-2</v>
      </c>
      <c r="CR426">
        <f t="shared" si="161"/>
        <v>0</v>
      </c>
      <c r="CS426">
        <f t="shared" si="162"/>
        <v>0</v>
      </c>
      <c r="CT426">
        <f t="shared" si="163"/>
        <v>0</v>
      </c>
      <c r="CU426">
        <f t="shared" si="164"/>
        <v>0</v>
      </c>
      <c r="CV426">
        <f t="shared" si="165"/>
        <v>3</v>
      </c>
      <c r="CW426">
        <f t="shared" si="166"/>
        <v>0</v>
      </c>
      <c r="CX426">
        <f t="shared" si="167"/>
        <v>3</v>
      </c>
      <c r="CY426">
        <f t="shared" si="146"/>
        <v>0</v>
      </c>
      <c r="CZ426">
        <f t="shared" si="147"/>
        <v>0</v>
      </c>
      <c r="DA426">
        <f t="shared" si="148"/>
        <v>0</v>
      </c>
      <c r="DB426">
        <f t="shared" si="149"/>
        <v>0</v>
      </c>
      <c r="DC426">
        <f t="shared" si="168"/>
        <v>3</v>
      </c>
      <c r="DD426">
        <f t="shared" si="169"/>
        <v>3</v>
      </c>
    </row>
    <row r="427" spans="1:108" hidden="1" x14ac:dyDescent="0.7">
      <c r="A427" t="s">
        <v>1472</v>
      </c>
      <c r="B427" t="s">
        <v>1473</v>
      </c>
      <c r="D427" t="s">
        <v>909</v>
      </c>
      <c r="E427" t="s">
        <v>72</v>
      </c>
      <c r="F427" t="s">
        <v>73</v>
      </c>
      <c r="G427" t="s">
        <v>74</v>
      </c>
      <c r="H427" t="s">
        <v>75</v>
      </c>
      <c r="I427">
        <v>6454</v>
      </c>
      <c r="J427" t="s">
        <v>898</v>
      </c>
      <c r="K427">
        <v>1</v>
      </c>
      <c r="M427" t="s">
        <v>78</v>
      </c>
      <c r="N427" t="s">
        <v>78</v>
      </c>
      <c r="O427" t="s">
        <v>79</v>
      </c>
      <c r="P427">
        <v>1</v>
      </c>
      <c r="Q427" t="s">
        <v>80</v>
      </c>
      <c r="R427" t="s">
        <v>72</v>
      </c>
      <c r="S427" t="s">
        <v>81</v>
      </c>
      <c r="T427" t="s">
        <v>82</v>
      </c>
      <c r="X427">
        <v>1</v>
      </c>
      <c r="Y427">
        <v>1</v>
      </c>
      <c r="Z427">
        <v>0.73</v>
      </c>
      <c r="AA427" s="8">
        <v>0.93</v>
      </c>
      <c r="AB427">
        <v>3</v>
      </c>
      <c r="AC427">
        <v>0.93</v>
      </c>
      <c r="AD427">
        <v>0.93</v>
      </c>
      <c r="AE427">
        <v>1.1000000000000001</v>
      </c>
      <c r="AF427">
        <v>0.5</v>
      </c>
      <c r="AG427">
        <v>205</v>
      </c>
      <c r="AH427" t="s">
        <v>898</v>
      </c>
      <c r="AI427">
        <v>226</v>
      </c>
      <c r="AJ427" t="s">
        <v>1474</v>
      </c>
      <c r="AK427">
        <v>10271</v>
      </c>
      <c r="AL427">
        <v>370</v>
      </c>
      <c r="AM427" t="s">
        <v>911</v>
      </c>
      <c r="AN427">
        <v>12</v>
      </c>
      <c r="AO427" t="s">
        <v>113</v>
      </c>
      <c r="AP427">
        <v>100</v>
      </c>
      <c r="AT427">
        <v>0</v>
      </c>
      <c r="AU427">
        <v>0.5</v>
      </c>
      <c r="AW427">
        <v>6</v>
      </c>
      <c r="AX427" t="s">
        <v>912</v>
      </c>
      <c r="AY427">
        <v>2</v>
      </c>
      <c r="AZ427" t="s">
        <v>913</v>
      </c>
      <c r="BB427" t="s">
        <v>323</v>
      </c>
      <c r="BC427">
        <v>335</v>
      </c>
      <c r="BD427">
        <v>168</v>
      </c>
      <c r="BE427">
        <v>103</v>
      </c>
      <c r="BF427">
        <v>6.0000000000000001E-3</v>
      </c>
      <c r="BG427">
        <v>6.5</v>
      </c>
      <c r="BH427" t="s">
        <v>89</v>
      </c>
      <c r="BJ427" t="s">
        <v>90</v>
      </c>
      <c r="BK427" s="1">
        <v>44670</v>
      </c>
      <c r="BL427" t="s">
        <v>91</v>
      </c>
      <c r="BM427" t="s">
        <v>92</v>
      </c>
      <c r="BN427">
        <v>46548</v>
      </c>
      <c r="BO427" t="s">
        <v>727</v>
      </c>
      <c r="BP427">
        <v>1</v>
      </c>
      <c r="BQ427">
        <v>1</v>
      </c>
      <c r="BR427">
        <v>0.73</v>
      </c>
      <c r="BS427">
        <v>0.93</v>
      </c>
      <c r="BT427">
        <v>3</v>
      </c>
      <c r="BU427">
        <v>0</v>
      </c>
      <c r="BV427" t="s">
        <v>1936</v>
      </c>
      <c r="BW427">
        <f>VLOOKUP($J427,M_引当回収!$C$5:$AF$55,30,FALSE)+0.08</f>
        <v>0.08</v>
      </c>
      <c r="BX427" s="21">
        <v>0.24</v>
      </c>
      <c r="BY427">
        <v>0.18000000000000002</v>
      </c>
      <c r="BZ427">
        <v>0.03</v>
      </c>
      <c r="CA427" s="8">
        <f t="shared" si="150"/>
        <v>0.53</v>
      </c>
      <c r="CB427" t="str">
        <f t="shared" si="151"/>
        <v>×</v>
      </c>
      <c r="CC427">
        <v>0.08</v>
      </c>
      <c r="CD427">
        <v>0.43000000000000005</v>
      </c>
      <c r="CE427">
        <v>0.18000000000000002</v>
      </c>
      <c r="CF427">
        <v>0.03</v>
      </c>
      <c r="CH427">
        <f t="shared" si="152"/>
        <v>0</v>
      </c>
      <c r="CI427">
        <f t="shared" si="153"/>
        <v>0</v>
      </c>
      <c r="CJ427">
        <f t="shared" si="154"/>
        <v>3</v>
      </c>
      <c r="CK427">
        <f t="shared" si="155"/>
        <v>0</v>
      </c>
      <c r="CL427">
        <f t="shared" si="156"/>
        <v>0</v>
      </c>
      <c r="CM427">
        <f t="shared" si="157"/>
        <v>3</v>
      </c>
      <c r="CN427">
        <f t="shared" si="158"/>
        <v>0</v>
      </c>
      <c r="CO427">
        <f t="shared" si="159"/>
        <v>0</v>
      </c>
      <c r="CP427">
        <f t="shared" si="160"/>
        <v>3</v>
      </c>
      <c r="CQ427">
        <v>1.3446475195822455E-2</v>
      </c>
      <c r="CR427">
        <f t="shared" si="161"/>
        <v>0</v>
      </c>
      <c r="CS427">
        <f t="shared" si="162"/>
        <v>0</v>
      </c>
      <c r="CT427">
        <f t="shared" si="163"/>
        <v>0</v>
      </c>
      <c r="CU427">
        <f t="shared" si="164"/>
        <v>0</v>
      </c>
      <c r="CV427">
        <f t="shared" si="165"/>
        <v>3</v>
      </c>
      <c r="CW427">
        <f t="shared" si="166"/>
        <v>0</v>
      </c>
      <c r="CX427">
        <f t="shared" si="167"/>
        <v>3</v>
      </c>
      <c r="CY427">
        <f t="shared" si="146"/>
        <v>0</v>
      </c>
      <c r="CZ427">
        <f t="shared" si="147"/>
        <v>0</v>
      </c>
      <c r="DA427">
        <f t="shared" si="148"/>
        <v>0</v>
      </c>
      <c r="DB427">
        <f t="shared" si="149"/>
        <v>0</v>
      </c>
      <c r="DC427">
        <f t="shared" si="168"/>
        <v>3</v>
      </c>
      <c r="DD427">
        <f t="shared" si="169"/>
        <v>3</v>
      </c>
    </row>
    <row r="428" spans="1:108" hidden="1" x14ac:dyDescent="0.7">
      <c r="A428" t="s">
        <v>1475</v>
      </c>
      <c r="B428" t="s">
        <v>1476</v>
      </c>
      <c r="D428" t="s">
        <v>909</v>
      </c>
      <c r="E428" t="s">
        <v>72</v>
      </c>
      <c r="F428" t="s">
        <v>73</v>
      </c>
      <c r="G428" t="s">
        <v>74</v>
      </c>
      <c r="H428" t="s">
        <v>75</v>
      </c>
      <c r="I428">
        <v>6454</v>
      </c>
      <c r="J428" t="s">
        <v>898</v>
      </c>
      <c r="K428">
        <v>1</v>
      </c>
      <c r="M428" t="s">
        <v>78</v>
      </c>
      <c r="N428" t="s">
        <v>78</v>
      </c>
      <c r="O428" t="s">
        <v>79</v>
      </c>
      <c r="P428">
        <v>1</v>
      </c>
      <c r="Q428" t="s">
        <v>80</v>
      </c>
      <c r="R428" t="s">
        <v>72</v>
      </c>
      <c r="S428" t="s">
        <v>81</v>
      </c>
      <c r="T428" t="s">
        <v>82</v>
      </c>
      <c r="X428">
        <v>1</v>
      </c>
      <c r="Y428">
        <v>1</v>
      </c>
      <c r="Z428">
        <v>0.73</v>
      </c>
      <c r="AA428" s="8">
        <v>0.93</v>
      </c>
      <c r="AB428">
        <v>3</v>
      </c>
      <c r="AC428">
        <v>0.93</v>
      </c>
      <c r="AD428">
        <v>0.93</v>
      </c>
      <c r="AE428">
        <v>1.1000000000000001</v>
      </c>
      <c r="AF428">
        <v>0.5</v>
      </c>
      <c r="AG428">
        <v>205</v>
      </c>
      <c r="AH428" t="s">
        <v>898</v>
      </c>
      <c r="AI428">
        <v>227</v>
      </c>
      <c r="AJ428" t="s">
        <v>1477</v>
      </c>
      <c r="AK428">
        <v>10272</v>
      </c>
      <c r="AL428">
        <v>370</v>
      </c>
      <c r="AM428" t="s">
        <v>911</v>
      </c>
      <c r="AN428">
        <v>12</v>
      </c>
      <c r="AO428" t="s">
        <v>113</v>
      </c>
      <c r="AP428">
        <v>100</v>
      </c>
      <c r="AT428">
        <v>0</v>
      </c>
      <c r="AU428">
        <v>0.5</v>
      </c>
      <c r="AW428">
        <v>6</v>
      </c>
      <c r="AX428" t="s">
        <v>912</v>
      </c>
      <c r="AY428">
        <v>2</v>
      </c>
      <c r="AZ428" t="s">
        <v>913</v>
      </c>
      <c r="BB428" t="s">
        <v>323</v>
      </c>
      <c r="BC428">
        <v>335</v>
      </c>
      <c r="BD428">
        <v>168</v>
      </c>
      <c r="BE428">
        <v>103</v>
      </c>
      <c r="BF428">
        <v>6.0000000000000001E-3</v>
      </c>
      <c r="BG428">
        <v>6.5</v>
      </c>
      <c r="BH428" t="s">
        <v>89</v>
      </c>
      <c r="BJ428" t="s">
        <v>90</v>
      </c>
      <c r="BK428" s="1">
        <v>44670</v>
      </c>
      <c r="BL428" t="s">
        <v>91</v>
      </c>
      <c r="BM428" t="s">
        <v>92</v>
      </c>
      <c r="BN428">
        <v>46548</v>
      </c>
      <c r="BO428" t="s">
        <v>727</v>
      </c>
      <c r="BP428">
        <v>1</v>
      </c>
      <c r="BQ428">
        <v>1</v>
      </c>
      <c r="BR428">
        <v>0.73</v>
      </c>
      <c r="BS428">
        <v>0.93</v>
      </c>
      <c r="BT428">
        <v>3</v>
      </c>
      <c r="BU428">
        <v>0</v>
      </c>
      <c r="BV428" t="s">
        <v>1936</v>
      </c>
      <c r="BW428">
        <f>VLOOKUP($J428,M_引当回収!$C$5:$AF$55,30,FALSE)+0.08</f>
        <v>0.08</v>
      </c>
      <c r="BX428" s="21">
        <v>0.24</v>
      </c>
      <c r="BY428">
        <v>0.18000000000000002</v>
      </c>
      <c r="BZ428">
        <v>0.03</v>
      </c>
      <c r="CA428" s="8">
        <f t="shared" si="150"/>
        <v>0.53</v>
      </c>
      <c r="CB428" t="str">
        <f t="shared" si="151"/>
        <v>×</v>
      </c>
      <c r="CC428">
        <v>0.08</v>
      </c>
      <c r="CD428">
        <v>0.43000000000000005</v>
      </c>
      <c r="CE428">
        <v>0.18000000000000002</v>
      </c>
      <c r="CF428">
        <v>0.03</v>
      </c>
      <c r="CH428">
        <f t="shared" si="152"/>
        <v>0</v>
      </c>
      <c r="CI428">
        <f t="shared" si="153"/>
        <v>0</v>
      </c>
      <c r="CJ428">
        <f t="shared" si="154"/>
        <v>3</v>
      </c>
      <c r="CK428">
        <f t="shared" si="155"/>
        <v>0</v>
      </c>
      <c r="CL428">
        <f t="shared" si="156"/>
        <v>0</v>
      </c>
      <c r="CM428">
        <f t="shared" si="157"/>
        <v>3</v>
      </c>
      <c r="CN428">
        <f t="shared" si="158"/>
        <v>0</v>
      </c>
      <c r="CO428">
        <f t="shared" si="159"/>
        <v>0</v>
      </c>
      <c r="CP428">
        <f t="shared" si="160"/>
        <v>3</v>
      </c>
      <c r="CQ428">
        <v>1.3446475195822455E-2</v>
      </c>
      <c r="CR428">
        <f t="shared" si="161"/>
        <v>0</v>
      </c>
      <c r="CS428">
        <f t="shared" si="162"/>
        <v>0</v>
      </c>
      <c r="CT428">
        <f t="shared" si="163"/>
        <v>0</v>
      </c>
      <c r="CU428">
        <f t="shared" si="164"/>
        <v>0</v>
      </c>
      <c r="CV428">
        <f t="shared" si="165"/>
        <v>3</v>
      </c>
      <c r="CW428">
        <f t="shared" si="166"/>
        <v>0</v>
      </c>
      <c r="CX428">
        <f t="shared" si="167"/>
        <v>3</v>
      </c>
      <c r="CY428">
        <f t="shared" si="146"/>
        <v>0</v>
      </c>
      <c r="CZ428">
        <f t="shared" si="147"/>
        <v>0</v>
      </c>
      <c r="DA428">
        <f t="shared" si="148"/>
        <v>0</v>
      </c>
      <c r="DB428">
        <f t="shared" si="149"/>
        <v>0</v>
      </c>
      <c r="DC428">
        <f t="shared" si="168"/>
        <v>3</v>
      </c>
      <c r="DD428">
        <f t="shared" si="169"/>
        <v>3</v>
      </c>
    </row>
    <row r="429" spans="1:108" hidden="1" x14ac:dyDescent="0.7">
      <c r="A429" t="s">
        <v>1478</v>
      </c>
      <c r="B429" t="s">
        <v>1479</v>
      </c>
      <c r="D429" t="s">
        <v>909</v>
      </c>
      <c r="E429" t="s">
        <v>72</v>
      </c>
      <c r="F429" t="s">
        <v>73</v>
      </c>
      <c r="G429" t="s">
        <v>74</v>
      </c>
      <c r="H429" t="s">
        <v>75</v>
      </c>
      <c r="I429">
        <v>6454</v>
      </c>
      <c r="J429" t="s">
        <v>898</v>
      </c>
      <c r="K429">
        <v>1</v>
      </c>
      <c r="M429" t="s">
        <v>78</v>
      </c>
      <c r="N429" t="s">
        <v>78</v>
      </c>
      <c r="O429" t="s">
        <v>79</v>
      </c>
      <c r="P429">
        <v>1</v>
      </c>
      <c r="Q429" t="s">
        <v>80</v>
      </c>
      <c r="R429" t="s">
        <v>72</v>
      </c>
      <c r="S429" t="s">
        <v>81</v>
      </c>
      <c r="T429" t="s">
        <v>82</v>
      </c>
      <c r="X429">
        <v>1</v>
      </c>
      <c r="Y429">
        <v>1</v>
      </c>
      <c r="Z429">
        <v>0.73</v>
      </c>
      <c r="AA429" s="8">
        <v>0.93</v>
      </c>
      <c r="AB429">
        <v>3</v>
      </c>
      <c r="AC429">
        <v>0.93</v>
      </c>
      <c r="AD429">
        <v>0.93</v>
      </c>
      <c r="AE429">
        <v>1.1000000000000001</v>
      </c>
      <c r="AF429">
        <v>0.5</v>
      </c>
      <c r="AG429">
        <v>205</v>
      </c>
      <c r="AH429" t="s">
        <v>898</v>
      </c>
      <c r="AI429">
        <v>228</v>
      </c>
      <c r="AJ429" t="s">
        <v>1480</v>
      </c>
      <c r="AK429">
        <v>10273</v>
      </c>
      <c r="AL429">
        <v>370</v>
      </c>
      <c r="AM429" t="s">
        <v>911</v>
      </c>
      <c r="AN429">
        <v>12</v>
      </c>
      <c r="AO429" t="s">
        <v>113</v>
      </c>
      <c r="AP429">
        <v>100</v>
      </c>
      <c r="AT429">
        <v>0</v>
      </c>
      <c r="AU429">
        <v>0.5</v>
      </c>
      <c r="AW429">
        <v>6</v>
      </c>
      <c r="AX429" t="s">
        <v>912</v>
      </c>
      <c r="AY429">
        <v>2</v>
      </c>
      <c r="AZ429" t="s">
        <v>913</v>
      </c>
      <c r="BB429" t="s">
        <v>323</v>
      </c>
      <c r="BC429">
        <v>335</v>
      </c>
      <c r="BD429">
        <v>168</v>
      </c>
      <c r="BE429">
        <v>103</v>
      </c>
      <c r="BF429">
        <v>6.0000000000000001E-3</v>
      </c>
      <c r="BG429">
        <v>6.5</v>
      </c>
      <c r="BH429" t="s">
        <v>89</v>
      </c>
      <c r="BJ429" t="s">
        <v>90</v>
      </c>
      <c r="BK429" s="1">
        <v>44670</v>
      </c>
      <c r="BL429" t="s">
        <v>91</v>
      </c>
      <c r="BM429" t="s">
        <v>92</v>
      </c>
      <c r="BN429">
        <v>46548</v>
      </c>
      <c r="BO429" t="s">
        <v>727</v>
      </c>
      <c r="BP429">
        <v>1</v>
      </c>
      <c r="BQ429">
        <v>1</v>
      </c>
      <c r="BR429">
        <v>0.73</v>
      </c>
      <c r="BS429">
        <v>0.93</v>
      </c>
      <c r="BT429">
        <v>3</v>
      </c>
      <c r="BU429">
        <v>0</v>
      </c>
      <c r="BV429" t="s">
        <v>1936</v>
      </c>
      <c r="BW429">
        <f>VLOOKUP($J429,M_引当回収!$C$5:$AF$55,30,FALSE)+0.08</f>
        <v>0.08</v>
      </c>
      <c r="BX429" s="21">
        <v>0.24</v>
      </c>
      <c r="BY429">
        <v>0.18000000000000002</v>
      </c>
      <c r="BZ429">
        <v>0.03</v>
      </c>
      <c r="CA429" s="8">
        <f t="shared" si="150"/>
        <v>0.53</v>
      </c>
      <c r="CB429" t="str">
        <f t="shared" si="151"/>
        <v>×</v>
      </c>
      <c r="CC429">
        <v>0.08</v>
      </c>
      <c r="CD429">
        <v>0.43000000000000005</v>
      </c>
      <c r="CE429">
        <v>0.18000000000000002</v>
      </c>
      <c r="CF429">
        <v>0.03</v>
      </c>
      <c r="CH429">
        <f t="shared" si="152"/>
        <v>0</v>
      </c>
      <c r="CI429">
        <f t="shared" si="153"/>
        <v>0</v>
      </c>
      <c r="CJ429">
        <f t="shared" si="154"/>
        <v>3</v>
      </c>
      <c r="CK429">
        <f t="shared" si="155"/>
        <v>0</v>
      </c>
      <c r="CL429">
        <f t="shared" si="156"/>
        <v>0</v>
      </c>
      <c r="CM429">
        <f t="shared" si="157"/>
        <v>3</v>
      </c>
      <c r="CN429">
        <f t="shared" si="158"/>
        <v>0</v>
      </c>
      <c r="CO429">
        <f t="shared" si="159"/>
        <v>0</v>
      </c>
      <c r="CP429">
        <f t="shared" si="160"/>
        <v>3</v>
      </c>
      <c r="CQ429">
        <v>1.3446475195822455E-2</v>
      </c>
      <c r="CR429">
        <f t="shared" si="161"/>
        <v>0</v>
      </c>
      <c r="CS429">
        <f t="shared" si="162"/>
        <v>0</v>
      </c>
      <c r="CT429">
        <f t="shared" si="163"/>
        <v>0</v>
      </c>
      <c r="CU429">
        <f t="shared" si="164"/>
        <v>0</v>
      </c>
      <c r="CV429">
        <f t="shared" si="165"/>
        <v>3</v>
      </c>
      <c r="CW429">
        <f t="shared" si="166"/>
        <v>0</v>
      </c>
      <c r="CX429">
        <f t="shared" si="167"/>
        <v>3</v>
      </c>
      <c r="CY429">
        <f t="shared" si="146"/>
        <v>0</v>
      </c>
      <c r="CZ429">
        <f t="shared" si="147"/>
        <v>0</v>
      </c>
      <c r="DA429">
        <f t="shared" si="148"/>
        <v>0</v>
      </c>
      <c r="DB429">
        <f t="shared" si="149"/>
        <v>0</v>
      </c>
      <c r="DC429">
        <f t="shared" si="168"/>
        <v>3</v>
      </c>
      <c r="DD429">
        <f t="shared" si="169"/>
        <v>3</v>
      </c>
    </row>
    <row r="430" spans="1:108" hidden="1" x14ac:dyDescent="0.7">
      <c r="A430" t="s">
        <v>1481</v>
      </c>
      <c r="B430" t="s">
        <v>1482</v>
      </c>
      <c r="D430" t="s">
        <v>909</v>
      </c>
      <c r="E430" t="s">
        <v>72</v>
      </c>
      <c r="F430" t="s">
        <v>73</v>
      </c>
      <c r="G430" t="s">
        <v>74</v>
      </c>
      <c r="H430" t="s">
        <v>75</v>
      </c>
      <c r="I430">
        <v>6454</v>
      </c>
      <c r="J430" t="s">
        <v>898</v>
      </c>
      <c r="K430">
        <v>1</v>
      </c>
      <c r="M430" t="s">
        <v>78</v>
      </c>
      <c r="N430" t="s">
        <v>78</v>
      </c>
      <c r="O430" t="s">
        <v>79</v>
      </c>
      <c r="P430">
        <v>1</v>
      </c>
      <c r="Q430" t="s">
        <v>80</v>
      </c>
      <c r="R430" t="s">
        <v>72</v>
      </c>
      <c r="S430" t="s">
        <v>81</v>
      </c>
      <c r="T430" t="s">
        <v>82</v>
      </c>
      <c r="X430">
        <v>1</v>
      </c>
      <c r="Y430">
        <v>1</v>
      </c>
      <c r="Z430">
        <v>0.73</v>
      </c>
      <c r="AA430" s="8">
        <v>0.93</v>
      </c>
      <c r="AB430">
        <v>3</v>
      </c>
      <c r="AC430">
        <v>0.93</v>
      </c>
      <c r="AD430">
        <v>0.93</v>
      </c>
      <c r="AE430">
        <v>1.1000000000000001</v>
      </c>
      <c r="AF430">
        <v>0.5</v>
      </c>
      <c r="AG430">
        <v>205</v>
      </c>
      <c r="AH430" t="s">
        <v>898</v>
      </c>
      <c r="AI430">
        <v>229</v>
      </c>
      <c r="AJ430" t="s">
        <v>1483</v>
      </c>
      <c r="AK430">
        <v>10274</v>
      </c>
      <c r="AL430">
        <v>370</v>
      </c>
      <c r="AM430" t="s">
        <v>911</v>
      </c>
      <c r="AN430">
        <v>12</v>
      </c>
      <c r="AO430" t="s">
        <v>113</v>
      </c>
      <c r="AP430">
        <v>100</v>
      </c>
      <c r="AT430">
        <v>0</v>
      </c>
      <c r="AU430">
        <v>0.5</v>
      </c>
      <c r="AW430">
        <v>6</v>
      </c>
      <c r="AX430" t="s">
        <v>912</v>
      </c>
      <c r="AY430">
        <v>2</v>
      </c>
      <c r="AZ430" t="s">
        <v>913</v>
      </c>
      <c r="BB430" t="s">
        <v>323</v>
      </c>
      <c r="BC430">
        <v>335</v>
      </c>
      <c r="BD430">
        <v>168</v>
      </c>
      <c r="BE430">
        <v>103</v>
      </c>
      <c r="BF430">
        <v>6.0000000000000001E-3</v>
      </c>
      <c r="BG430">
        <v>6.5</v>
      </c>
      <c r="BH430" t="s">
        <v>89</v>
      </c>
      <c r="BJ430" t="s">
        <v>90</v>
      </c>
      <c r="BK430" s="1">
        <v>44670</v>
      </c>
      <c r="BL430" t="s">
        <v>91</v>
      </c>
      <c r="BM430" t="s">
        <v>92</v>
      </c>
      <c r="BN430">
        <v>46548</v>
      </c>
      <c r="BO430" t="s">
        <v>727</v>
      </c>
      <c r="BP430">
        <v>1</v>
      </c>
      <c r="BQ430">
        <v>1</v>
      </c>
      <c r="BR430">
        <v>0.73</v>
      </c>
      <c r="BS430">
        <v>0.93</v>
      </c>
      <c r="BT430">
        <v>3</v>
      </c>
      <c r="BU430">
        <v>0</v>
      </c>
      <c r="BV430" t="s">
        <v>1936</v>
      </c>
      <c r="BW430">
        <f>VLOOKUP($J430,M_引当回収!$C$5:$AF$55,30,FALSE)+0.08</f>
        <v>0.08</v>
      </c>
      <c r="BX430" s="21">
        <v>0.24</v>
      </c>
      <c r="BY430">
        <v>0.18000000000000002</v>
      </c>
      <c r="BZ430">
        <v>0.03</v>
      </c>
      <c r="CA430" s="8">
        <f t="shared" si="150"/>
        <v>0.53</v>
      </c>
      <c r="CB430" t="str">
        <f t="shared" si="151"/>
        <v>×</v>
      </c>
      <c r="CC430">
        <v>0.08</v>
      </c>
      <c r="CD430">
        <v>0.43000000000000005</v>
      </c>
      <c r="CE430">
        <v>0.18000000000000002</v>
      </c>
      <c r="CF430">
        <v>0.03</v>
      </c>
      <c r="CH430">
        <f t="shared" si="152"/>
        <v>0</v>
      </c>
      <c r="CI430">
        <f t="shared" si="153"/>
        <v>0</v>
      </c>
      <c r="CJ430">
        <f t="shared" si="154"/>
        <v>3</v>
      </c>
      <c r="CK430">
        <f t="shared" si="155"/>
        <v>0</v>
      </c>
      <c r="CL430">
        <f t="shared" si="156"/>
        <v>0</v>
      </c>
      <c r="CM430">
        <f t="shared" si="157"/>
        <v>3</v>
      </c>
      <c r="CN430">
        <f t="shared" si="158"/>
        <v>0</v>
      </c>
      <c r="CO430">
        <f t="shared" si="159"/>
        <v>0</v>
      </c>
      <c r="CP430">
        <f t="shared" si="160"/>
        <v>3</v>
      </c>
      <c r="CQ430">
        <v>1.3446475195822455E-2</v>
      </c>
      <c r="CR430">
        <f t="shared" si="161"/>
        <v>0</v>
      </c>
      <c r="CS430">
        <f t="shared" si="162"/>
        <v>0</v>
      </c>
      <c r="CT430">
        <f t="shared" si="163"/>
        <v>0</v>
      </c>
      <c r="CU430">
        <f t="shared" si="164"/>
        <v>0</v>
      </c>
      <c r="CV430">
        <f t="shared" si="165"/>
        <v>3</v>
      </c>
      <c r="CW430">
        <f t="shared" si="166"/>
        <v>0</v>
      </c>
      <c r="CX430">
        <f t="shared" si="167"/>
        <v>3</v>
      </c>
      <c r="CY430">
        <f t="shared" si="146"/>
        <v>0</v>
      </c>
      <c r="CZ430">
        <f t="shared" si="147"/>
        <v>0</v>
      </c>
      <c r="DA430">
        <f t="shared" si="148"/>
        <v>0</v>
      </c>
      <c r="DB430">
        <f t="shared" si="149"/>
        <v>0</v>
      </c>
      <c r="DC430">
        <f t="shared" si="168"/>
        <v>3</v>
      </c>
      <c r="DD430">
        <f t="shared" si="169"/>
        <v>3</v>
      </c>
    </row>
    <row r="431" spans="1:108" hidden="1" x14ac:dyDescent="0.7">
      <c r="A431" t="s">
        <v>1484</v>
      </c>
      <c r="B431" t="s">
        <v>1485</v>
      </c>
      <c r="D431" t="s">
        <v>909</v>
      </c>
      <c r="E431" t="s">
        <v>72</v>
      </c>
      <c r="F431" t="s">
        <v>73</v>
      </c>
      <c r="G431" t="s">
        <v>74</v>
      </c>
      <c r="H431" t="s">
        <v>75</v>
      </c>
      <c r="I431">
        <v>6454</v>
      </c>
      <c r="J431" t="s">
        <v>898</v>
      </c>
      <c r="K431">
        <v>1</v>
      </c>
      <c r="M431" t="s">
        <v>78</v>
      </c>
      <c r="N431" t="s">
        <v>78</v>
      </c>
      <c r="O431" t="s">
        <v>79</v>
      </c>
      <c r="P431">
        <v>1</v>
      </c>
      <c r="Q431" t="s">
        <v>80</v>
      </c>
      <c r="R431" t="s">
        <v>72</v>
      </c>
      <c r="S431" t="s">
        <v>81</v>
      </c>
      <c r="T431" t="s">
        <v>82</v>
      </c>
      <c r="X431">
        <v>1</v>
      </c>
      <c r="Y431">
        <v>1</v>
      </c>
      <c r="Z431">
        <v>0.73</v>
      </c>
      <c r="AA431" s="8">
        <v>0.93</v>
      </c>
      <c r="AB431">
        <v>3</v>
      </c>
      <c r="AC431">
        <v>0.93</v>
      </c>
      <c r="AD431">
        <v>0.93</v>
      </c>
      <c r="AE431">
        <v>1.1000000000000001</v>
      </c>
      <c r="AF431">
        <v>0.5</v>
      </c>
      <c r="AG431">
        <v>205</v>
      </c>
      <c r="AH431" t="s">
        <v>898</v>
      </c>
      <c r="AI431">
        <v>230</v>
      </c>
      <c r="AJ431" t="s">
        <v>1486</v>
      </c>
      <c r="AK431">
        <v>10275</v>
      </c>
      <c r="AL431">
        <v>370</v>
      </c>
      <c r="AM431" t="s">
        <v>911</v>
      </c>
      <c r="AN431">
        <v>12</v>
      </c>
      <c r="AO431" t="s">
        <v>113</v>
      </c>
      <c r="AP431">
        <v>100</v>
      </c>
      <c r="AT431">
        <v>0</v>
      </c>
      <c r="AU431">
        <v>0.5</v>
      </c>
      <c r="AW431">
        <v>6</v>
      </c>
      <c r="AX431" t="s">
        <v>912</v>
      </c>
      <c r="AY431">
        <v>2</v>
      </c>
      <c r="AZ431" t="s">
        <v>913</v>
      </c>
      <c r="BB431" t="s">
        <v>323</v>
      </c>
      <c r="BC431">
        <v>335</v>
      </c>
      <c r="BD431">
        <v>168</v>
      </c>
      <c r="BE431">
        <v>103</v>
      </c>
      <c r="BF431">
        <v>6.0000000000000001E-3</v>
      </c>
      <c r="BG431">
        <v>6.5</v>
      </c>
      <c r="BH431" t="s">
        <v>89</v>
      </c>
      <c r="BJ431" t="s">
        <v>90</v>
      </c>
      <c r="BK431" s="1">
        <v>44670</v>
      </c>
      <c r="BL431" t="s">
        <v>91</v>
      </c>
      <c r="BM431" t="s">
        <v>92</v>
      </c>
      <c r="BN431">
        <v>46548</v>
      </c>
      <c r="BO431" t="s">
        <v>727</v>
      </c>
      <c r="BP431">
        <v>1</v>
      </c>
      <c r="BQ431">
        <v>1</v>
      </c>
      <c r="BR431">
        <v>0.73</v>
      </c>
      <c r="BS431">
        <v>0.93</v>
      </c>
      <c r="BT431">
        <v>3</v>
      </c>
      <c r="BU431">
        <v>0</v>
      </c>
      <c r="BV431" t="s">
        <v>1936</v>
      </c>
      <c r="BW431">
        <f>VLOOKUP($J431,M_引当回収!$C$5:$AF$55,30,FALSE)+0.08</f>
        <v>0.08</v>
      </c>
      <c r="BX431" s="21">
        <v>0.24</v>
      </c>
      <c r="BY431">
        <v>0.18000000000000002</v>
      </c>
      <c r="BZ431">
        <v>0.03</v>
      </c>
      <c r="CA431" s="8">
        <f t="shared" si="150"/>
        <v>0.53</v>
      </c>
      <c r="CB431" t="str">
        <f t="shared" si="151"/>
        <v>×</v>
      </c>
      <c r="CC431">
        <v>0.08</v>
      </c>
      <c r="CD431">
        <v>0.43000000000000005</v>
      </c>
      <c r="CE431">
        <v>0.18000000000000002</v>
      </c>
      <c r="CF431">
        <v>0.03</v>
      </c>
      <c r="CH431">
        <f t="shared" si="152"/>
        <v>0</v>
      </c>
      <c r="CI431">
        <f t="shared" si="153"/>
        <v>0</v>
      </c>
      <c r="CJ431">
        <f t="shared" si="154"/>
        <v>3</v>
      </c>
      <c r="CK431">
        <f t="shared" si="155"/>
        <v>0</v>
      </c>
      <c r="CL431">
        <f t="shared" si="156"/>
        <v>0</v>
      </c>
      <c r="CM431">
        <f t="shared" si="157"/>
        <v>3</v>
      </c>
      <c r="CN431">
        <f t="shared" si="158"/>
        <v>0</v>
      </c>
      <c r="CO431">
        <f t="shared" si="159"/>
        <v>0</v>
      </c>
      <c r="CP431">
        <f t="shared" si="160"/>
        <v>3</v>
      </c>
      <c r="CQ431">
        <v>1.3446475195822455E-2</v>
      </c>
      <c r="CR431">
        <f t="shared" si="161"/>
        <v>0</v>
      </c>
      <c r="CS431">
        <f t="shared" si="162"/>
        <v>0</v>
      </c>
      <c r="CT431">
        <f t="shared" si="163"/>
        <v>0</v>
      </c>
      <c r="CU431">
        <f t="shared" si="164"/>
        <v>0</v>
      </c>
      <c r="CV431">
        <f t="shared" si="165"/>
        <v>3</v>
      </c>
      <c r="CW431">
        <f t="shared" si="166"/>
        <v>0</v>
      </c>
      <c r="CX431">
        <f t="shared" si="167"/>
        <v>3</v>
      </c>
      <c r="CY431">
        <f t="shared" si="146"/>
        <v>0</v>
      </c>
      <c r="CZ431">
        <f t="shared" si="147"/>
        <v>0</v>
      </c>
      <c r="DA431">
        <f t="shared" si="148"/>
        <v>0</v>
      </c>
      <c r="DB431">
        <f t="shared" si="149"/>
        <v>0</v>
      </c>
      <c r="DC431">
        <f t="shared" si="168"/>
        <v>3</v>
      </c>
      <c r="DD431">
        <f t="shared" si="169"/>
        <v>3</v>
      </c>
    </row>
    <row r="432" spans="1:108" hidden="1" x14ac:dyDescent="0.7">
      <c r="A432" t="s">
        <v>1487</v>
      </c>
      <c r="B432" t="s">
        <v>1488</v>
      </c>
      <c r="D432" t="s">
        <v>909</v>
      </c>
      <c r="E432" t="s">
        <v>72</v>
      </c>
      <c r="F432" t="s">
        <v>73</v>
      </c>
      <c r="G432" t="s">
        <v>74</v>
      </c>
      <c r="H432" t="s">
        <v>75</v>
      </c>
      <c r="I432">
        <v>6454</v>
      </c>
      <c r="J432" t="s">
        <v>898</v>
      </c>
      <c r="K432">
        <v>1</v>
      </c>
      <c r="M432" t="s">
        <v>78</v>
      </c>
      <c r="N432" t="s">
        <v>78</v>
      </c>
      <c r="O432" t="s">
        <v>79</v>
      </c>
      <c r="P432">
        <v>1</v>
      </c>
      <c r="Q432" t="s">
        <v>80</v>
      </c>
      <c r="R432" t="s">
        <v>72</v>
      </c>
      <c r="S432" t="s">
        <v>81</v>
      </c>
      <c r="T432" t="s">
        <v>82</v>
      </c>
      <c r="X432">
        <v>1</v>
      </c>
      <c r="Y432">
        <v>1</v>
      </c>
      <c r="Z432">
        <v>0.73</v>
      </c>
      <c r="AA432" s="8">
        <v>0.93</v>
      </c>
      <c r="AB432">
        <v>3</v>
      </c>
      <c r="AC432">
        <v>0.93</v>
      </c>
      <c r="AD432">
        <v>0.93</v>
      </c>
      <c r="AE432">
        <v>1.1000000000000001</v>
      </c>
      <c r="AF432">
        <v>0.5</v>
      </c>
      <c r="AG432">
        <v>205</v>
      </c>
      <c r="AH432" t="s">
        <v>898</v>
      </c>
      <c r="AI432">
        <v>231</v>
      </c>
      <c r="AJ432" t="s">
        <v>1489</v>
      </c>
      <c r="AK432">
        <v>10276</v>
      </c>
      <c r="AL432">
        <v>370</v>
      </c>
      <c r="AM432" t="s">
        <v>911</v>
      </c>
      <c r="AN432">
        <v>12</v>
      </c>
      <c r="AO432" t="s">
        <v>113</v>
      </c>
      <c r="AP432">
        <v>100</v>
      </c>
      <c r="AT432">
        <v>0</v>
      </c>
      <c r="AU432">
        <v>0.5</v>
      </c>
      <c r="AW432">
        <v>6</v>
      </c>
      <c r="AX432" t="s">
        <v>912</v>
      </c>
      <c r="AY432">
        <v>2</v>
      </c>
      <c r="AZ432" t="s">
        <v>913</v>
      </c>
      <c r="BB432" t="s">
        <v>323</v>
      </c>
      <c r="BC432">
        <v>335</v>
      </c>
      <c r="BD432">
        <v>168</v>
      </c>
      <c r="BE432">
        <v>103</v>
      </c>
      <c r="BF432">
        <v>6.0000000000000001E-3</v>
      </c>
      <c r="BG432">
        <v>6.5</v>
      </c>
      <c r="BH432" t="s">
        <v>89</v>
      </c>
      <c r="BJ432" t="s">
        <v>90</v>
      </c>
      <c r="BK432" s="1">
        <v>44670</v>
      </c>
      <c r="BL432" t="s">
        <v>91</v>
      </c>
      <c r="BM432" t="s">
        <v>92</v>
      </c>
      <c r="BN432">
        <v>46548</v>
      </c>
      <c r="BO432" t="s">
        <v>727</v>
      </c>
      <c r="BP432">
        <v>1</v>
      </c>
      <c r="BQ432">
        <v>1</v>
      </c>
      <c r="BR432">
        <v>0.73</v>
      </c>
      <c r="BS432">
        <v>0.93</v>
      </c>
      <c r="BT432">
        <v>3</v>
      </c>
      <c r="BU432">
        <v>0</v>
      </c>
      <c r="BV432" t="s">
        <v>1936</v>
      </c>
      <c r="BW432">
        <f>VLOOKUP($J432,M_引当回収!$C$5:$AF$55,30,FALSE)+0.08</f>
        <v>0.08</v>
      </c>
      <c r="BX432" s="21">
        <v>0.24</v>
      </c>
      <c r="BY432">
        <v>0.18000000000000002</v>
      </c>
      <c r="BZ432">
        <v>0.03</v>
      </c>
      <c r="CA432" s="8">
        <f t="shared" si="150"/>
        <v>0.53</v>
      </c>
      <c r="CB432" t="str">
        <f t="shared" si="151"/>
        <v>×</v>
      </c>
      <c r="CC432">
        <v>0.08</v>
      </c>
      <c r="CD432">
        <v>0.43000000000000005</v>
      </c>
      <c r="CE432">
        <v>0.18000000000000002</v>
      </c>
      <c r="CF432">
        <v>0.03</v>
      </c>
      <c r="CH432">
        <f t="shared" si="152"/>
        <v>0</v>
      </c>
      <c r="CI432">
        <f t="shared" si="153"/>
        <v>0</v>
      </c>
      <c r="CJ432">
        <f t="shared" si="154"/>
        <v>3</v>
      </c>
      <c r="CK432">
        <f t="shared" si="155"/>
        <v>0</v>
      </c>
      <c r="CL432">
        <f t="shared" si="156"/>
        <v>0</v>
      </c>
      <c r="CM432">
        <f t="shared" si="157"/>
        <v>3</v>
      </c>
      <c r="CN432">
        <f t="shared" si="158"/>
        <v>0</v>
      </c>
      <c r="CO432">
        <f t="shared" si="159"/>
        <v>0</v>
      </c>
      <c r="CP432">
        <f t="shared" si="160"/>
        <v>3</v>
      </c>
      <c r="CQ432">
        <v>1.3446475195822455E-2</v>
      </c>
      <c r="CR432">
        <f t="shared" si="161"/>
        <v>0</v>
      </c>
      <c r="CS432">
        <f t="shared" si="162"/>
        <v>0</v>
      </c>
      <c r="CT432">
        <f t="shared" si="163"/>
        <v>0</v>
      </c>
      <c r="CU432">
        <f t="shared" si="164"/>
        <v>0</v>
      </c>
      <c r="CV432">
        <f t="shared" si="165"/>
        <v>3</v>
      </c>
      <c r="CW432">
        <f t="shared" si="166"/>
        <v>0</v>
      </c>
      <c r="CX432">
        <f t="shared" si="167"/>
        <v>3</v>
      </c>
      <c r="CY432">
        <f t="shared" si="146"/>
        <v>0</v>
      </c>
      <c r="CZ432">
        <f t="shared" si="147"/>
        <v>0</v>
      </c>
      <c r="DA432">
        <f t="shared" si="148"/>
        <v>0</v>
      </c>
      <c r="DB432">
        <f t="shared" si="149"/>
        <v>0</v>
      </c>
      <c r="DC432">
        <f t="shared" si="168"/>
        <v>3</v>
      </c>
      <c r="DD432">
        <f t="shared" si="169"/>
        <v>3</v>
      </c>
    </row>
    <row r="433" spans="1:108" hidden="1" x14ac:dyDescent="0.7">
      <c r="A433" t="s">
        <v>1490</v>
      </c>
      <c r="B433" t="s">
        <v>1491</v>
      </c>
      <c r="D433" t="s">
        <v>909</v>
      </c>
      <c r="E433" t="s">
        <v>72</v>
      </c>
      <c r="F433" t="s">
        <v>73</v>
      </c>
      <c r="G433" t="s">
        <v>74</v>
      </c>
      <c r="H433" t="s">
        <v>75</v>
      </c>
      <c r="I433">
        <v>6454</v>
      </c>
      <c r="J433" t="s">
        <v>898</v>
      </c>
      <c r="K433">
        <v>1</v>
      </c>
      <c r="M433" t="s">
        <v>78</v>
      </c>
      <c r="N433" t="s">
        <v>78</v>
      </c>
      <c r="O433" t="s">
        <v>79</v>
      </c>
      <c r="P433">
        <v>1</v>
      </c>
      <c r="Q433" t="s">
        <v>80</v>
      </c>
      <c r="R433" t="s">
        <v>72</v>
      </c>
      <c r="S433" t="s">
        <v>81</v>
      </c>
      <c r="T433" t="s">
        <v>82</v>
      </c>
      <c r="X433">
        <v>1</v>
      </c>
      <c r="Y433">
        <v>1</v>
      </c>
      <c r="Z433">
        <v>0.73</v>
      </c>
      <c r="AA433" s="8">
        <v>0.93</v>
      </c>
      <c r="AB433">
        <v>3</v>
      </c>
      <c r="AC433">
        <v>0.93</v>
      </c>
      <c r="AD433">
        <v>0.93</v>
      </c>
      <c r="AE433">
        <v>1.1000000000000001</v>
      </c>
      <c r="AF433">
        <v>0.5</v>
      </c>
      <c r="AG433">
        <v>205</v>
      </c>
      <c r="AH433" t="s">
        <v>898</v>
      </c>
      <c r="AI433">
        <v>232</v>
      </c>
      <c r="AJ433" t="s">
        <v>1492</v>
      </c>
      <c r="AK433">
        <v>10277</v>
      </c>
      <c r="AL433">
        <v>370</v>
      </c>
      <c r="AM433" t="s">
        <v>911</v>
      </c>
      <c r="AN433">
        <v>12</v>
      </c>
      <c r="AO433" t="s">
        <v>113</v>
      </c>
      <c r="AP433">
        <v>100</v>
      </c>
      <c r="AT433">
        <v>0</v>
      </c>
      <c r="AU433">
        <v>0.5</v>
      </c>
      <c r="AW433">
        <v>6</v>
      </c>
      <c r="AX433" t="s">
        <v>912</v>
      </c>
      <c r="AY433">
        <v>2</v>
      </c>
      <c r="AZ433" t="s">
        <v>913</v>
      </c>
      <c r="BB433" t="s">
        <v>323</v>
      </c>
      <c r="BC433">
        <v>335</v>
      </c>
      <c r="BD433">
        <v>168</v>
      </c>
      <c r="BE433">
        <v>103</v>
      </c>
      <c r="BF433">
        <v>6.0000000000000001E-3</v>
      </c>
      <c r="BG433">
        <v>6.5</v>
      </c>
      <c r="BH433" t="s">
        <v>89</v>
      </c>
      <c r="BJ433" t="s">
        <v>90</v>
      </c>
      <c r="BK433" s="1">
        <v>44670</v>
      </c>
      <c r="BL433" t="s">
        <v>91</v>
      </c>
      <c r="BM433" t="s">
        <v>92</v>
      </c>
      <c r="BN433">
        <v>46548</v>
      </c>
      <c r="BO433" t="s">
        <v>727</v>
      </c>
      <c r="BP433">
        <v>1</v>
      </c>
      <c r="BQ433">
        <v>1</v>
      </c>
      <c r="BR433">
        <v>0.73</v>
      </c>
      <c r="BS433">
        <v>0.93</v>
      </c>
      <c r="BT433">
        <v>3</v>
      </c>
      <c r="BU433">
        <v>0</v>
      </c>
      <c r="BV433" t="s">
        <v>1936</v>
      </c>
      <c r="BW433">
        <f>VLOOKUP($J433,M_引当回収!$C$5:$AF$55,30,FALSE)+0.08</f>
        <v>0.08</v>
      </c>
      <c r="BX433" s="21">
        <v>0.24</v>
      </c>
      <c r="BY433">
        <v>0.18000000000000002</v>
      </c>
      <c r="BZ433">
        <v>0.03</v>
      </c>
      <c r="CA433" s="8">
        <f t="shared" si="150"/>
        <v>0.53</v>
      </c>
      <c r="CB433" t="str">
        <f t="shared" si="151"/>
        <v>×</v>
      </c>
      <c r="CC433">
        <v>0.08</v>
      </c>
      <c r="CD433">
        <v>0.43000000000000005</v>
      </c>
      <c r="CE433">
        <v>0.18000000000000002</v>
      </c>
      <c r="CF433">
        <v>0.03</v>
      </c>
      <c r="CH433">
        <f t="shared" si="152"/>
        <v>0</v>
      </c>
      <c r="CI433">
        <f t="shared" si="153"/>
        <v>0</v>
      </c>
      <c r="CJ433">
        <f t="shared" si="154"/>
        <v>3</v>
      </c>
      <c r="CK433">
        <f t="shared" si="155"/>
        <v>0</v>
      </c>
      <c r="CL433">
        <f t="shared" si="156"/>
        <v>0</v>
      </c>
      <c r="CM433">
        <f t="shared" si="157"/>
        <v>3</v>
      </c>
      <c r="CN433">
        <f t="shared" si="158"/>
        <v>0</v>
      </c>
      <c r="CO433">
        <f t="shared" si="159"/>
        <v>0</v>
      </c>
      <c r="CP433">
        <f t="shared" si="160"/>
        <v>3</v>
      </c>
      <c r="CQ433">
        <v>1.3446475195822455E-2</v>
      </c>
      <c r="CR433">
        <f t="shared" si="161"/>
        <v>0</v>
      </c>
      <c r="CS433">
        <f t="shared" si="162"/>
        <v>0</v>
      </c>
      <c r="CT433">
        <f t="shared" si="163"/>
        <v>0</v>
      </c>
      <c r="CU433">
        <f t="shared" si="164"/>
        <v>0</v>
      </c>
      <c r="CV433">
        <f t="shared" si="165"/>
        <v>3</v>
      </c>
      <c r="CW433">
        <f t="shared" si="166"/>
        <v>0</v>
      </c>
      <c r="CX433">
        <f t="shared" si="167"/>
        <v>3</v>
      </c>
      <c r="CY433">
        <f t="shared" si="146"/>
        <v>0</v>
      </c>
      <c r="CZ433">
        <f t="shared" si="147"/>
        <v>0</v>
      </c>
      <c r="DA433">
        <f t="shared" si="148"/>
        <v>0</v>
      </c>
      <c r="DB433">
        <f t="shared" si="149"/>
        <v>0</v>
      </c>
      <c r="DC433">
        <f t="shared" si="168"/>
        <v>3</v>
      </c>
      <c r="DD433">
        <f t="shared" si="169"/>
        <v>3</v>
      </c>
    </row>
    <row r="434" spans="1:108" hidden="1" x14ac:dyDescent="0.7">
      <c r="A434" t="s">
        <v>1493</v>
      </c>
      <c r="B434" t="s">
        <v>1494</v>
      </c>
      <c r="D434" t="s">
        <v>909</v>
      </c>
      <c r="E434" t="s">
        <v>72</v>
      </c>
      <c r="F434" t="s">
        <v>73</v>
      </c>
      <c r="G434" t="s">
        <v>74</v>
      </c>
      <c r="H434" t="s">
        <v>75</v>
      </c>
      <c r="I434">
        <v>6454</v>
      </c>
      <c r="J434" t="s">
        <v>898</v>
      </c>
      <c r="K434">
        <v>1</v>
      </c>
      <c r="M434" t="s">
        <v>78</v>
      </c>
      <c r="N434" t="s">
        <v>78</v>
      </c>
      <c r="O434" t="s">
        <v>79</v>
      </c>
      <c r="P434">
        <v>1</v>
      </c>
      <c r="Q434" t="s">
        <v>80</v>
      </c>
      <c r="R434" t="s">
        <v>72</v>
      </c>
      <c r="S434" t="s">
        <v>81</v>
      </c>
      <c r="T434" t="s">
        <v>82</v>
      </c>
      <c r="X434">
        <v>1</v>
      </c>
      <c r="Y434">
        <v>1</v>
      </c>
      <c r="Z434">
        <v>0.73</v>
      </c>
      <c r="AA434" s="8">
        <v>0.93</v>
      </c>
      <c r="AB434">
        <v>3</v>
      </c>
      <c r="AC434">
        <v>0.93</v>
      </c>
      <c r="AD434">
        <v>0.93</v>
      </c>
      <c r="AE434">
        <v>1.1000000000000001</v>
      </c>
      <c r="AF434">
        <v>0.5</v>
      </c>
      <c r="AG434">
        <v>205</v>
      </c>
      <c r="AH434" t="s">
        <v>898</v>
      </c>
      <c r="AI434">
        <v>233</v>
      </c>
      <c r="AJ434" t="s">
        <v>1495</v>
      </c>
      <c r="AK434">
        <v>10278</v>
      </c>
      <c r="AL434">
        <v>370</v>
      </c>
      <c r="AM434" t="s">
        <v>911</v>
      </c>
      <c r="AN434">
        <v>12</v>
      </c>
      <c r="AO434" t="s">
        <v>113</v>
      </c>
      <c r="AP434">
        <v>100</v>
      </c>
      <c r="AT434">
        <v>0</v>
      </c>
      <c r="AU434">
        <v>0.5</v>
      </c>
      <c r="AW434">
        <v>6</v>
      </c>
      <c r="AX434" t="s">
        <v>912</v>
      </c>
      <c r="AY434">
        <v>2</v>
      </c>
      <c r="AZ434" t="s">
        <v>913</v>
      </c>
      <c r="BB434" t="s">
        <v>323</v>
      </c>
      <c r="BC434">
        <v>335</v>
      </c>
      <c r="BD434">
        <v>168</v>
      </c>
      <c r="BE434">
        <v>103</v>
      </c>
      <c r="BF434">
        <v>6.0000000000000001E-3</v>
      </c>
      <c r="BG434">
        <v>4.9000000000000004</v>
      </c>
      <c r="BH434" t="s">
        <v>89</v>
      </c>
      <c r="BJ434" t="s">
        <v>90</v>
      </c>
      <c r="BK434" s="1">
        <v>44670</v>
      </c>
      <c r="BL434" t="s">
        <v>91</v>
      </c>
      <c r="BM434" t="s">
        <v>92</v>
      </c>
      <c r="BN434">
        <v>46548</v>
      </c>
      <c r="BO434" t="s">
        <v>727</v>
      </c>
      <c r="BP434">
        <v>1</v>
      </c>
      <c r="BQ434">
        <v>1</v>
      </c>
      <c r="BR434">
        <v>0.73</v>
      </c>
      <c r="BS434">
        <v>0.93</v>
      </c>
      <c r="BT434">
        <v>3</v>
      </c>
      <c r="BU434">
        <v>3</v>
      </c>
      <c r="BV434" t="s">
        <v>1936</v>
      </c>
      <c r="BW434">
        <f>VLOOKUP($J434,M_引当回収!$C$5:$AF$55,30,FALSE)+0.08</f>
        <v>0.08</v>
      </c>
      <c r="BX434" s="21">
        <v>0.24</v>
      </c>
      <c r="BY434">
        <v>0.18000000000000002</v>
      </c>
      <c r="BZ434">
        <v>0.03</v>
      </c>
      <c r="CA434" s="8">
        <f t="shared" si="150"/>
        <v>0.53</v>
      </c>
      <c r="CB434" t="str">
        <f t="shared" si="151"/>
        <v>×</v>
      </c>
      <c r="CC434">
        <v>0.08</v>
      </c>
      <c r="CD434">
        <v>0.43000000000000005</v>
      </c>
      <c r="CE434">
        <v>0.18000000000000002</v>
      </c>
      <c r="CF434">
        <v>0.03</v>
      </c>
      <c r="CH434">
        <f t="shared" si="152"/>
        <v>1</v>
      </c>
      <c r="CI434">
        <f t="shared" si="153"/>
        <v>1</v>
      </c>
      <c r="CJ434">
        <f t="shared" si="154"/>
        <v>5</v>
      </c>
      <c r="CK434">
        <f t="shared" si="155"/>
        <v>1</v>
      </c>
      <c r="CL434">
        <f t="shared" si="156"/>
        <v>1</v>
      </c>
      <c r="CM434">
        <f t="shared" si="157"/>
        <v>5</v>
      </c>
      <c r="CN434">
        <f t="shared" si="158"/>
        <v>1</v>
      </c>
      <c r="CO434">
        <f t="shared" si="159"/>
        <v>1</v>
      </c>
      <c r="CP434">
        <f t="shared" si="160"/>
        <v>5</v>
      </c>
      <c r="CQ434">
        <v>1.3446475195822455E-2</v>
      </c>
      <c r="CR434">
        <f t="shared" si="161"/>
        <v>2.3999999999999998E-3</v>
      </c>
      <c r="CS434">
        <f t="shared" si="162"/>
        <v>1.2900000000000002E-2</v>
      </c>
      <c r="CT434">
        <f t="shared" si="163"/>
        <v>5.4000000000000003E-3</v>
      </c>
      <c r="CU434">
        <f t="shared" si="164"/>
        <v>8.9999999999999998E-4</v>
      </c>
      <c r="CV434">
        <f t="shared" si="165"/>
        <v>3</v>
      </c>
      <c r="CW434">
        <f t="shared" si="166"/>
        <v>6.2999999999999992E-3</v>
      </c>
      <c r="CX434">
        <f t="shared" si="167"/>
        <v>4</v>
      </c>
      <c r="CY434">
        <f t="shared" si="146"/>
        <v>2.3999999999999998E-3</v>
      </c>
      <c r="CZ434">
        <f t="shared" si="147"/>
        <v>7.1999999999999998E-3</v>
      </c>
      <c r="DA434">
        <f t="shared" si="148"/>
        <v>5.4000000000000003E-3</v>
      </c>
      <c r="DB434">
        <f t="shared" si="149"/>
        <v>8.9999999999999998E-4</v>
      </c>
      <c r="DC434">
        <f t="shared" si="168"/>
        <v>3</v>
      </c>
      <c r="DD434">
        <f t="shared" si="169"/>
        <v>4</v>
      </c>
    </row>
    <row r="435" spans="1:108" hidden="1" x14ac:dyDescent="0.7">
      <c r="A435" t="s">
        <v>1496</v>
      </c>
      <c r="B435" t="s">
        <v>1497</v>
      </c>
      <c r="D435" t="s">
        <v>909</v>
      </c>
      <c r="E435" t="s">
        <v>72</v>
      </c>
      <c r="F435" t="s">
        <v>73</v>
      </c>
      <c r="G435" t="s">
        <v>74</v>
      </c>
      <c r="H435" t="s">
        <v>75</v>
      </c>
      <c r="I435">
        <v>6454</v>
      </c>
      <c r="J435" t="s">
        <v>898</v>
      </c>
      <c r="K435">
        <v>1</v>
      </c>
      <c r="M435" t="s">
        <v>78</v>
      </c>
      <c r="N435" t="s">
        <v>78</v>
      </c>
      <c r="O435" t="s">
        <v>79</v>
      </c>
      <c r="P435">
        <v>1</v>
      </c>
      <c r="Q435" t="s">
        <v>80</v>
      </c>
      <c r="R435" t="s">
        <v>72</v>
      </c>
      <c r="S435" t="s">
        <v>81</v>
      </c>
      <c r="T435" t="s">
        <v>82</v>
      </c>
      <c r="X435">
        <v>1</v>
      </c>
      <c r="Y435">
        <v>1</v>
      </c>
      <c r="Z435">
        <v>0.73</v>
      </c>
      <c r="AA435" s="8">
        <v>0.93</v>
      </c>
      <c r="AB435">
        <v>3</v>
      </c>
      <c r="AC435">
        <v>0.93</v>
      </c>
      <c r="AD435">
        <v>0.93</v>
      </c>
      <c r="AE435">
        <v>1.1000000000000001</v>
      </c>
      <c r="AF435">
        <v>0.5</v>
      </c>
      <c r="AG435">
        <v>205</v>
      </c>
      <c r="AH435" t="s">
        <v>898</v>
      </c>
      <c r="AI435">
        <v>234</v>
      </c>
      <c r="AJ435" t="s">
        <v>1498</v>
      </c>
      <c r="AK435">
        <v>10279</v>
      </c>
      <c r="AL435">
        <v>370</v>
      </c>
      <c r="AM435" t="s">
        <v>911</v>
      </c>
      <c r="AN435">
        <v>12</v>
      </c>
      <c r="AO435" t="s">
        <v>113</v>
      </c>
      <c r="AP435">
        <v>100</v>
      </c>
      <c r="AT435">
        <v>0</v>
      </c>
      <c r="AU435">
        <v>0.5</v>
      </c>
      <c r="AW435">
        <v>6</v>
      </c>
      <c r="AX435" t="s">
        <v>912</v>
      </c>
      <c r="AY435">
        <v>2</v>
      </c>
      <c r="AZ435" t="s">
        <v>913</v>
      </c>
      <c r="BB435" t="s">
        <v>323</v>
      </c>
      <c r="BC435">
        <v>335</v>
      </c>
      <c r="BD435">
        <v>168</v>
      </c>
      <c r="BE435">
        <v>103</v>
      </c>
      <c r="BF435">
        <v>6.0000000000000001E-3</v>
      </c>
      <c r="BG435">
        <v>6.5</v>
      </c>
      <c r="BH435" t="s">
        <v>89</v>
      </c>
      <c r="BJ435" t="s">
        <v>90</v>
      </c>
      <c r="BK435" s="1">
        <v>44670</v>
      </c>
      <c r="BL435" t="s">
        <v>91</v>
      </c>
      <c r="BM435" t="s">
        <v>92</v>
      </c>
      <c r="BN435">
        <v>46548</v>
      </c>
      <c r="BO435" t="s">
        <v>727</v>
      </c>
      <c r="BP435">
        <v>1</v>
      </c>
      <c r="BQ435">
        <v>1</v>
      </c>
      <c r="BR435">
        <v>0.73</v>
      </c>
      <c r="BS435">
        <v>0.93</v>
      </c>
      <c r="BT435">
        <v>3</v>
      </c>
      <c r="BU435">
        <v>0</v>
      </c>
      <c r="BV435" t="s">
        <v>1936</v>
      </c>
      <c r="BW435">
        <f>VLOOKUP($J435,M_引当回収!$C$5:$AF$55,30,FALSE)+0.08</f>
        <v>0.08</v>
      </c>
      <c r="BX435" s="21">
        <v>0.24</v>
      </c>
      <c r="BY435">
        <v>0.18000000000000002</v>
      </c>
      <c r="BZ435">
        <v>0.03</v>
      </c>
      <c r="CA435" s="8">
        <f t="shared" si="150"/>
        <v>0.53</v>
      </c>
      <c r="CB435" t="str">
        <f t="shared" si="151"/>
        <v>×</v>
      </c>
      <c r="CC435">
        <v>0.08</v>
      </c>
      <c r="CD435">
        <v>0.43000000000000005</v>
      </c>
      <c r="CE435">
        <v>0.18000000000000002</v>
      </c>
      <c r="CF435">
        <v>0.03</v>
      </c>
      <c r="CH435">
        <f t="shared" si="152"/>
        <v>0</v>
      </c>
      <c r="CI435">
        <f t="shared" si="153"/>
        <v>0</v>
      </c>
      <c r="CJ435">
        <f t="shared" si="154"/>
        <v>3</v>
      </c>
      <c r="CK435">
        <f t="shared" si="155"/>
        <v>0</v>
      </c>
      <c r="CL435">
        <f t="shared" si="156"/>
        <v>0</v>
      </c>
      <c r="CM435">
        <f t="shared" si="157"/>
        <v>3</v>
      </c>
      <c r="CN435">
        <f t="shared" si="158"/>
        <v>0</v>
      </c>
      <c r="CO435">
        <f t="shared" si="159"/>
        <v>0</v>
      </c>
      <c r="CP435">
        <f t="shared" si="160"/>
        <v>3</v>
      </c>
      <c r="CQ435">
        <v>1.3446475195822455E-2</v>
      </c>
      <c r="CR435">
        <f t="shared" si="161"/>
        <v>0</v>
      </c>
      <c r="CS435">
        <f t="shared" si="162"/>
        <v>0</v>
      </c>
      <c r="CT435">
        <f t="shared" si="163"/>
        <v>0</v>
      </c>
      <c r="CU435">
        <f t="shared" si="164"/>
        <v>0</v>
      </c>
      <c r="CV435">
        <f t="shared" si="165"/>
        <v>3</v>
      </c>
      <c r="CW435">
        <f t="shared" si="166"/>
        <v>0</v>
      </c>
      <c r="CX435">
        <f t="shared" si="167"/>
        <v>3</v>
      </c>
      <c r="CY435">
        <f t="shared" si="146"/>
        <v>0</v>
      </c>
      <c r="CZ435">
        <f t="shared" si="147"/>
        <v>0</v>
      </c>
      <c r="DA435">
        <f t="shared" si="148"/>
        <v>0</v>
      </c>
      <c r="DB435">
        <f t="shared" si="149"/>
        <v>0</v>
      </c>
      <c r="DC435">
        <f t="shared" si="168"/>
        <v>3</v>
      </c>
      <c r="DD435">
        <f t="shared" si="169"/>
        <v>3</v>
      </c>
    </row>
    <row r="436" spans="1:108" hidden="1" x14ac:dyDescent="0.7">
      <c r="A436" t="s">
        <v>1499</v>
      </c>
      <c r="B436" t="s">
        <v>1500</v>
      </c>
      <c r="D436" t="s">
        <v>909</v>
      </c>
      <c r="E436" t="s">
        <v>72</v>
      </c>
      <c r="F436" t="s">
        <v>73</v>
      </c>
      <c r="G436" t="s">
        <v>74</v>
      </c>
      <c r="H436" t="s">
        <v>75</v>
      </c>
      <c r="I436">
        <v>6454</v>
      </c>
      <c r="J436" t="s">
        <v>898</v>
      </c>
      <c r="K436">
        <v>1</v>
      </c>
      <c r="M436" t="s">
        <v>78</v>
      </c>
      <c r="N436" t="s">
        <v>78</v>
      </c>
      <c r="O436" t="s">
        <v>79</v>
      </c>
      <c r="P436">
        <v>1</v>
      </c>
      <c r="Q436" t="s">
        <v>80</v>
      </c>
      <c r="R436" t="s">
        <v>72</v>
      </c>
      <c r="S436" t="s">
        <v>81</v>
      </c>
      <c r="T436" t="s">
        <v>82</v>
      </c>
      <c r="X436">
        <v>1</v>
      </c>
      <c r="Y436">
        <v>1</v>
      </c>
      <c r="Z436">
        <v>0.73</v>
      </c>
      <c r="AA436" s="8">
        <v>0.93</v>
      </c>
      <c r="AB436">
        <v>3</v>
      </c>
      <c r="AC436">
        <v>0.93</v>
      </c>
      <c r="AD436">
        <v>0.93</v>
      </c>
      <c r="AE436">
        <v>1.1000000000000001</v>
      </c>
      <c r="AF436">
        <v>0.5</v>
      </c>
      <c r="AG436">
        <v>205</v>
      </c>
      <c r="AH436" t="s">
        <v>898</v>
      </c>
      <c r="AI436">
        <v>235</v>
      </c>
      <c r="AJ436" t="s">
        <v>1501</v>
      </c>
      <c r="AK436">
        <v>10280</v>
      </c>
      <c r="AL436">
        <v>370</v>
      </c>
      <c r="AM436" t="s">
        <v>911</v>
      </c>
      <c r="AN436">
        <v>12</v>
      </c>
      <c r="AO436" t="s">
        <v>113</v>
      </c>
      <c r="AP436">
        <v>100</v>
      </c>
      <c r="AT436">
        <v>0</v>
      </c>
      <c r="AU436">
        <v>0.5</v>
      </c>
      <c r="AW436">
        <v>6</v>
      </c>
      <c r="AX436" t="s">
        <v>912</v>
      </c>
      <c r="AY436">
        <v>2</v>
      </c>
      <c r="AZ436" t="s">
        <v>913</v>
      </c>
      <c r="BB436" t="s">
        <v>323</v>
      </c>
      <c r="BC436">
        <v>335</v>
      </c>
      <c r="BD436">
        <v>168</v>
      </c>
      <c r="BE436">
        <v>103</v>
      </c>
      <c r="BF436">
        <v>6.0000000000000001E-3</v>
      </c>
      <c r="BG436">
        <v>4.9000000000000004</v>
      </c>
      <c r="BH436" t="s">
        <v>89</v>
      </c>
      <c r="BJ436" t="s">
        <v>90</v>
      </c>
      <c r="BK436" s="1">
        <v>44670</v>
      </c>
      <c r="BL436" t="s">
        <v>91</v>
      </c>
      <c r="BM436" t="s">
        <v>92</v>
      </c>
      <c r="BN436">
        <v>46548</v>
      </c>
      <c r="BO436" t="s">
        <v>727</v>
      </c>
      <c r="BP436">
        <v>1</v>
      </c>
      <c r="BQ436">
        <v>1</v>
      </c>
      <c r="BR436">
        <v>0.73</v>
      </c>
      <c r="BS436">
        <v>0.93</v>
      </c>
      <c r="BT436">
        <v>3</v>
      </c>
      <c r="BU436">
        <v>22</v>
      </c>
      <c r="BV436" t="s">
        <v>1936</v>
      </c>
      <c r="BW436">
        <f>VLOOKUP($J436,M_引当回収!$C$5:$AF$55,30,FALSE)+0.08</f>
        <v>0.08</v>
      </c>
      <c r="BX436" s="21">
        <v>0.24</v>
      </c>
      <c r="BY436">
        <v>0.18000000000000002</v>
      </c>
      <c r="BZ436">
        <v>0.03</v>
      </c>
      <c r="CA436" s="8">
        <f t="shared" si="150"/>
        <v>0.53</v>
      </c>
      <c r="CB436" t="str">
        <f t="shared" si="151"/>
        <v>×</v>
      </c>
      <c r="CC436">
        <v>0.08</v>
      </c>
      <c r="CD436">
        <v>0.43000000000000005</v>
      </c>
      <c r="CE436">
        <v>0.18000000000000002</v>
      </c>
      <c r="CF436">
        <v>0.03</v>
      </c>
      <c r="CH436">
        <f t="shared" si="152"/>
        <v>1</v>
      </c>
      <c r="CI436">
        <f t="shared" si="153"/>
        <v>1</v>
      </c>
      <c r="CJ436">
        <f t="shared" si="154"/>
        <v>5</v>
      </c>
      <c r="CK436">
        <f t="shared" si="155"/>
        <v>1</v>
      </c>
      <c r="CL436">
        <f t="shared" si="156"/>
        <v>1</v>
      </c>
      <c r="CM436">
        <f t="shared" si="157"/>
        <v>5</v>
      </c>
      <c r="CN436">
        <f t="shared" si="158"/>
        <v>1</v>
      </c>
      <c r="CO436">
        <f t="shared" si="159"/>
        <v>1</v>
      </c>
      <c r="CP436">
        <f t="shared" si="160"/>
        <v>5</v>
      </c>
      <c r="CQ436">
        <v>1.3446475195822455E-2</v>
      </c>
      <c r="CR436">
        <f t="shared" si="161"/>
        <v>1.7600000000000001E-2</v>
      </c>
      <c r="CS436">
        <f t="shared" si="162"/>
        <v>9.4600000000000017E-2</v>
      </c>
      <c r="CT436">
        <f t="shared" si="163"/>
        <v>3.9600000000000003E-2</v>
      </c>
      <c r="CU436">
        <f t="shared" si="164"/>
        <v>6.6E-3</v>
      </c>
      <c r="CV436">
        <f t="shared" si="165"/>
        <v>3</v>
      </c>
      <c r="CW436">
        <f t="shared" si="166"/>
        <v>4.6199999999999998E-2</v>
      </c>
      <c r="CX436">
        <f t="shared" si="167"/>
        <v>4</v>
      </c>
      <c r="CY436">
        <f t="shared" si="146"/>
        <v>1.7600000000000001E-2</v>
      </c>
      <c r="CZ436">
        <f t="shared" si="147"/>
        <v>5.28E-2</v>
      </c>
      <c r="DA436">
        <f t="shared" si="148"/>
        <v>3.9600000000000003E-2</v>
      </c>
      <c r="DB436">
        <f t="shared" si="149"/>
        <v>6.6E-3</v>
      </c>
      <c r="DC436">
        <f t="shared" si="168"/>
        <v>3</v>
      </c>
      <c r="DD436">
        <f t="shared" si="169"/>
        <v>4</v>
      </c>
    </row>
    <row r="437" spans="1:108" hidden="1" x14ac:dyDescent="0.7">
      <c r="A437" t="s">
        <v>1502</v>
      </c>
      <c r="B437" t="s">
        <v>1503</v>
      </c>
      <c r="D437" t="s">
        <v>909</v>
      </c>
      <c r="E437" t="s">
        <v>72</v>
      </c>
      <c r="F437" t="s">
        <v>73</v>
      </c>
      <c r="G437" t="s">
        <v>74</v>
      </c>
      <c r="H437" t="s">
        <v>75</v>
      </c>
      <c r="I437">
        <v>6454</v>
      </c>
      <c r="J437" t="s">
        <v>898</v>
      </c>
      <c r="K437">
        <v>1</v>
      </c>
      <c r="M437" t="s">
        <v>78</v>
      </c>
      <c r="N437" t="s">
        <v>78</v>
      </c>
      <c r="O437" t="s">
        <v>79</v>
      </c>
      <c r="P437">
        <v>1</v>
      </c>
      <c r="Q437" t="s">
        <v>80</v>
      </c>
      <c r="R437" t="s">
        <v>72</v>
      </c>
      <c r="S437" t="s">
        <v>81</v>
      </c>
      <c r="T437" t="s">
        <v>82</v>
      </c>
      <c r="X437">
        <v>1</v>
      </c>
      <c r="Y437">
        <v>1</v>
      </c>
      <c r="Z437">
        <v>0.73</v>
      </c>
      <c r="AA437" s="8">
        <v>0.93</v>
      </c>
      <c r="AB437">
        <v>3</v>
      </c>
      <c r="AC437">
        <v>0.93</v>
      </c>
      <c r="AD437">
        <v>0.93</v>
      </c>
      <c r="AE437">
        <v>1.1000000000000001</v>
      </c>
      <c r="AF437">
        <v>0.5</v>
      </c>
      <c r="AG437">
        <v>205</v>
      </c>
      <c r="AH437" t="s">
        <v>898</v>
      </c>
      <c r="AI437">
        <v>236</v>
      </c>
      <c r="AJ437" t="s">
        <v>1504</v>
      </c>
      <c r="AK437">
        <v>10281</v>
      </c>
      <c r="AL437">
        <v>370</v>
      </c>
      <c r="AM437" t="s">
        <v>911</v>
      </c>
      <c r="AN437">
        <v>12</v>
      </c>
      <c r="AO437" t="s">
        <v>113</v>
      </c>
      <c r="AP437">
        <v>100</v>
      </c>
      <c r="AT437">
        <v>0</v>
      </c>
      <c r="AU437">
        <v>0.5</v>
      </c>
      <c r="AW437">
        <v>6</v>
      </c>
      <c r="AX437" t="s">
        <v>912</v>
      </c>
      <c r="AY437">
        <v>2</v>
      </c>
      <c r="AZ437" t="s">
        <v>913</v>
      </c>
      <c r="BB437" t="s">
        <v>323</v>
      </c>
      <c r="BC437">
        <v>335</v>
      </c>
      <c r="BD437">
        <v>168</v>
      </c>
      <c r="BE437">
        <v>103</v>
      </c>
      <c r="BF437">
        <v>6.0000000000000001E-3</v>
      </c>
      <c r="BG437">
        <v>4.9000000000000004</v>
      </c>
      <c r="BH437" t="s">
        <v>89</v>
      </c>
      <c r="BJ437" t="s">
        <v>90</v>
      </c>
      <c r="BK437" s="1">
        <v>44670</v>
      </c>
      <c r="BL437" t="s">
        <v>91</v>
      </c>
      <c r="BM437" t="s">
        <v>92</v>
      </c>
      <c r="BN437">
        <v>46548</v>
      </c>
      <c r="BO437" t="s">
        <v>727</v>
      </c>
      <c r="BP437">
        <v>1</v>
      </c>
      <c r="BQ437">
        <v>1</v>
      </c>
      <c r="BR437">
        <v>0.73</v>
      </c>
      <c r="BS437">
        <v>0.93</v>
      </c>
      <c r="BT437">
        <v>3</v>
      </c>
      <c r="BU437">
        <v>34</v>
      </c>
      <c r="BV437" t="s">
        <v>1936</v>
      </c>
      <c r="BW437">
        <f>VLOOKUP($J437,M_引当回収!$C$5:$AF$55,30,FALSE)+0.08</f>
        <v>0.08</v>
      </c>
      <c r="BX437" s="21">
        <v>0.24</v>
      </c>
      <c r="BY437">
        <v>0.18000000000000002</v>
      </c>
      <c r="BZ437">
        <v>0.03</v>
      </c>
      <c r="CA437" s="8">
        <f t="shared" si="150"/>
        <v>0.53</v>
      </c>
      <c r="CB437" t="str">
        <f t="shared" si="151"/>
        <v>×</v>
      </c>
      <c r="CC437">
        <v>0.08</v>
      </c>
      <c r="CD437">
        <v>0.43000000000000005</v>
      </c>
      <c r="CE437">
        <v>0.18000000000000002</v>
      </c>
      <c r="CF437">
        <v>0.03</v>
      </c>
      <c r="CH437">
        <f t="shared" si="152"/>
        <v>1</v>
      </c>
      <c r="CI437">
        <f t="shared" si="153"/>
        <v>1</v>
      </c>
      <c r="CJ437">
        <f t="shared" si="154"/>
        <v>5</v>
      </c>
      <c r="CK437">
        <f t="shared" si="155"/>
        <v>1</v>
      </c>
      <c r="CL437">
        <f t="shared" si="156"/>
        <v>1</v>
      </c>
      <c r="CM437">
        <f t="shared" si="157"/>
        <v>5</v>
      </c>
      <c r="CN437">
        <f t="shared" si="158"/>
        <v>1</v>
      </c>
      <c r="CO437">
        <f t="shared" si="159"/>
        <v>1</v>
      </c>
      <c r="CP437">
        <f t="shared" si="160"/>
        <v>5</v>
      </c>
      <c r="CQ437">
        <v>1.3446475195822455E-2</v>
      </c>
      <c r="CR437">
        <f t="shared" si="161"/>
        <v>2.7200000000000002E-2</v>
      </c>
      <c r="CS437">
        <f t="shared" si="162"/>
        <v>0.14620000000000002</v>
      </c>
      <c r="CT437">
        <f t="shared" si="163"/>
        <v>6.1200000000000011E-2</v>
      </c>
      <c r="CU437">
        <f t="shared" si="164"/>
        <v>1.0200000000000001E-2</v>
      </c>
      <c r="CV437">
        <f t="shared" si="165"/>
        <v>3</v>
      </c>
      <c r="CW437">
        <f t="shared" si="166"/>
        <v>7.1400000000000005E-2</v>
      </c>
      <c r="CX437">
        <f t="shared" si="167"/>
        <v>4</v>
      </c>
      <c r="CY437">
        <f t="shared" si="146"/>
        <v>2.7200000000000002E-2</v>
      </c>
      <c r="CZ437">
        <f t="shared" si="147"/>
        <v>8.1600000000000006E-2</v>
      </c>
      <c r="DA437">
        <f t="shared" si="148"/>
        <v>6.1200000000000011E-2</v>
      </c>
      <c r="DB437">
        <f t="shared" si="149"/>
        <v>1.0200000000000001E-2</v>
      </c>
      <c r="DC437">
        <f t="shared" si="168"/>
        <v>3</v>
      </c>
      <c r="DD437">
        <f t="shared" si="169"/>
        <v>4</v>
      </c>
    </row>
    <row r="438" spans="1:108" hidden="1" x14ac:dyDescent="0.7">
      <c r="A438" t="s">
        <v>1505</v>
      </c>
      <c r="B438" t="s">
        <v>1506</v>
      </c>
      <c r="D438" t="s">
        <v>909</v>
      </c>
      <c r="E438" t="s">
        <v>72</v>
      </c>
      <c r="F438" t="s">
        <v>73</v>
      </c>
      <c r="G438" t="s">
        <v>74</v>
      </c>
      <c r="H438" t="s">
        <v>75</v>
      </c>
      <c r="I438">
        <v>6454</v>
      </c>
      <c r="J438" t="s">
        <v>898</v>
      </c>
      <c r="K438">
        <v>1</v>
      </c>
      <c r="M438" t="s">
        <v>78</v>
      </c>
      <c r="N438" t="s">
        <v>78</v>
      </c>
      <c r="O438" t="s">
        <v>79</v>
      </c>
      <c r="P438">
        <v>1</v>
      </c>
      <c r="Q438" t="s">
        <v>80</v>
      </c>
      <c r="R438" t="s">
        <v>72</v>
      </c>
      <c r="S438" t="s">
        <v>81</v>
      </c>
      <c r="T438" t="s">
        <v>82</v>
      </c>
      <c r="X438">
        <v>1</v>
      </c>
      <c r="Y438">
        <v>1</v>
      </c>
      <c r="Z438">
        <v>0.73</v>
      </c>
      <c r="AA438" s="8">
        <v>0.93</v>
      </c>
      <c r="AB438">
        <v>3</v>
      </c>
      <c r="AC438">
        <v>0.93</v>
      </c>
      <c r="AD438">
        <v>0.93</v>
      </c>
      <c r="AE438">
        <v>1.1000000000000001</v>
      </c>
      <c r="AF438">
        <v>0.5</v>
      </c>
      <c r="AG438">
        <v>205</v>
      </c>
      <c r="AH438" t="s">
        <v>898</v>
      </c>
      <c r="AI438">
        <v>237</v>
      </c>
      <c r="AJ438" t="s">
        <v>1507</v>
      </c>
      <c r="AK438">
        <v>10282</v>
      </c>
      <c r="AL438">
        <v>370</v>
      </c>
      <c r="AM438" t="s">
        <v>911</v>
      </c>
      <c r="AN438">
        <v>12</v>
      </c>
      <c r="AO438" t="s">
        <v>113</v>
      </c>
      <c r="AP438">
        <v>100</v>
      </c>
      <c r="AT438">
        <v>0</v>
      </c>
      <c r="AU438">
        <v>0.5</v>
      </c>
      <c r="AW438">
        <v>6</v>
      </c>
      <c r="AX438" t="s">
        <v>912</v>
      </c>
      <c r="AY438">
        <v>2</v>
      </c>
      <c r="AZ438" t="s">
        <v>913</v>
      </c>
      <c r="BB438" t="s">
        <v>323</v>
      </c>
      <c r="BC438">
        <v>335</v>
      </c>
      <c r="BD438">
        <v>168</v>
      </c>
      <c r="BE438">
        <v>103</v>
      </c>
      <c r="BF438">
        <v>6.0000000000000001E-3</v>
      </c>
      <c r="BG438">
        <v>4.9000000000000004</v>
      </c>
      <c r="BH438" t="s">
        <v>89</v>
      </c>
      <c r="BJ438" t="s">
        <v>90</v>
      </c>
      <c r="BK438" s="1">
        <v>44670</v>
      </c>
      <c r="BL438" t="s">
        <v>91</v>
      </c>
      <c r="BM438" t="s">
        <v>92</v>
      </c>
      <c r="BN438">
        <v>46548</v>
      </c>
      <c r="BO438" t="s">
        <v>727</v>
      </c>
      <c r="BP438">
        <v>1</v>
      </c>
      <c r="BQ438">
        <v>1</v>
      </c>
      <c r="BR438">
        <v>0.73</v>
      </c>
      <c r="BS438">
        <v>0.93</v>
      </c>
      <c r="BT438">
        <v>3</v>
      </c>
      <c r="BU438">
        <v>136</v>
      </c>
      <c r="BV438" t="s">
        <v>1936</v>
      </c>
      <c r="BW438">
        <f>VLOOKUP($J438,M_引当回収!$C$5:$AF$55,30,FALSE)+0.08</f>
        <v>0.08</v>
      </c>
      <c r="BX438" s="21">
        <v>0.24</v>
      </c>
      <c r="BY438">
        <v>0.18000000000000002</v>
      </c>
      <c r="BZ438">
        <v>0.03</v>
      </c>
      <c r="CA438" s="8">
        <f t="shared" si="150"/>
        <v>0.53</v>
      </c>
      <c r="CB438" t="str">
        <f t="shared" si="151"/>
        <v>×</v>
      </c>
      <c r="CC438">
        <v>0.08</v>
      </c>
      <c r="CD438">
        <v>0.43000000000000005</v>
      </c>
      <c r="CE438">
        <v>0.18000000000000002</v>
      </c>
      <c r="CF438">
        <v>0.03</v>
      </c>
      <c r="CH438">
        <f t="shared" si="152"/>
        <v>2</v>
      </c>
      <c r="CI438">
        <f t="shared" si="153"/>
        <v>3</v>
      </c>
      <c r="CJ438">
        <f t="shared" si="154"/>
        <v>8</v>
      </c>
      <c r="CK438">
        <f t="shared" si="155"/>
        <v>2</v>
      </c>
      <c r="CL438">
        <f t="shared" si="156"/>
        <v>3</v>
      </c>
      <c r="CM438">
        <f t="shared" si="157"/>
        <v>8</v>
      </c>
      <c r="CN438">
        <f t="shared" si="158"/>
        <v>1</v>
      </c>
      <c r="CO438">
        <f t="shared" si="159"/>
        <v>3</v>
      </c>
      <c r="CP438">
        <f t="shared" si="160"/>
        <v>7</v>
      </c>
      <c r="CQ438">
        <v>1.3446475195822455E-2</v>
      </c>
      <c r="CR438">
        <f t="shared" si="161"/>
        <v>0.10880000000000001</v>
      </c>
      <c r="CS438">
        <f t="shared" si="162"/>
        <v>0.5848000000000001</v>
      </c>
      <c r="CT438">
        <f t="shared" si="163"/>
        <v>0.24480000000000005</v>
      </c>
      <c r="CU438">
        <f t="shared" si="164"/>
        <v>4.0800000000000003E-2</v>
      </c>
      <c r="CV438">
        <f t="shared" si="165"/>
        <v>3</v>
      </c>
      <c r="CW438">
        <f t="shared" si="166"/>
        <v>0.28560000000000002</v>
      </c>
      <c r="CX438">
        <f t="shared" si="167"/>
        <v>5</v>
      </c>
      <c r="CY438">
        <f t="shared" si="146"/>
        <v>0.10880000000000001</v>
      </c>
      <c r="CZ438">
        <f t="shared" si="147"/>
        <v>0.32640000000000002</v>
      </c>
      <c r="DA438">
        <f t="shared" si="148"/>
        <v>0.24480000000000005</v>
      </c>
      <c r="DB438">
        <f t="shared" si="149"/>
        <v>4.0800000000000003E-2</v>
      </c>
      <c r="DC438">
        <f t="shared" si="168"/>
        <v>3</v>
      </c>
      <c r="DD438">
        <f t="shared" si="169"/>
        <v>4</v>
      </c>
    </row>
    <row r="439" spans="1:108" hidden="1" x14ac:dyDescent="0.7">
      <c r="A439" t="s">
        <v>1508</v>
      </c>
      <c r="B439" t="s">
        <v>1509</v>
      </c>
      <c r="D439" t="s">
        <v>909</v>
      </c>
      <c r="E439" t="s">
        <v>72</v>
      </c>
      <c r="F439" t="s">
        <v>73</v>
      </c>
      <c r="G439" t="s">
        <v>74</v>
      </c>
      <c r="H439" t="s">
        <v>75</v>
      </c>
      <c r="I439">
        <v>6454</v>
      </c>
      <c r="J439" t="s">
        <v>898</v>
      </c>
      <c r="K439">
        <v>1</v>
      </c>
      <c r="M439" t="s">
        <v>78</v>
      </c>
      <c r="N439" t="s">
        <v>78</v>
      </c>
      <c r="O439" t="s">
        <v>79</v>
      </c>
      <c r="P439">
        <v>1</v>
      </c>
      <c r="Q439" t="s">
        <v>80</v>
      </c>
      <c r="R439" t="s">
        <v>72</v>
      </c>
      <c r="S439" t="s">
        <v>81</v>
      </c>
      <c r="T439" t="s">
        <v>82</v>
      </c>
      <c r="X439">
        <v>1</v>
      </c>
      <c r="Y439">
        <v>1</v>
      </c>
      <c r="Z439">
        <v>0.73</v>
      </c>
      <c r="AA439" s="8">
        <v>0.93</v>
      </c>
      <c r="AB439">
        <v>3</v>
      </c>
      <c r="AC439">
        <v>0.93</v>
      </c>
      <c r="AD439">
        <v>0.93</v>
      </c>
      <c r="AE439">
        <v>1.1000000000000001</v>
      </c>
      <c r="AF439">
        <v>0.5</v>
      </c>
      <c r="AG439">
        <v>205</v>
      </c>
      <c r="AH439" t="s">
        <v>898</v>
      </c>
      <c r="AI439">
        <v>238</v>
      </c>
      <c r="AJ439" t="s">
        <v>1510</v>
      </c>
      <c r="AK439">
        <v>10283</v>
      </c>
      <c r="AL439">
        <v>370</v>
      </c>
      <c r="AM439" t="s">
        <v>911</v>
      </c>
      <c r="AN439">
        <v>12</v>
      </c>
      <c r="AO439" t="s">
        <v>113</v>
      </c>
      <c r="AP439">
        <v>100</v>
      </c>
      <c r="AT439">
        <v>0</v>
      </c>
      <c r="AU439">
        <v>0.5</v>
      </c>
      <c r="AW439">
        <v>6</v>
      </c>
      <c r="AX439" t="s">
        <v>912</v>
      </c>
      <c r="AY439">
        <v>2</v>
      </c>
      <c r="AZ439" t="s">
        <v>913</v>
      </c>
      <c r="BB439" t="s">
        <v>323</v>
      </c>
      <c r="BC439">
        <v>335</v>
      </c>
      <c r="BD439">
        <v>168</v>
      </c>
      <c r="BE439">
        <v>103</v>
      </c>
      <c r="BF439">
        <v>6.0000000000000001E-3</v>
      </c>
      <c r="BG439">
        <v>4.9000000000000004</v>
      </c>
      <c r="BH439" t="s">
        <v>89</v>
      </c>
      <c r="BJ439" t="s">
        <v>90</v>
      </c>
      <c r="BK439" s="1">
        <v>44670</v>
      </c>
      <c r="BL439" t="s">
        <v>91</v>
      </c>
      <c r="BM439" t="s">
        <v>92</v>
      </c>
      <c r="BN439">
        <v>46548</v>
      </c>
      <c r="BO439" t="s">
        <v>727</v>
      </c>
      <c r="BP439">
        <v>1</v>
      </c>
      <c r="BQ439">
        <v>1</v>
      </c>
      <c r="BR439">
        <v>0.73</v>
      </c>
      <c r="BS439">
        <v>0.93</v>
      </c>
      <c r="BT439">
        <v>3</v>
      </c>
      <c r="BU439">
        <v>212</v>
      </c>
      <c r="BV439" t="s">
        <v>1936</v>
      </c>
      <c r="BW439">
        <f>VLOOKUP($J439,M_引当回収!$C$5:$AF$55,30,FALSE)+0.08</f>
        <v>0.08</v>
      </c>
      <c r="BX439" s="21">
        <v>0.24</v>
      </c>
      <c r="BY439">
        <v>0.18000000000000002</v>
      </c>
      <c r="BZ439">
        <v>0.03</v>
      </c>
      <c r="CA439" s="8">
        <f t="shared" si="150"/>
        <v>0.53</v>
      </c>
      <c r="CB439" t="str">
        <f t="shared" si="151"/>
        <v>×</v>
      </c>
      <c r="CC439">
        <v>0.08</v>
      </c>
      <c r="CD439">
        <v>0.43000000000000005</v>
      </c>
      <c r="CE439">
        <v>0.18000000000000002</v>
      </c>
      <c r="CF439">
        <v>0.03</v>
      </c>
      <c r="CH439">
        <f t="shared" si="152"/>
        <v>2</v>
      </c>
      <c r="CI439">
        <f t="shared" si="153"/>
        <v>4</v>
      </c>
      <c r="CJ439">
        <f t="shared" si="154"/>
        <v>9</v>
      </c>
      <c r="CK439">
        <f t="shared" si="155"/>
        <v>2</v>
      </c>
      <c r="CL439">
        <f t="shared" si="156"/>
        <v>4</v>
      </c>
      <c r="CM439">
        <f t="shared" si="157"/>
        <v>9</v>
      </c>
      <c r="CN439">
        <f t="shared" si="158"/>
        <v>2</v>
      </c>
      <c r="CO439">
        <f t="shared" si="159"/>
        <v>4</v>
      </c>
      <c r="CP439">
        <f t="shared" si="160"/>
        <v>9</v>
      </c>
      <c r="CQ439">
        <v>1.3446475195822455E-2</v>
      </c>
      <c r="CR439">
        <f t="shared" si="161"/>
        <v>0.1696</v>
      </c>
      <c r="CS439">
        <f t="shared" si="162"/>
        <v>0.91160000000000019</v>
      </c>
      <c r="CT439">
        <f t="shared" si="163"/>
        <v>0.38160000000000005</v>
      </c>
      <c r="CU439">
        <f t="shared" si="164"/>
        <v>6.3600000000000004E-2</v>
      </c>
      <c r="CV439">
        <f t="shared" si="165"/>
        <v>3</v>
      </c>
      <c r="CW439">
        <f t="shared" si="166"/>
        <v>0.44519999999999998</v>
      </c>
      <c r="CX439">
        <f t="shared" si="167"/>
        <v>5</v>
      </c>
      <c r="CY439">
        <f t="shared" si="146"/>
        <v>0.1696</v>
      </c>
      <c r="CZ439">
        <f t="shared" si="147"/>
        <v>0.50880000000000003</v>
      </c>
      <c r="DA439">
        <f t="shared" si="148"/>
        <v>0.38160000000000005</v>
      </c>
      <c r="DB439">
        <f t="shared" si="149"/>
        <v>6.3600000000000004E-2</v>
      </c>
      <c r="DC439">
        <f t="shared" si="168"/>
        <v>3</v>
      </c>
      <c r="DD439">
        <f t="shared" si="169"/>
        <v>5</v>
      </c>
    </row>
    <row r="440" spans="1:108" hidden="1" x14ac:dyDescent="0.7">
      <c r="A440" t="s">
        <v>1511</v>
      </c>
      <c r="B440" t="s">
        <v>1512</v>
      </c>
      <c r="D440" t="s">
        <v>909</v>
      </c>
      <c r="E440" t="s">
        <v>72</v>
      </c>
      <c r="F440" t="s">
        <v>73</v>
      </c>
      <c r="G440" t="s">
        <v>74</v>
      </c>
      <c r="H440" t="s">
        <v>75</v>
      </c>
      <c r="I440">
        <v>6454</v>
      </c>
      <c r="J440" t="s">
        <v>898</v>
      </c>
      <c r="K440">
        <v>1</v>
      </c>
      <c r="M440" t="s">
        <v>78</v>
      </c>
      <c r="N440" t="s">
        <v>78</v>
      </c>
      <c r="O440" t="s">
        <v>79</v>
      </c>
      <c r="P440">
        <v>1</v>
      </c>
      <c r="Q440" t="s">
        <v>80</v>
      </c>
      <c r="R440" t="s">
        <v>72</v>
      </c>
      <c r="S440" t="s">
        <v>81</v>
      </c>
      <c r="T440" t="s">
        <v>82</v>
      </c>
      <c r="X440">
        <v>1</v>
      </c>
      <c r="Y440">
        <v>1</v>
      </c>
      <c r="Z440">
        <v>0.73</v>
      </c>
      <c r="AA440" s="8">
        <v>0.93</v>
      </c>
      <c r="AB440">
        <v>3</v>
      </c>
      <c r="AC440">
        <v>0.93</v>
      </c>
      <c r="AD440">
        <v>0.93</v>
      </c>
      <c r="AE440">
        <v>1.1000000000000001</v>
      </c>
      <c r="AF440">
        <v>0.5</v>
      </c>
      <c r="AG440">
        <v>205</v>
      </c>
      <c r="AH440" t="s">
        <v>898</v>
      </c>
      <c r="AI440">
        <v>239</v>
      </c>
      <c r="AJ440" t="s">
        <v>1513</v>
      </c>
      <c r="AK440">
        <v>10284</v>
      </c>
      <c r="AL440">
        <v>370</v>
      </c>
      <c r="AM440" t="s">
        <v>911</v>
      </c>
      <c r="AN440">
        <v>12</v>
      </c>
      <c r="AO440" t="s">
        <v>113</v>
      </c>
      <c r="AP440">
        <v>100</v>
      </c>
      <c r="AT440">
        <v>0</v>
      </c>
      <c r="AU440">
        <v>0.5</v>
      </c>
      <c r="AW440">
        <v>6</v>
      </c>
      <c r="AX440" t="s">
        <v>912</v>
      </c>
      <c r="AY440">
        <v>2</v>
      </c>
      <c r="AZ440" t="s">
        <v>913</v>
      </c>
      <c r="BB440" t="s">
        <v>323</v>
      </c>
      <c r="BC440">
        <v>335</v>
      </c>
      <c r="BD440">
        <v>168</v>
      </c>
      <c r="BE440">
        <v>103</v>
      </c>
      <c r="BF440">
        <v>6.0000000000000001E-3</v>
      </c>
      <c r="BG440">
        <v>4.9000000000000004</v>
      </c>
      <c r="BH440" t="s">
        <v>89</v>
      </c>
      <c r="BJ440" t="s">
        <v>90</v>
      </c>
      <c r="BK440" s="1">
        <v>44670</v>
      </c>
      <c r="BL440" t="s">
        <v>91</v>
      </c>
      <c r="BM440" t="s">
        <v>92</v>
      </c>
      <c r="BN440">
        <v>46548</v>
      </c>
      <c r="BO440" t="s">
        <v>727</v>
      </c>
      <c r="BP440">
        <v>1</v>
      </c>
      <c r="BQ440">
        <v>1</v>
      </c>
      <c r="BR440">
        <v>0.73</v>
      </c>
      <c r="BS440">
        <v>0.93</v>
      </c>
      <c r="BT440">
        <v>3</v>
      </c>
      <c r="BU440">
        <v>113</v>
      </c>
      <c r="BV440" t="s">
        <v>1936</v>
      </c>
      <c r="BW440">
        <f>VLOOKUP($J440,M_引当回収!$C$5:$AF$55,30,FALSE)+0.08</f>
        <v>0.08</v>
      </c>
      <c r="BX440" s="21">
        <v>0.24</v>
      </c>
      <c r="BY440">
        <v>0.18000000000000002</v>
      </c>
      <c r="BZ440">
        <v>0.03</v>
      </c>
      <c r="CA440" s="8">
        <f t="shared" si="150"/>
        <v>0.53</v>
      </c>
      <c r="CB440" t="str">
        <f t="shared" si="151"/>
        <v>×</v>
      </c>
      <c r="CC440">
        <v>0.08</v>
      </c>
      <c r="CD440">
        <v>0.43000000000000005</v>
      </c>
      <c r="CE440">
        <v>0.18000000000000002</v>
      </c>
      <c r="CF440">
        <v>0.03</v>
      </c>
      <c r="CH440">
        <f t="shared" si="152"/>
        <v>2</v>
      </c>
      <c r="CI440">
        <f t="shared" si="153"/>
        <v>2</v>
      </c>
      <c r="CJ440">
        <f t="shared" si="154"/>
        <v>7</v>
      </c>
      <c r="CK440">
        <f t="shared" si="155"/>
        <v>2</v>
      </c>
      <c r="CL440">
        <f t="shared" si="156"/>
        <v>2</v>
      </c>
      <c r="CM440">
        <f t="shared" si="157"/>
        <v>7</v>
      </c>
      <c r="CN440">
        <f t="shared" si="158"/>
        <v>1</v>
      </c>
      <c r="CO440">
        <f t="shared" si="159"/>
        <v>2</v>
      </c>
      <c r="CP440">
        <f t="shared" si="160"/>
        <v>6</v>
      </c>
      <c r="CQ440">
        <v>1.3446475195822455E-2</v>
      </c>
      <c r="CR440">
        <f t="shared" si="161"/>
        <v>9.0399999999999994E-2</v>
      </c>
      <c r="CS440">
        <f t="shared" si="162"/>
        <v>0.4859</v>
      </c>
      <c r="CT440">
        <f t="shared" si="163"/>
        <v>0.2034</v>
      </c>
      <c r="CU440">
        <f t="shared" si="164"/>
        <v>3.3899999999999993E-2</v>
      </c>
      <c r="CV440">
        <f t="shared" si="165"/>
        <v>3</v>
      </c>
      <c r="CW440">
        <f t="shared" si="166"/>
        <v>0.23729999999999996</v>
      </c>
      <c r="CX440">
        <f t="shared" si="167"/>
        <v>5</v>
      </c>
      <c r="CY440">
        <f t="shared" si="146"/>
        <v>9.0399999999999994E-2</v>
      </c>
      <c r="CZ440">
        <f t="shared" si="147"/>
        <v>0.27119999999999994</v>
      </c>
      <c r="DA440">
        <f t="shared" si="148"/>
        <v>0.2034</v>
      </c>
      <c r="DB440">
        <f t="shared" si="149"/>
        <v>3.3899999999999993E-2</v>
      </c>
      <c r="DC440">
        <f t="shared" si="168"/>
        <v>3</v>
      </c>
      <c r="DD440">
        <f t="shared" si="169"/>
        <v>4</v>
      </c>
    </row>
    <row r="441" spans="1:108" hidden="1" x14ac:dyDescent="0.7">
      <c r="A441" t="s">
        <v>1514</v>
      </c>
      <c r="B441" t="s">
        <v>1515</v>
      </c>
      <c r="D441" t="s">
        <v>909</v>
      </c>
      <c r="E441" t="s">
        <v>72</v>
      </c>
      <c r="F441" t="s">
        <v>73</v>
      </c>
      <c r="G441" t="s">
        <v>74</v>
      </c>
      <c r="H441" t="s">
        <v>75</v>
      </c>
      <c r="I441">
        <v>6454</v>
      </c>
      <c r="J441" t="s">
        <v>898</v>
      </c>
      <c r="K441">
        <v>1</v>
      </c>
      <c r="M441" t="s">
        <v>78</v>
      </c>
      <c r="N441" t="s">
        <v>78</v>
      </c>
      <c r="O441" t="s">
        <v>79</v>
      </c>
      <c r="P441">
        <v>1</v>
      </c>
      <c r="Q441" t="s">
        <v>80</v>
      </c>
      <c r="R441" t="s">
        <v>72</v>
      </c>
      <c r="S441" t="s">
        <v>81</v>
      </c>
      <c r="T441" t="s">
        <v>82</v>
      </c>
      <c r="X441">
        <v>1</v>
      </c>
      <c r="Y441">
        <v>1</v>
      </c>
      <c r="Z441">
        <v>0.73</v>
      </c>
      <c r="AA441" s="8">
        <v>0.93</v>
      </c>
      <c r="AB441">
        <v>3</v>
      </c>
      <c r="AC441">
        <v>0.93</v>
      </c>
      <c r="AD441">
        <v>0.93</v>
      </c>
      <c r="AE441">
        <v>1.1000000000000001</v>
      </c>
      <c r="AF441">
        <v>0.5</v>
      </c>
      <c r="AG441">
        <v>205</v>
      </c>
      <c r="AH441" t="s">
        <v>898</v>
      </c>
      <c r="AI441">
        <v>240</v>
      </c>
      <c r="AJ441" t="s">
        <v>1516</v>
      </c>
      <c r="AK441">
        <v>10285</v>
      </c>
      <c r="AL441">
        <v>370</v>
      </c>
      <c r="AM441" t="s">
        <v>911</v>
      </c>
      <c r="AN441">
        <v>12</v>
      </c>
      <c r="AO441" t="s">
        <v>113</v>
      </c>
      <c r="AP441">
        <v>100</v>
      </c>
      <c r="AT441">
        <v>0</v>
      </c>
      <c r="AU441">
        <v>0.5</v>
      </c>
      <c r="AW441">
        <v>6</v>
      </c>
      <c r="AX441" t="s">
        <v>912</v>
      </c>
      <c r="AY441">
        <v>2</v>
      </c>
      <c r="AZ441" t="s">
        <v>913</v>
      </c>
      <c r="BB441" t="s">
        <v>323</v>
      </c>
      <c r="BC441">
        <v>335</v>
      </c>
      <c r="BD441">
        <v>168</v>
      </c>
      <c r="BE441">
        <v>103</v>
      </c>
      <c r="BF441">
        <v>6.0000000000000001E-3</v>
      </c>
      <c r="BG441">
        <v>4.9000000000000004</v>
      </c>
      <c r="BH441" t="s">
        <v>89</v>
      </c>
      <c r="BJ441" t="s">
        <v>90</v>
      </c>
      <c r="BK441" s="1">
        <v>44670</v>
      </c>
      <c r="BL441" t="s">
        <v>91</v>
      </c>
      <c r="BM441" t="s">
        <v>92</v>
      </c>
      <c r="BN441">
        <v>46548</v>
      </c>
      <c r="BO441" t="s">
        <v>727</v>
      </c>
      <c r="BP441">
        <v>1</v>
      </c>
      <c r="BQ441">
        <v>1</v>
      </c>
      <c r="BR441">
        <v>0.73</v>
      </c>
      <c r="BS441">
        <v>0.93</v>
      </c>
      <c r="BT441">
        <v>3</v>
      </c>
      <c r="BU441">
        <v>58</v>
      </c>
      <c r="BV441" t="s">
        <v>1936</v>
      </c>
      <c r="BW441">
        <f>VLOOKUP($J441,M_引当回収!$C$5:$AF$55,30,FALSE)+0.08</f>
        <v>0.08</v>
      </c>
      <c r="BX441" s="21">
        <v>0.24</v>
      </c>
      <c r="BY441">
        <v>0.18000000000000002</v>
      </c>
      <c r="BZ441">
        <v>0.03</v>
      </c>
      <c r="CA441" s="8">
        <f t="shared" si="150"/>
        <v>0.53</v>
      </c>
      <c r="CB441" t="str">
        <f t="shared" si="151"/>
        <v>×</v>
      </c>
      <c r="CC441">
        <v>0.08</v>
      </c>
      <c r="CD441">
        <v>0.43000000000000005</v>
      </c>
      <c r="CE441">
        <v>0.18000000000000002</v>
      </c>
      <c r="CF441">
        <v>0.03</v>
      </c>
      <c r="CH441">
        <f t="shared" si="152"/>
        <v>1</v>
      </c>
      <c r="CI441">
        <f t="shared" si="153"/>
        <v>2</v>
      </c>
      <c r="CJ441">
        <f t="shared" si="154"/>
        <v>6</v>
      </c>
      <c r="CK441">
        <f t="shared" si="155"/>
        <v>1</v>
      </c>
      <c r="CL441">
        <f t="shared" si="156"/>
        <v>2</v>
      </c>
      <c r="CM441">
        <f t="shared" si="157"/>
        <v>6</v>
      </c>
      <c r="CN441">
        <f t="shared" si="158"/>
        <v>1</v>
      </c>
      <c r="CO441">
        <f t="shared" si="159"/>
        <v>2</v>
      </c>
      <c r="CP441">
        <f t="shared" si="160"/>
        <v>6</v>
      </c>
      <c r="CQ441">
        <v>1.3446475195822455E-2</v>
      </c>
      <c r="CR441">
        <f t="shared" si="161"/>
        <v>4.6399999999999997E-2</v>
      </c>
      <c r="CS441">
        <f t="shared" si="162"/>
        <v>0.24940000000000001</v>
      </c>
      <c r="CT441">
        <f t="shared" si="163"/>
        <v>0.10440000000000001</v>
      </c>
      <c r="CU441">
        <f t="shared" si="164"/>
        <v>1.7399999999999999E-2</v>
      </c>
      <c r="CV441">
        <f t="shared" si="165"/>
        <v>3</v>
      </c>
      <c r="CW441">
        <f t="shared" si="166"/>
        <v>0.12179999999999999</v>
      </c>
      <c r="CX441">
        <f t="shared" si="167"/>
        <v>4</v>
      </c>
      <c r="CY441">
        <f t="shared" si="146"/>
        <v>4.6399999999999997E-2</v>
      </c>
      <c r="CZ441">
        <f t="shared" si="147"/>
        <v>0.13919999999999999</v>
      </c>
      <c r="DA441">
        <f t="shared" si="148"/>
        <v>0.10440000000000001</v>
      </c>
      <c r="DB441">
        <f t="shared" si="149"/>
        <v>1.7399999999999999E-2</v>
      </c>
      <c r="DC441">
        <f t="shared" si="168"/>
        <v>3</v>
      </c>
      <c r="DD441">
        <f t="shared" si="169"/>
        <v>4</v>
      </c>
    </row>
    <row r="442" spans="1:108" hidden="1" x14ac:dyDescent="0.7">
      <c r="A442" t="s">
        <v>1517</v>
      </c>
      <c r="B442" t="s">
        <v>1518</v>
      </c>
      <c r="D442" t="s">
        <v>909</v>
      </c>
      <c r="E442" t="s">
        <v>72</v>
      </c>
      <c r="F442" t="s">
        <v>73</v>
      </c>
      <c r="G442" t="s">
        <v>74</v>
      </c>
      <c r="H442" t="s">
        <v>75</v>
      </c>
      <c r="I442">
        <v>6454</v>
      </c>
      <c r="J442" t="s">
        <v>898</v>
      </c>
      <c r="K442">
        <v>1</v>
      </c>
      <c r="M442" t="s">
        <v>78</v>
      </c>
      <c r="N442" t="s">
        <v>78</v>
      </c>
      <c r="O442" t="s">
        <v>79</v>
      </c>
      <c r="P442">
        <v>1</v>
      </c>
      <c r="Q442" t="s">
        <v>80</v>
      </c>
      <c r="R442" t="s">
        <v>72</v>
      </c>
      <c r="S442" t="s">
        <v>81</v>
      </c>
      <c r="T442" t="s">
        <v>82</v>
      </c>
      <c r="X442">
        <v>1</v>
      </c>
      <c r="Y442">
        <v>1</v>
      </c>
      <c r="Z442">
        <v>0.73</v>
      </c>
      <c r="AA442" s="8">
        <v>0.93</v>
      </c>
      <c r="AB442">
        <v>3</v>
      </c>
      <c r="AC442">
        <v>0.93</v>
      </c>
      <c r="AD442">
        <v>0.93</v>
      </c>
      <c r="AE442">
        <v>1.1000000000000001</v>
      </c>
      <c r="AF442">
        <v>0.5</v>
      </c>
      <c r="AG442">
        <v>205</v>
      </c>
      <c r="AH442" t="s">
        <v>898</v>
      </c>
      <c r="AI442">
        <v>241</v>
      </c>
      <c r="AJ442" t="s">
        <v>1519</v>
      </c>
      <c r="AK442">
        <v>10286</v>
      </c>
      <c r="AL442">
        <v>370</v>
      </c>
      <c r="AM442" t="s">
        <v>911</v>
      </c>
      <c r="AN442">
        <v>12</v>
      </c>
      <c r="AO442" t="s">
        <v>113</v>
      </c>
      <c r="AP442">
        <v>100</v>
      </c>
      <c r="AT442">
        <v>0</v>
      </c>
      <c r="AU442">
        <v>0.5</v>
      </c>
      <c r="AW442">
        <v>6</v>
      </c>
      <c r="AX442" t="s">
        <v>912</v>
      </c>
      <c r="AY442">
        <v>2</v>
      </c>
      <c r="AZ442" t="s">
        <v>913</v>
      </c>
      <c r="BB442" t="s">
        <v>323</v>
      </c>
      <c r="BC442">
        <v>335</v>
      </c>
      <c r="BD442">
        <v>168</v>
      </c>
      <c r="BE442">
        <v>103</v>
      </c>
      <c r="BF442">
        <v>6.0000000000000001E-3</v>
      </c>
      <c r="BG442">
        <v>4.9000000000000004</v>
      </c>
      <c r="BH442" t="s">
        <v>89</v>
      </c>
      <c r="BJ442" t="s">
        <v>90</v>
      </c>
      <c r="BK442" s="1">
        <v>44670</v>
      </c>
      <c r="BL442" t="s">
        <v>91</v>
      </c>
      <c r="BM442" t="s">
        <v>92</v>
      </c>
      <c r="BN442">
        <v>46548</v>
      </c>
      <c r="BO442" t="s">
        <v>727</v>
      </c>
      <c r="BP442">
        <v>1</v>
      </c>
      <c r="BQ442">
        <v>1</v>
      </c>
      <c r="BR442">
        <v>0.73</v>
      </c>
      <c r="BS442">
        <v>0.93</v>
      </c>
      <c r="BT442">
        <v>3</v>
      </c>
      <c r="BU442">
        <v>15</v>
      </c>
      <c r="BV442" t="s">
        <v>1936</v>
      </c>
      <c r="BW442">
        <f>VLOOKUP($J442,M_引当回収!$C$5:$AF$55,30,FALSE)+0.08</f>
        <v>0.08</v>
      </c>
      <c r="BX442" s="21">
        <v>0.24</v>
      </c>
      <c r="BY442">
        <v>0.18000000000000002</v>
      </c>
      <c r="BZ442">
        <v>0.03</v>
      </c>
      <c r="CA442" s="8">
        <f t="shared" si="150"/>
        <v>0.53</v>
      </c>
      <c r="CB442" t="str">
        <f t="shared" si="151"/>
        <v>×</v>
      </c>
      <c r="CC442">
        <v>0.08</v>
      </c>
      <c r="CD442">
        <v>0.43000000000000005</v>
      </c>
      <c r="CE442">
        <v>0.18000000000000002</v>
      </c>
      <c r="CF442">
        <v>0.03</v>
      </c>
      <c r="CH442">
        <f t="shared" si="152"/>
        <v>1</v>
      </c>
      <c r="CI442">
        <f t="shared" si="153"/>
        <v>1</v>
      </c>
      <c r="CJ442">
        <f t="shared" si="154"/>
        <v>5</v>
      </c>
      <c r="CK442">
        <f t="shared" si="155"/>
        <v>1</v>
      </c>
      <c r="CL442">
        <f t="shared" si="156"/>
        <v>1</v>
      </c>
      <c r="CM442">
        <f t="shared" si="157"/>
        <v>5</v>
      </c>
      <c r="CN442">
        <f t="shared" si="158"/>
        <v>1</v>
      </c>
      <c r="CO442">
        <f t="shared" si="159"/>
        <v>1</v>
      </c>
      <c r="CP442">
        <f t="shared" si="160"/>
        <v>5</v>
      </c>
      <c r="CQ442">
        <v>1.3446475195822455E-2</v>
      </c>
      <c r="CR442">
        <f t="shared" si="161"/>
        <v>1.2E-2</v>
      </c>
      <c r="CS442">
        <f t="shared" si="162"/>
        <v>6.4500000000000002E-2</v>
      </c>
      <c r="CT442">
        <f t="shared" si="163"/>
        <v>2.7000000000000003E-2</v>
      </c>
      <c r="CU442">
        <f t="shared" si="164"/>
        <v>4.4999999999999997E-3</v>
      </c>
      <c r="CV442">
        <f t="shared" si="165"/>
        <v>3</v>
      </c>
      <c r="CW442">
        <f t="shared" si="166"/>
        <v>3.15E-2</v>
      </c>
      <c r="CX442">
        <f t="shared" si="167"/>
        <v>4</v>
      </c>
      <c r="CY442">
        <f t="shared" si="146"/>
        <v>1.2E-2</v>
      </c>
      <c r="CZ442">
        <f t="shared" si="147"/>
        <v>3.5999999999999997E-2</v>
      </c>
      <c r="DA442">
        <f t="shared" si="148"/>
        <v>2.7000000000000003E-2</v>
      </c>
      <c r="DB442">
        <f t="shared" si="149"/>
        <v>4.4999999999999997E-3</v>
      </c>
      <c r="DC442">
        <f t="shared" si="168"/>
        <v>3</v>
      </c>
      <c r="DD442">
        <f t="shared" si="169"/>
        <v>4</v>
      </c>
    </row>
    <row r="443" spans="1:108" hidden="1" x14ac:dyDescent="0.7">
      <c r="A443" t="s">
        <v>1520</v>
      </c>
      <c r="B443" t="s">
        <v>1521</v>
      </c>
      <c r="D443" t="s">
        <v>909</v>
      </c>
      <c r="E443" t="s">
        <v>72</v>
      </c>
      <c r="F443" t="s">
        <v>73</v>
      </c>
      <c r="G443" t="s">
        <v>74</v>
      </c>
      <c r="H443" t="s">
        <v>75</v>
      </c>
      <c r="I443">
        <v>6454</v>
      </c>
      <c r="J443" t="s">
        <v>898</v>
      </c>
      <c r="K443">
        <v>1</v>
      </c>
      <c r="M443" t="s">
        <v>78</v>
      </c>
      <c r="N443" t="s">
        <v>78</v>
      </c>
      <c r="O443" t="s">
        <v>79</v>
      </c>
      <c r="P443">
        <v>1</v>
      </c>
      <c r="Q443" t="s">
        <v>80</v>
      </c>
      <c r="R443" t="s">
        <v>72</v>
      </c>
      <c r="S443" t="s">
        <v>81</v>
      </c>
      <c r="T443" t="s">
        <v>82</v>
      </c>
      <c r="X443">
        <v>1</v>
      </c>
      <c r="Y443">
        <v>1</v>
      </c>
      <c r="Z443">
        <v>0.73</v>
      </c>
      <c r="AA443" s="8">
        <v>0.93</v>
      </c>
      <c r="AB443">
        <v>3</v>
      </c>
      <c r="AC443">
        <v>0.93</v>
      </c>
      <c r="AD443">
        <v>0.93</v>
      </c>
      <c r="AE443">
        <v>1.1000000000000001</v>
      </c>
      <c r="AF443">
        <v>0.5</v>
      </c>
      <c r="AG443">
        <v>205</v>
      </c>
      <c r="AH443" t="s">
        <v>898</v>
      </c>
      <c r="AI443">
        <v>242</v>
      </c>
      <c r="AJ443" t="s">
        <v>1522</v>
      </c>
      <c r="AK443">
        <v>10287</v>
      </c>
      <c r="AL443">
        <v>370</v>
      </c>
      <c r="AM443" t="s">
        <v>911</v>
      </c>
      <c r="AN443">
        <v>12</v>
      </c>
      <c r="AO443" t="s">
        <v>113</v>
      </c>
      <c r="AP443">
        <v>100</v>
      </c>
      <c r="AT443">
        <v>0</v>
      </c>
      <c r="AU443">
        <v>0.5</v>
      </c>
      <c r="AW443">
        <v>6</v>
      </c>
      <c r="AX443" t="s">
        <v>912</v>
      </c>
      <c r="AY443">
        <v>2</v>
      </c>
      <c r="AZ443" t="s">
        <v>913</v>
      </c>
      <c r="BB443" t="s">
        <v>323</v>
      </c>
      <c r="BC443">
        <v>335</v>
      </c>
      <c r="BD443">
        <v>168</v>
      </c>
      <c r="BE443">
        <v>103</v>
      </c>
      <c r="BF443">
        <v>6.0000000000000001E-3</v>
      </c>
      <c r="BG443">
        <v>4.9000000000000004</v>
      </c>
      <c r="BH443" t="s">
        <v>89</v>
      </c>
      <c r="BJ443" t="s">
        <v>90</v>
      </c>
      <c r="BK443" s="1">
        <v>44670</v>
      </c>
      <c r="BL443" t="s">
        <v>91</v>
      </c>
      <c r="BM443" t="s">
        <v>92</v>
      </c>
      <c r="BN443">
        <v>46548</v>
      </c>
      <c r="BO443" t="s">
        <v>727</v>
      </c>
      <c r="BP443">
        <v>1</v>
      </c>
      <c r="BQ443">
        <v>1</v>
      </c>
      <c r="BR443">
        <v>0.73</v>
      </c>
      <c r="BS443">
        <v>0.93</v>
      </c>
      <c r="BT443">
        <v>3</v>
      </c>
      <c r="BU443">
        <v>6</v>
      </c>
      <c r="BV443" t="s">
        <v>1936</v>
      </c>
      <c r="BW443">
        <f>VLOOKUP($J443,M_引当回収!$C$5:$AF$55,30,FALSE)+0.08</f>
        <v>0.08</v>
      </c>
      <c r="BX443" s="21">
        <v>0.24</v>
      </c>
      <c r="BY443">
        <v>0.18000000000000002</v>
      </c>
      <c r="BZ443">
        <v>0.03</v>
      </c>
      <c r="CA443" s="8">
        <f t="shared" si="150"/>
        <v>0.53</v>
      </c>
      <c r="CB443" t="str">
        <f t="shared" si="151"/>
        <v>×</v>
      </c>
      <c r="CC443">
        <v>0.08</v>
      </c>
      <c r="CD443">
        <v>0.43000000000000005</v>
      </c>
      <c r="CE443">
        <v>0.18000000000000002</v>
      </c>
      <c r="CF443">
        <v>0.03</v>
      </c>
      <c r="CH443">
        <f t="shared" si="152"/>
        <v>1</v>
      </c>
      <c r="CI443">
        <f t="shared" si="153"/>
        <v>1</v>
      </c>
      <c r="CJ443">
        <f t="shared" si="154"/>
        <v>5</v>
      </c>
      <c r="CK443">
        <f t="shared" si="155"/>
        <v>1</v>
      </c>
      <c r="CL443">
        <f t="shared" si="156"/>
        <v>1</v>
      </c>
      <c r="CM443">
        <f t="shared" si="157"/>
        <v>5</v>
      </c>
      <c r="CN443">
        <f t="shared" si="158"/>
        <v>1</v>
      </c>
      <c r="CO443">
        <f t="shared" si="159"/>
        <v>1</v>
      </c>
      <c r="CP443">
        <f t="shared" si="160"/>
        <v>5</v>
      </c>
      <c r="CQ443">
        <v>1.3446475195822455E-2</v>
      </c>
      <c r="CR443">
        <f t="shared" si="161"/>
        <v>4.7999999999999996E-3</v>
      </c>
      <c r="CS443">
        <f t="shared" si="162"/>
        <v>2.5800000000000003E-2</v>
      </c>
      <c r="CT443">
        <f t="shared" si="163"/>
        <v>1.0800000000000001E-2</v>
      </c>
      <c r="CU443">
        <f t="shared" si="164"/>
        <v>1.8E-3</v>
      </c>
      <c r="CV443">
        <f t="shared" si="165"/>
        <v>3</v>
      </c>
      <c r="CW443">
        <f t="shared" si="166"/>
        <v>1.2599999999999998E-2</v>
      </c>
      <c r="CX443">
        <f t="shared" si="167"/>
        <v>4</v>
      </c>
      <c r="CY443">
        <f t="shared" si="146"/>
        <v>4.7999999999999996E-3</v>
      </c>
      <c r="CZ443">
        <f t="shared" si="147"/>
        <v>1.44E-2</v>
      </c>
      <c r="DA443">
        <f t="shared" si="148"/>
        <v>1.0800000000000001E-2</v>
      </c>
      <c r="DB443">
        <f t="shared" si="149"/>
        <v>1.8E-3</v>
      </c>
      <c r="DC443">
        <f t="shared" si="168"/>
        <v>3</v>
      </c>
      <c r="DD443">
        <f t="shared" si="169"/>
        <v>4</v>
      </c>
    </row>
    <row r="444" spans="1:108" hidden="1" x14ac:dyDescent="0.7">
      <c r="A444" t="s">
        <v>1523</v>
      </c>
      <c r="B444" t="s">
        <v>1524</v>
      </c>
      <c r="D444" t="s">
        <v>909</v>
      </c>
      <c r="E444" t="s">
        <v>72</v>
      </c>
      <c r="F444" t="s">
        <v>73</v>
      </c>
      <c r="G444" t="s">
        <v>74</v>
      </c>
      <c r="H444" t="s">
        <v>75</v>
      </c>
      <c r="I444">
        <v>6454</v>
      </c>
      <c r="J444" t="s">
        <v>898</v>
      </c>
      <c r="K444">
        <v>1</v>
      </c>
      <c r="M444" t="s">
        <v>78</v>
      </c>
      <c r="N444" t="s">
        <v>78</v>
      </c>
      <c r="O444" t="s">
        <v>79</v>
      </c>
      <c r="P444">
        <v>1</v>
      </c>
      <c r="Q444" t="s">
        <v>80</v>
      </c>
      <c r="R444" t="s">
        <v>72</v>
      </c>
      <c r="S444" t="s">
        <v>81</v>
      </c>
      <c r="T444" t="s">
        <v>82</v>
      </c>
      <c r="X444">
        <v>1</v>
      </c>
      <c r="Y444">
        <v>1</v>
      </c>
      <c r="Z444">
        <v>0.73</v>
      </c>
      <c r="AA444" s="8">
        <v>0.93</v>
      </c>
      <c r="AB444">
        <v>3</v>
      </c>
      <c r="AC444">
        <v>0.93</v>
      </c>
      <c r="AD444">
        <v>0.93</v>
      </c>
      <c r="AE444">
        <v>1.1000000000000001</v>
      </c>
      <c r="AF444">
        <v>0.5</v>
      </c>
      <c r="AG444">
        <v>205</v>
      </c>
      <c r="AH444" t="s">
        <v>898</v>
      </c>
      <c r="AI444">
        <v>243</v>
      </c>
      <c r="AJ444" t="s">
        <v>1525</v>
      </c>
      <c r="AK444">
        <v>10288</v>
      </c>
      <c r="AL444">
        <v>370</v>
      </c>
      <c r="AM444" t="s">
        <v>911</v>
      </c>
      <c r="AN444">
        <v>12</v>
      </c>
      <c r="AO444" t="s">
        <v>113</v>
      </c>
      <c r="AP444">
        <v>100</v>
      </c>
      <c r="AT444">
        <v>0</v>
      </c>
      <c r="AU444">
        <v>0.5</v>
      </c>
      <c r="AW444">
        <v>6</v>
      </c>
      <c r="AX444" t="s">
        <v>912</v>
      </c>
      <c r="AY444">
        <v>2</v>
      </c>
      <c r="AZ444" t="s">
        <v>913</v>
      </c>
      <c r="BB444" t="s">
        <v>323</v>
      </c>
      <c r="BC444">
        <v>335</v>
      </c>
      <c r="BD444">
        <v>168</v>
      </c>
      <c r="BE444">
        <v>103</v>
      </c>
      <c r="BF444">
        <v>6.0000000000000001E-3</v>
      </c>
      <c r="BG444">
        <v>6.5</v>
      </c>
      <c r="BH444" t="s">
        <v>89</v>
      </c>
      <c r="BJ444" t="s">
        <v>90</v>
      </c>
      <c r="BK444" s="1">
        <v>44670</v>
      </c>
      <c r="BL444" t="s">
        <v>91</v>
      </c>
      <c r="BM444" t="s">
        <v>92</v>
      </c>
      <c r="BN444">
        <v>46548</v>
      </c>
      <c r="BO444" t="s">
        <v>727</v>
      </c>
      <c r="BP444">
        <v>1</v>
      </c>
      <c r="BQ444">
        <v>1</v>
      </c>
      <c r="BR444">
        <v>0.73</v>
      </c>
      <c r="BS444">
        <v>0.93</v>
      </c>
      <c r="BT444">
        <v>3</v>
      </c>
      <c r="BU444">
        <v>0</v>
      </c>
      <c r="BV444" t="s">
        <v>1936</v>
      </c>
      <c r="BW444">
        <f>VLOOKUP($J444,M_引当回収!$C$5:$AF$55,30,FALSE)+0.08</f>
        <v>0.08</v>
      </c>
      <c r="BX444" s="21">
        <v>0.24</v>
      </c>
      <c r="BY444">
        <v>0.18000000000000002</v>
      </c>
      <c r="BZ444">
        <v>0.03</v>
      </c>
      <c r="CA444" s="8">
        <f t="shared" si="150"/>
        <v>0.53</v>
      </c>
      <c r="CB444" t="str">
        <f t="shared" si="151"/>
        <v>×</v>
      </c>
      <c r="CC444">
        <v>0.08</v>
      </c>
      <c r="CD444">
        <v>0.43000000000000005</v>
      </c>
      <c r="CE444">
        <v>0.18000000000000002</v>
      </c>
      <c r="CF444">
        <v>0.03</v>
      </c>
      <c r="CH444">
        <f t="shared" si="152"/>
        <v>0</v>
      </c>
      <c r="CI444">
        <f t="shared" si="153"/>
        <v>0</v>
      </c>
      <c r="CJ444">
        <f t="shared" si="154"/>
        <v>3</v>
      </c>
      <c r="CK444">
        <f t="shared" si="155"/>
        <v>0</v>
      </c>
      <c r="CL444">
        <f t="shared" si="156"/>
        <v>0</v>
      </c>
      <c r="CM444">
        <f t="shared" si="157"/>
        <v>3</v>
      </c>
      <c r="CN444">
        <f t="shared" si="158"/>
        <v>0</v>
      </c>
      <c r="CO444">
        <f t="shared" si="159"/>
        <v>0</v>
      </c>
      <c r="CP444">
        <f t="shared" si="160"/>
        <v>3</v>
      </c>
      <c r="CQ444">
        <v>1.3446475195822455E-2</v>
      </c>
      <c r="CR444">
        <f t="shared" si="161"/>
        <v>0</v>
      </c>
      <c r="CS444">
        <f t="shared" si="162"/>
        <v>0</v>
      </c>
      <c r="CT444">
        <f t="shared" si="163"/>
        <v>0</v>
      </c>
      <c r="CU444">
        <f t="shared" si="164"/>
        <v>0</v>
      </c>
      <c r="CV444">
        <f t="shared" si="165"/>
        <v>3</v>
      </c>
      <c r="CW444">
        <f t="shared" si="166"/>
        <v>0</v>
      </c>
      <c r="CX444">
        <f t="shared" si="167"/>
        <v>3</v>
      </c>
      <c r="CY444">
        <f t="shared" si="146"/>
        <v>0</v>
      </c>
      <c r="CZ444">
        <f t="shared" si="147"/>
        <v>0</v>
      </c>
      <c r="DA444">
        <f t="shared" si="148"/>
        <v>0</v>
      </c>
      <c r="DB444">
        <f t="shared" si="149"/>
        <v>0</v>
      </c>
      <c r="DC444">
        <f t="shared" si="168"/>
        <v>3</v>
      </c>
      <c r="DD444">
        <f t="shared" si="169"/>
        <v>3</v>
      </c>
    </row>
    <row r="445" spans="1:108" hidden="1" x14ac:dyDescent="0.7">
      <c r="A445" t="s">
        <v>1526</v>
      </c>
      <c r="B445" t="s">
        <v>1527</v>
      </c>
      <c r="D445" t="s">
        <v>909</v>
      </c>
      <c r="E445" t="s">
        <v>72</v>
      </c>
      <c r="F445" t="s">
        <v>73</v>
      </c>
      <c r="G445" t="s">
        <v>74</v>
      </c>
      <c r="H445" t="s">
        <v>75</v>
      </c>
      <c r="I445">
        <v>6454</v>
      </c>
      <c r="J445" t="s">
        <v>898</v>
      </c>
      <c r="K445">
        <v>1</v>
      </c>
      <c r="M445" t="s">
        <v>78</v>
      </c>
      <c r="N445" t="s">
        <v>78</v>
      </c>
      <c r="O445" t="s">
        <v>79</v>
      </c>
      <c r="P445">
        <v>1</v>
      </c>
      <c r="Q445" t="s">
        <v>80</v>
      </c>
      <c r="R445" t="s">
        <v>72</v>
      </c>
      <c r="S445" t="s">
        <v>81</v>
      </c>
      <c r="T445" t="s">
        <v>82</v>
      </c>
      <c r="X445">
        <v>1</v>
      </c>
      <c r="Y445">
        <v>1</v>
      </c>
      <c r="Z445">
        <v>0.73</v>
      </c>
      <c r="AA445" s="8">
        <v>0.93</v>
      </c>
      <c r="AB445">
        <v>3</v>
      </c>
      <c r="AC445">
        <v>0.93</v>
      </c>
      <c r="AD445">
        <v>0.93</v>
      </c>
      <c r="AE445">
        <v>1.1000000000000001</v>
      </c>
      <c r="AF445">
        <v>0.5</v>
      </c>
      <c r="AG445">
        <v>205</v>
      </c>
      <c r="AH445" t="s">
        <v>898</v>
      </c>
      <c r="AI445">
        <v>244</v>
      </c>
      <c r="AJ445" t="s">
        <v>1528</v>
      </c>
      <c r="AK445">
        <v>10289</v>
      </c>
      <c r="AL445">
        <v>370</v>
      </c>
      <c r="AM445" t="s">
        <v>911</v>
      </c>
      <c r="AN445">
        <v>12</v>
      </c>
      <c r="AO445" t="s">
        <v>113</v>
      </c>
      <c r="AP445">
        <v>100</v>
      </c>
      <c r="AT445">
        <v>0</v>
      </c>
      <c r="AU445">
        <v>0.5</v>
      </c>
      <c r="AW445">
        <v>6</v>
      </c>
      <c r="AX445" t="s">
        <v>912</v>
      </c>
      <c r="AY445">
        <v>2</v>
      </c>
      <c r="AZ445" t="s">
        <v>913</v>
      </c>
      <c r="BB445" t="s">
        <v>323</v>
      </c>
      <c r="BC445">
        <v>335</v>
      </c>
      <c r="BD445">
        <v>168</v>
      </c>
      <c r="BE445">
        <v>103</v>
      </c>
      <c r="BF445">
        <v>6.0000000000000001E-3</v>
      </c>
      <c r="BG445">
        <v>6.5</v>
      </c>
      <c r="BH445" t="s">
        <v>89</v>
      </c>
      <c r="BJ445" t="s">
        <v>90</v>
      </c>
      <c r="BK445" s="1">
        <v>44670</v>
      </c>
      <c r="BL445" t="s">
        <v>91</v>
      </c>
      <c r="BM445" t="s">
        <v>92</v>
      </c>
      <c r="BN445">
        <v>46548</v>
      </c>
      <c r="BO445" t="s">
        <v>727</v>
      </c>
      <c r="BP445">
        <v>1</v>
      </c>
      <c r="BQ445">
        <v>1</v>
      </c>
      <c r="BR445">
        <v>0.73</v>
      </c>
      <c r="BS445">
        <v>0.93</v>
      </c>
      <c r="BT445">
        <v>3</v>
      </c>
      <c r="BU445">
        <v>0</v>
      </c>
      <c r="BV445" t="s">
        <v>1936</v>
      </c>
      <c r="BW445">
        <f>VLOOKUP($J445,M_引当回収!$C$5:$AF$55,30,FALSE)+0.08</f>
        <v>0.08</v>
      </c>
      <c r="BX445" s="21">
        <v>0.24</v>
      </c>
      <c r="BY445">
        <v>0.18000000000000002</v>
      </c>
      <c r="BZ445">
        <v>0.03</v>
      </c>
      <c r="CA445" s="8">
        <f t="shared" si="150"/>
        <v>0.53</v>
      </c>
      <c r="CB445" t="str">
        <f t="shared" si="151"/>
        <v>×</v>
      </c>
      <c r="CC445">
        <v>0.08</v>
      </c>
      <c r="CD445">
        <v>0.43000000000000005</v>
      </c>
      <c r="CE445">
        <v>0.18000000000000002</v>
      </c>
      <c r="CF445">
        <v>0.03</v>
      </c>
      <c r="CH445">
        <f t="shared" si="152"/>
        <v>0</v>
      </c>
      <c r="CI445">
        <f t="shared" si="153"/>
        <v>0</v>
      </c>
      <c r="CJ445">
        <f t="shared" si="154"/>
        <v>3</v>
      </c>
      <c r="CK445">
        <f t="shared" si="155"/>
        <v>0</v>
      </c>
      <c r="CL445">
        <f t="shared" si="156"/>
        <v>0</v>
      </c>
      <c r="CM445">
        <f t="shared" si="157"/>
        <v>3</v>
      </c>
      <c r="CN445">
        <f t="shared" si="158"/>
        <v>0</v>
      </c>
      <c r="CO445">
        <f t="shared" si="159"/>
        <v>0</v>
      </c>
      <c r="CP445">
        <f t="shared" si="160"/>
        <v>3</v>
      </c>
      <c r="CQ445">
        <v>1.3446475195822455E-2</v>
      </c>
      <c r="CR445">
        <f t="shared" si="161"/>
        <v>0</v>
      </c>
      <c r="CS445">
        <f t="shared" si="162"/>
        <v>0</v>
      </c>
      <c r="CT445">
        <f t="shared" si="163"/>
        <v>0</v>
      </c>
      <c r="CU445">
        <f t="shared" si="164"/>
        <v>0</v>
      </c>
      <c r="CV445">
        <f t="shared" si="165"/>
        <v>3</v>
      </c>
      <c r="CW445">
        <f t="shared" si="166"/>
        <v>0</v>
      </c>
      <c r="CX445">
        <f t="shared" si="167"/>
        <v>3</v>
      </c>
      <c r="CY445">
        <f t="shared" si="146"/>
        <v>0</v>
      </c>
      <c r="CZ445">
        <f t="shared" si="147"/>
        <v>0</v>
      </c>
      <c r="DA445">
        <f t="shared" si="148"/>
        <v>0</v>
      </c>
      <c r="DB445">
        <f t="shared" si="149"/>
        <v>0</v>
      </c>
      <c r="DC445">
        <f t="shared" si="168"/>
        <v>3</v>
      </c>
      <c r="DD445">
        <f t="shared" si="169"/>
        <v>3</v>
      </c>
    </row>
    <row r="446" spans="1:108" hidden="1" x14ac:dyDescent="0.7">
      <c r="A446" t="s">
        <v>1529</v>
      </c>
      <c r="B446" t="s">
        <v>1530</v>
      </c>
      <c r="D446" t="s">
        <v>909</v>
      </c>
      <c r="E446" t="s">
        <v>72</v>
      </c>
      <c r="F446" t="s">
        <v>73</v>
      </c>
      <c r="G446" t="s">
        <v>74</v>
      </c>
      <c r="H446" t="s">
        <v>75</v>
      </c>
      <c r="I446">
        <v>6454</v>
      </c>
      <c r="J446" t="s">
        <v>898</v>
      </c>
      <c r="K446">
        <v>1</v>
      </c>
      <c r="M446" t="s">
        <v>78</v>
      </c>
      <c r="N446" t="s">
        <v>78</v>
      </c>
      <c r="O446" t="s">
        <v>79</v>
      </c>
      <c r="P446">
        <v>1</v>
      </c>
      <c r="Q446" t="s">
        <v>80</v>
      </c>
      <c r="R446" t="s">
        <v>72</v>
      </c>
      <c r="S446" t="s">
        <v>81</v>
      </c>
      <c r="T446" t="s">
        <v>82</v>
      </c>
      <c r="X446">
        <v>1</v>
      </c>
      <c r="Y446">
        <v>1</v>
      </c>
      <c r="Z446">
        <v>0.73</v>
      </c>
      <c r="AA446" s="8">
        <v>0.93</v>
      </c>
      <c r="AB446">
        <v>3</v>
      </c>
      <c r="AC446">
        <v>0.93</v>
      </c>
      <c r="AD446">
        <v>0.93</v>
      </c>
      <c r="AE446">
        <v>1.1000000000000001</v>
      </c>
      <c r="AF446">
        <v>0.5</v>
      </c>
      <c r="AG446">
        <v>205</v>
      </c>
      <c r="AH446" t="s">
        <v>898</v>
      </c>
      <c r="AI446">
        <v>245</v>
      </c>
      <c r="AJ446" t="s">
        <v>1531</v>
      </c>
      <c r="AK446">
        <v>10290</v>
      </c>
      <c r="AL446">
        <v>370</v>
      </c>
      <c r="AM446" t="s">
        <v>911</v>
      </c>
      <c r="AN446">
        <v>12</v>
      </c>
      <c r="AO446" t="s">
        <v>113</v>
      </c>
      <c r="AP446">
        <v>100</v>
      </c>
      <c r="AT446">
        <v>0</v>
      </c>
      <c r="AU446">
        <v>0.5</v>
      </c>
      <c r="AW446">
        <v>6</v>
      </c>
      <c r="AX446" t="s">
        <v>912</v>
      </c>
      <c r="AY446">
        <v>2</v>
      </c>
      <c r="AZ446" t="s">
        <v>913</v>
      </c>
      <c r="BB446" t="s">
        <v>323</v>
      </c>
      <c r="BC446">
        <v>335</v>
      </c>
      <c r="BD446">
        <v>168</v>
      </c>
      <c r="BE446">
        <v>103</v>
      </c>
      <c r="BF446">
        <v>6.0000000000000001E-3</v>
      </c>
      <c r="BG446">
        <v>6.5</v>
      </c>
      <c r="BH446" t="s">
        <v>89</v>
      </c>
      <c r="BJ446" t="s">
        <v>90</v>
      </c>
      <c r="BK446" s="1">
        <v>44670</v>
      </c>
      <c r="BL446" t="s">
        <v>91</v>
      </c>
      <c r="BM446" t="s">
        <v>92</v>
      </c>
      <c r="BN446">
        <v>46548</v>
      </c>
      <c r="BO446" t="s">
        <v>727</v>
      </c>
      <c r="BP446">
        <v>1</v>
      </c>
      <c r="BQ446">
        <v>1</v>
      </c>
      <c r="BR446">
        <v>0.73</v>
      </c>
      <c r="BS446">
        <v>0.93</v>
      </c>
      <c r="BT446">
        <v>3</v>
      </c>
      <c r="BU446">
        <v>0</v>
      </c>
      <c r="BV446" t="s">
        <v>1936</v>
      </c>
      <c r="BW446">
        <f>VLOOKUP($J446,M_引当回収!$C$5:$AF$55,30,FALSE)+0.08</f>
        <v>0.08</v>
      </c>
      <c r="BX446" s="21">
        <v>0.24</v>
      </c>
      <c r="BY446">
        <v>0.18000000000000002</v>
      </c>
      <c r="BZ446">
        <v>0.03</v>
      </c>
      <c r="CA446" s="8">
        <f t="shared" si="150"/>
        <v>0.53</v>
      </c>
      <c r="CB446" t="str">
        <f t="shared" si="151"/>
        <v>×</v>
      </c>
      <c r="CC446">
        <v>0.08</v>
      </c>
      <c r="CD446">
        <v>0.43000000000000005</v>
      </c>
      <c r="CE446">
        <v>0.18000000000000002</v>
      </c>
      <c r="CF446">
        <v>0.03</v>
      </c>
      <c r="CH446">
        <f t="shared" si="152"/>
        <v>0</v>
      </c>
      <c r="CI446">
        <f t="shared" si="153"/>
        <v>0</v>
      </c>
      <c r="CJ446">
        <f t="shared" si="154"/>
        <v>3</v>
      </c>
      <c r="CK446">
        <f t="shared" si="155"/>
        <v>0</v>
      </c>
      <c r="CL446">
        <f t="shared" si="156"/>
        <v>0</v>
      </c>
      <c r="CM446">
        <f t="shared" si="157"/>
        <v>3</v>
      </c>
      <c r="CN446">
        <f t="shared" si="158"/>
        <v>0</v>
      </c>
      <c r="CO446">
        <f t="shared" si="159"/>
        <v>0</v>
      </c>
      <c r="CP446">
        <f t="shared" si="160"/>
        <v>3</v>
      </c>
      <c r="CQ446">
        <v>1.3446475195822455E-2</v>
      </c>
      <c r="CR446">
        <f t="shared" si="161"/>
        <v>0</v>
      </c>
      <c r="CS446">
        <f t="shared" si="162"/>
        <v>0</v>
      </c>
      <c r="CT446">
        <f t="shared" si="163"/>
        <v>0</v>
      </c>
      <c r="CU446">
        <f t="shared" si="164"/>
        <v>0</v>
      </c>
      <c r="CV446">
        <f t="shared" si="165"/>
        <v>3</v>
      </c>
      <c r="CW446">
        <f t="shared" si="166"/>
        <v>0</v>
      </c>
      <c r="CX446">
        <f t="shared" si="167"/>
        <v>3</v>
      </c>
      <c r="CY446">
        <f t="shared" si="146"/>
        <v>0</v>
      </c>
      <c r="CZ446">
        <f t="shared" si="147"/>
        <v>0</v>
      </c>
      <c r="DA446">
        <f t="shared" si="148"/>
        <v>0</v>
      </c>
      <c r="DB446">
        <f t="shared" si="149"/>
        <v>0</v>
      </c>
      <c r="DC446">
        <f t="shared" si="168"/>
        <v>3</v>
      </c>
      <c r="DD446">
        <f t="shared" si="169"/>
        <v>3</v>
      </c>
    </row>
    <row r="447" spans="1:108" hidden="1" x14ac:dyDescent="0.7">
      <c r="A447" t="s">
        <v>1532</v>
      </c>
      <c r="B447" t="s">
        <v>1533</v>
      </c>
      <c r="D447" t="s">
        <v>909</v>
      </c>
      <c r="E447" t="s">
        <v>72</v>
      </c>
      <c r="F447" t="s">
        <v>73</v>
      </c>
      <c r="G447" t="s">
        <v>74</v>
      </c>
      <c r="H447" t="s">
        <v>75</v>
      </c>
      <c r="I447">
        <v>6454</v>
      </c>
      <c r="J447" t="s">
        <v>898</v>
      </c>
      <c r="K447">
        <v>1</v>
      </c>
      <c r="M447" t="s">
        <v>78</v>
      </c>
      <c r="N447" t="s">
        <v>78</v>
      </c>
      <c r="O447" t="s">
        <v>79</v>
      </c>
      <c r="P447">
        <v>1</v>
      </c>
      <c r="Q447" t="s">
        <v>80</v>
      </c>
      <c r="R447" t="s">
        <v>72</v>
      </c>
      <c r="S447" t="s">
        <v>81</v>
      </c>
      <c r="T447" t="s">
        <v>82</v>
      </c>
      <c r="X447">
        <v>1</v>
      </c>
      <c r="Y447">
        <v>1</v>
      </c>
      <c r="Z447">
        <v>0.73</v>
      </c>
      <c r="AA447" s="8">
        <v>0.93</v>
      </c>
      <c r="AB447">
        <v>3</v>
      </c>
      <c r="AC447">
        <v>0.93</v>
      </c>
      <c r="AD447">
        <v>0.93</v>
      </c>
      <c r="AE447">
        <v>1.1000000000000001</v>
      </c>
      <c r="AF447">
        <v>0.5</v>
      </c>
      <c r="AG447">
        <v>205</v>
      </c>
      <c r="AH447" t="s">
        <v>898</v>
      </c>
      <c r="AI447">
        <v>246</v>
      </c>
      <c r="AJ447" t="s">
        <v>1534</v>
      </c>
      <c r="AK447">
        <v>10291</v>
      </c>
      <c r="AL447">
        <v>370</v>
      </c>
      <c r="AM447" t="s">
        <v>911</v>
      </c>
      <c r="AN447">
        <v>12</v>
      </c>
      <c r="AO447" t="s">
        <v>113</v>
      </c>
      <c r="AP447">
        <v>100</v>
      </c>
      <c r="AT447">
        <v>0</v>
      </c>
      <c r="AU447">
        <v>0.5</v>
      </c>
      <c r="AW447">
        <v>6</v>
      </c>
      <c r="AX447" t="s">
        <v>912</v>
      </c>
      <c r="AY447">
        <v>2</v>
      </c>
      <c r="AZ447" t="s">
        <v>913</v>
      </c>
      <c r="BB447" t="s">
        <v>323</v>
      </c>
      <c r="BC447">
        <v>335</v>
      </c>
      <c r="BD447">
        <v>168</v>
      </c>
      <c r="BE447">
        <v>103</v>
      </c>
      <c r="BF447">
        <v>6.0000000000000001E-3</v>
      </c>
      <c r="BG447">
        <v>6.5</v>
      </c>
      <c r="BH447" t="s">
        <v>89</v>
      </c>
      <c r="BJ447" t="s">
        <v>90</v>
      </c>
      <c r="BK447" s="1">
        <v>44670</v>
      </c>
      <c r="BL447" t="s">
        <v>91</v>
      </c>
      <c r="BM447" t="s">
        <v>92</v>
      </c>
      <c r="BN447">
        <v>46548</v>
      </c>
      <c r="BO447" t="s">
        <v>727</v>
      </c>
      <c r="BP447">
        <v>1</v>
      </c>
      <c r="BQ447">
        <v>1</v>
      </c>
      <c r="BR447">
        <v>0.73</v>
      </c>
      <c r="BS447">
        <v>0.93</v>
      </c>
      <c r="BT447">
        <v>3</v>
      </c>
      <c r="BU447">
        <v>0</v>
      </c>
      <c r="BV447" t="s">
        <v>1936</v>
      </c>
      <c r="BW447">
        <f>VLOOKUP($J447,M_引当回収!$C$5:$AF$55,30,FALSE)+0.08</f>
        <v>0.08</v>
      </c>
      <c r="BX447" s="21">
        <v>0.24</v>
      </c>
      <c r="BY447">
        <v>0.18000000000000002</v>
      </c>
      <c r="BZ447">
        <v>0.03</v>
      </c>
      <c r="CA447" s="8">
        <f t="shared" si="150"/>
        <v>0.53</v>
      </c>
      <c r="CB447" t="str">
        <f t="shared" si="151"/>
        <v>×</v>
      </c>
      <c r="CC447">
        <v>0.08</v>
      </c>
      <c r="CD447">
        <v>0.43000000000000005</v>
      </c>
      <c r="CE447">
        <v>0.18000000000000002</v>
      </c>
      <c r="CF447">
        <v>0.03</v>
      </c>
      <c r="CH447">
        <f t="shared" si="152"/>
        <v>0</v>
      </c>
      <c r="CI447">
        <f t="shared" si="153"/>
        <v>0</v>
      </c>
      <c r="CJ447">
        <f t="shared" si="154"/>
        <v>3</v>
      </c>
      <c r="CK447">
        <f t="shared" si="155"/>
        <v>0</v>
      </c>
      <c r="CL447">
        <f t="shared" si="156"/>
        <v>0</v>
      </c>
      <c r="CM447">
        <f t="shared" si="157"/>
        <v>3</v>
      </c>
      <c r="CN447">
        <f t="shared" si="158"/>
        <v>0</v>
      </c>
      <c r="CO447">
        <f t="shared" si="159"/>
        <v>0</v>
      </c>
      <c r="CP447">
        <f t="shared" si="160"/>
        <v>3</v>
      </c>
      <c r="CQ447">
        <v>1.3446475195822455E-2</v>
      </c>
      <c r="CR447">
        <f t="shared" si="161"/>
        <v>0</v>
      </c>
      <c r="CS447">
        <f t="shared" si="162"/>
        <v>0</v>
      </c>
      <c r="CT447">
        <f t="shared" si="163"/>
        <v>0</v>
      </c>
      <c r="CU447">
        <f t="shared" si="164"/>
        <v>0</v>
      </c>
      <c r="CV447">
        <f t="shared" si="165"/>
        <v>3</v>
      </c>
      <c r="CW447">
        <f t="shared" si="166"/>
        <v>0</v>
      </c>
      <c r="CX447">
        <f t="shared" si="167"/>
        <v>3</v>
      </c>
      <c r="CY447">
        <f t="shared" si="146"/>
        <v>0</v>
      </c>
      <c r="CZ447">
        <f t="shared" si="147"/>
        <v>0</v>
      </c>
      <c r="DA447">
        <f t="shared" si="148"/>
        <v>0</v>
      </c>
      <c r="DB447">
        <f t="shared" si="149"/>
        <v>0</v>
      </c>
      <c r="DC447">
        <f t="shared" si="168"/>
        <v>3</v>
      </c>
      <c r="DD447">
        <f t="shared" si="169"/>
        <v>3</v>
      </c>
    </row>
    <row r="448" spans="1:108" hidden="1" x14ac:dyDescent="0.7">
      <c r="A448" t="s">
        <v>1535</v>
      </c>
      <c r="B448" t="s">
        <v>1536</v>
      </c>
      <c r="D448" t="s">
        <v>909</v>
      </c>
      <c r="E448" t="s">
        <v>72</v>
      </c>
      <c r="F448" t="s">
        <v>73</v>
      </c>
      <c r="G448" t="s">
        <v>74</v>
      </c>
      <c r="H448" t="s">
        <v>75</v>
      </c>
      <c r="I448">
        <v>6454</v>
      </c>
      <c r="J448" t="s">
        <v>898</v>
      </c>
      <c r="K448">
        <v>1</v>
      </c>
      <c r="M448" t="s">
        <v>78</v>
      </c>
      <c r="N448" t="s">
        <v>78</v>
      </c>
      <c r="O448" t="s">
        <v>79</v>
      </c>
      <c r="P448">
        <v>1</v>
      </c>
      <c r="Q448" t="s">
        <v>80</v>
      </c>
      <c r="R448" t="s">
        <v>72</v>
      </c>
      <c r="S448" t="s">
        <v>81</v>
      </c>
      <c r="T448" t="s">
        <v>82</v>
      </c>
      <c r="X448">
        <v>1</v>
      </c>
      <c r="Y448">
        <v>1</v>
      </c>
      <c r="Z448">
        <v>0.73</v>
      </c>
      <c r="AA448" s="8">
        <v>0.93</v>
      </c>
      <c r="AB448">
        <v>3</v>
      </c>
      <c r="AC448">
        <v>0.93</v>
      </c>
      <c r="AD448">
        <v>0.93</v>
      </c>
      <c r="AE448">
        <v>1.1000000000000001</v>
      </c>
      <c r="AF448">
        <v>0.5</v>
      </c>
      <c r="AG448">
        <v>205</v>
      </c>
      <c r="AH448" t="s">
        <v>898</v>
      </c>
      <c r="AI448">
        <v>247</v>
      </c>
      <c r="AJ448" t="s">
        <v>1537</v>
      </c>
      <c r="AK448">
        <v>10292</v>
      </c>
      <c r="AL448">
        <v>370</v>
      </c>
      <c r="AM448" t="s">
        <v>911</v>
      </c>
      <c r="AN448">
        <v>12</v>
      </c>
      <c r="AO448" t="s">
        <v>113</v>
      </c>
      <c r="AP448">
        <v>100</v>
      </c>
      <c r="AT448">
        <v>0</v>
      </c>
      <c r="AU448">
        <v>0.5</v>
      </c>
      <c r="AW448">
        <v>6</v>
      </c>
      <c r="AX448" t="s">
        <v>912</v>
      </c>
      <c r="AY448">
        <v>2</v>
      </c>
      <c r="AZ448" t="s">
        <v>913</v>
      </c>
      <c r="BB448" t="s">
        <v>323</v>
      </c>
      <c r="BC448">
        <v>335</v>
      </c>
      <c r="BD448">
        <v>168</v>
      </c>
      <c r="BE448">
        <v>103</v>
      </c>
      <c r="BF448">
        <v>6.0000000000000001E-3</v>
      </c>
      <c r="BG448">
        <v>6.5</v>
      </c>
      <c r="BH448" t="s">
        <v>89</v>
      </c>
      <c r="BJ448" t="s">
        <v>90</v>
      </c>
      <c r="BK448" s="1">
        <v>44670</v>
      </c>
      <c r="BL448" t="s">
        <v>91</v>
      </c>
      <c r="BM448" t="s">
        <v>92</v>
      </c>
      <c r="BN448">
        <v>46548</v>
      </c>
      <c r="BO448" t="s">
        <v>727</v>
      </c>
      <c r="BP448">
        <v>1</v>
      </c>
      <c r="BQ448">
        <v>1</v>
      </c>
      <c r="BR448">
        <v>0.73</v>
      </c>
      <c r="BS448">
        <v>0.93</v>
      </c>
      <c r="BT448">
        <v>3</v>
      </c>
      <c r="BU448">
        <v>0</v>
      </c>
      <c r="BV448" t="s">
        <v>1936</v>
      </c>
      <c r="BW448">
        <f>VLOOKUP($J448,M_引当回収!$C$5:$AF$55,30,FALSE)+0.08</f>
        <v>0.08</v>
      </c>
      <c r="BX448" s="21">
        <v>0.24</v>
      </c>
      <c r="BY448">
        <v>0.18000000000000002</v>
      </c>
      <c r="BZ448">
        <v>0.03</v>
      </c>
      <c r="CA448" s="8">
        <f t="shared" si="150"/>
        <v>0.53</v>
      </c>
      <c r="CB448" t="str">
        <f t="shared" si="151"/>
        <v>×</v>
      </c>
      <c r="CC448">
        <v>0.08</v>
      </c>
      <c r="CD448">
        <v>0.43000000000000005</v>
      </c>
      <c r="CE448">
        <v>0.18000000000000002</v>
      </c>
      <c r="CF448">
        <v>0.03</v>
      </c>
      <c r="CH448">
        <f t="shared" si="152"/>
        <v>0</v>
      </c>
      <c r="CI448">
        <f t="shared" si="153"/>
        <v>0</v>
      </c>
      <c r="CJ448">
        <f t="shared" si="154"/>
        <v>3</v>
      </c>
      <c r="CK448">
        <f t="shared" si="155"/>
        <v>0</v>
      </c>
      <c r="CL448">
        <f t="shared" si="156"/>
        <v>0</v>
      </c>
      <c r="CM448">
        <f t="shared" si="157"/>
        <v>3</v>
      </c>
      <c r="CN448">
        <f t="shared" si="158"/>
        <v>0</v>
      </c>
      <c r="CO448">
        <f t="shared" si="159"/>
        <v>0</v>
      </c>
      <c r="CP448">
        <f t="shared" si="160"/>
        <v>3</v>
      </c>
      <c r="CQ448">
        <v>1.3446475195822455E-2</v>
      </c>
      <c r="CR448">
        <f t="shared" si="161"/>
        <v>0</v>
      </c>
      <c r="CS448">
        <f t="shared" si="162"/>
        <v>0</v>
      </c>
      <c r="CT448">
        <f t="shared" si="163"/>
        <v>0</v>
      </c>
      <c r="CU448">
        <f t="shared" si="164"/>
        <v>0</v>
      </c>
      <c r="CV448">
        <f t="shared" si="165"/>
        <v>3</v>
      </c>
      <c r="CW448">
        <f t="shared" si="166"/>
        <v>0</v>
      </c>
      <c r="CX448">
        <f t="shared" si="167"/>
        <v>3</v>
      </c>
      <c r="CY448">
        <f t="shared" si="146"/>
        <v>0</v>
      </c>
      <c r="CZ448">
        <f t="shared" si="147"/>
        <v>0</v>
      </c>
      <c r="DA448">
        <f t="shared" si="148"/>
        <v>0</v>
      </c>
      <c r="DB448">
        <f t="shared" si="149"/>
        <v>0</v>
      </c>
      <c r="DC448">
        <f t="shared" si="168"/>
        <v>3</v>
      </c>
      <c r="DD448">
        <f t="shared" si="169"/>
        <v>3</v>
      </c>
    </row>
    <row r="449" spans="1:108" hidden="1" x14ac:dyDescent="0.7">
      <c r="A449" t="s">
        <v>1538</v>
      </c>
      <c r="B449" t="s">
        <v>1539</v>
      </c>
      <c r="D449" t="s">
        <v>909</v>
      </c>
      <c r="E449" t="s">
        <v>72</v>
      </c>
      <c r="F449" t="s">
        <v>73</v>
      </c>
      <c r="G449" t="s">
        <v>74</v>
      </c>
      <c r="H449" t="s">
        <v>75</v>
      </c>
      <c r="I449">
        <v>6454</v>
      </c>
      <c r="J449" t="s">
        <v>898</v>
      </c>
      <c r="K449">
        <v>1</v>
      </c>
      <c r="M449" t="s">
        <v>78</v>
      </c>
      <c r="N449" t="s">
        <v>78</v>
      </c>
      <c r="O449" t="s">
        <v>79</v>
      </c>
      <c r="P449">
        <v>1</v>
      </c>
      <c r="Q449" t="s">
        <v>80</v>
      </c>
      <c r="R449" t="s">
        <v>72</v>
      </c>
      <c r="S449" t="s">
        <v>81</v>
      </c>
      <c r="T449" t="s">
        <v>82</v>
      </c>
      <c r="X449">
        <v>1</v>
      </c>
      <c r="Y449">
        <v>1</v>
      </c>
      <c r="Z449">
        <v>0.73</v>
      </c>
      <c r="AA449" s="8">
        <v>0.93</v>
      </c>
      <c r="AB449">
        <v>3</v>
      </c>
      <c r="AC449">
        <v>0.93</v>
      </c>
      <c r="AD449">
        <v>0.93</v>
      </c>
      <c r="AE449">
        <v>1.1000000000000001</v>
      </c>
      <c r="AF449">
        <v>0.5</v>
      </c>
      <c r="AG449">
        <v>205</v>
      </c>
      <c r="AH449" t="s">
        <v>898</v>
      </c>
      <c r="AI449">
        <v>248</v>
      </c>
      <c r="AJ449" t="s">
        <v>1540</v>
      </c>
      <c r="AK449">
        <v>10293</v>
      </c>
      <c r="AL449">
        <v>370</v>
      </c>
      <c r="AM449" t="s">
        <v>911</v>
      </c>
      <c r="AN449">
        <v>12</v>
      </c>
      <c r="AO449" t="s">
        <v>113</v>
      </c>
      <c r="AP449">
        <v>100</v>
      </c>
      <c r="AT449">
        <v>0</v>
      </c>
      <c r="AU449">
        <v>0.5</v>
      </c>
      <c r="AW449">
        <v>6</v>
      </c>
      <c r="AX449" t="s">
        <v>912</v>
      </c>
      <c r="AY449">
        <v>2</v>
      </c>
      <c r="AZ449" t="s">
        <v>913</v>
      </c>
      <c r="BB449" t="s">
        <v>323</v>
      </c>
      <c r="BC449">
        <v>335</v>
      </c>
      <c r="BD449">
        <v>168</v>
      </c>
      <c r="BE449">
        <v>103</v>
      </c>
      <c r="BF449">
        <v>6.0000000000000001E-3</v>
      </c>
      <c r="BG449">
        <v>6.5</v>
      </c>
      <c r="BH449" t="s">
        <v>89</v>
      </c>
      <c r="BJ449" t="s">
        <v>90</v>
      </c>
      <c r="BK449" s="1">
        <v>44670</v>
      </c>
      <c r="BL449" t="s">
        <v>91</v>
      </c>
      <c r="BM449" t="s">
        <v>92</v>
      </c>
      <c r="BN449">
        <v>46548</v>
      </c>
      <c r="BO449" t="s">
        <v>727</v>
      </c>
      <c r="BP449">
        <v>1</v>
      </c>
      <c r="BQ449">
        <v>1</v>
      </c>
      <c r="BR449">
        <v>0.73</v>
      </c>
      <c r="BS449">
        <v>0.93</v>
      </c>
      <c r="BT449">
        <v>3</v>
      </c>
      <c r="BU449">
        <v>0</v>
      </c>
      <c r="BV449" t="s">
        <v>1936</v>
      </c>
      <c r="BW449">
        <f>VLOOKUP($J449,M_引当回収!$C$5:$AF$55,30,FALSE)+0.08</f>
        <v>0.08</v>
      </c>
      <c r="BX449" s="21">
        <v>0.24</v>
      </c>
      <c r="BY449">
        <v>0.18000000000000002</v>
      </c>
      <c r="BZ449">
        <v>0.03</v>
      </c>
      <c r="CA449" s="8">
        <f t="shared" si="150"/>
        <v>0.53</v>
      </c>
      <c r="CB449" t="str">
        <f t="shared" si="151"/>
        <v>×</v>
      </c>
      <c r="CC449">
        <v>0.08</v>
      </c>
      <c r="CD449">
        <v>0.43000000000000005</v>
      </c>
      <c r="CE449">
        <v>0.18000000000000002</v>
      </c>
      <c r="CF449">
        <v>0.03</v>
      </c>
      <c r="CH449">
        <f t="shared" si="152"/>
        <v>0</v>
      </c>
      <c r="CI449">
        <f t="shared" si="153"/>
        <v>0</v>
      </c>
      <c r="CJ449">
        <f t="shared" si="154"/>
        <v>3</v>
      </c>
      <c r="CK449">
        <f t="shared" si="155"/>
        <v>0</v>
      </c>
      <c r="CL449">
        <f t="shared" si="156"/>
        <v>0</v>
      </c>
      <c r="CM449">
        <f t="shared" si="157"/>
        <v>3</v>
      </c>
      <c r="CN449">
        <f t="shared" si="158"/>
        <v>0</v>
      </c>
      <c r="CO449">
        <f t="shared" si="159"/>
        <v>0</v>
      </c>
      <c r="CP449">
        <f t="shared" si="160"/>
        <v>3</v>
      </c>
      <c r="CQ449">
        <v>1.3446475195822455E-2</v>
      </c>
      <c r="CR449">
        <f t="shared" si="161"/>
        <v>0</v>
      </c>
      <c r="CS449">
        <f t="shared" si="162"/>
        <v>0</v>
      </c>
      <c r="CT449">
        <f t="shared" si="163"/>
        <v>0</v>
      </c>
      <c r="CU449">
        <f t="shared" si="164"/>
        <v>0</v>
      </c>
      <c r="CV449">
        <f t="shared" si="165"/>
        <v>3</v>
      </c>
      <c r="CW449">
        <f t="shared" si="166"/>
        <v>0</v>
      </c>
      <c r="CX449">
        <f t="shared" si="167"/>
        <v>3</v>
      </c>
      <c r="CY449">
        <f t="shared" si="146"/>
        <v>0</v>
      </c>
      <c r="CZ449">
        <f t="shared" si="147"/>
        <v>0</v>
      </c>
      <c r="DA449">
        <f t="shared" si="148"/>
        <v>0</v>
      </c>
      <c r="DB449">
        <f t="shared" si="149"/>
        <v>0</v>
      </c>
      <c r="DC449">
        <f t="shared" si="168"/>
        <v>3</v>
      </c>
      <c r="DD449">
        <f t="shared" si="169"/>
        <v>3</v>
      </c>
    </row>
    <row r="450" spans="1:108" hidden="1" x14ac:dyDescent="0.7">
      <c r="A450" t="s">
        <v>1541</v>
      </c>
      <c r="B450" t="s">
        <v>1542</v>
      </c>
      <c r="D450" t="s">
        <v>909</v>
      </c>
      <c r="E450" t="s">
        <v>72</v>
      </c>
      <c r="F450" t="s">
        <v>73</v>
      </c>
      <c r="G450" t="s">
        <v>74</v>
      </c>
      <c r="H450" t="s">
        <v>75</v>
      </c>
      <c r="I450">
        <v>6454</v>
      </c>
      <c r="J450" t="s">
        <v>898</v>
      </c>
      <c r="K450">
        <v>1</v>
      </c>
      <c r="M450" t="s">
        <v>78</v>
      </c>
      <c r="N450" t="s">
        <v>78</v>
      </c>
      <c r="O450" t="s">
        <v>79</v>
      </c>
      <c r="P450">
        <v>1</v>
      </c>
      <c r="Q450" t="s">
        <v>80</v>
      </c>
      <c r="R450" t="s">
        <v>72</v>
      </c>
      <c r="S450" t="s">
        <v>81</v>
      </c>
      <c r="T450" t="s">
        <v>82</v>
      </c>
      <c r="X450">
        <v>1</v>
      </c>
      <c r="Y450">
        <v>1</v>
      </c>
      <c r="Z450">
        <v>0.73</v>
      </c>
      <c r="AA450" s="8">
        <v>0.93</v>
      </c>
      <c r="AB450">
        <v>3</v>
      </c>
      <c r="AC450">
        <v>0.93</v>
      </c>
      <c r="AD450">
        <v>0.93</v>
      </c>
      <c r="AE450">
        <v>1.1000000000000001</v>
      </c>
      <c r="AF450">
        <v>0.5</v>
      </c>
      <c r="AG450">
        <v>205</v>
      </c>
      <c r="AH450" t="s">
        <v>898</v>
      </c>
      <c r="AI450">
        <v>249</v>
      </c>
      <c r="AJ450" t="s">
        <v>1543</v>
      </c>
      <c r="AK450">
        <v>10294</v>
      </c>
      <c r="AL450">
        <v>370</v>
      </c>
      <c r="AM450" t="s">
        <v>911</v>
      </c>
      <c r="AN450">
        <v>12</v>
      </c>
      <c r="AO450" t="s">
        <v>113</v>
      </c>
      <c r="AP450">
        <v>100</v>
      </c>
      <c r="AT450">
        <v>0</v>
      </c>
      <c r="AU450">
        <v>0.5</v>
      </c>
      <c r="AW450">
        <v>6</v>
      </c>
      <c r="AX450" t="s">
        <v>912</v>
      </c>
      <c r="AY450">
        <v>2</v>
      </c>
      <c r="AZ450" t="s">
        <v>913</v>
      </c>
      <c r="BB450" t="s">
        <v>323</v>
      </c>
      <c r="BC450">
        <v>335</v>
      </c>
      <c r="BD450">
        <v>168</v>
      </c>
      <c r="BE450">
        <v>103</v>
      </c>
      <c r="BF450">
        <v>6.0000000000000001E-3</v>
      </c>
      <c r="BG450">
        <v>6.5</v>
      </c>
      <c r="BH450" t="s">
        <v>89</v>
      </c>
      <c r="BJ450" t="s">
        <v>90</v>
      </c>
      <c r="BK450" s="1">
        <v>44670</v>
      </c>
      <c r="BL450" t="s">
        <v>91</v>
      </c>
      <c r="BM450" t="s">
        <v>92</v>
      </c>
      <c r="BN450">
        <v>46548</v>
      </c>
      <c r="BO450" t="s">
        <v>727</v>
      </c>
      <c r="BP450">
        <v>1</v>
      </c>
      <c r="BQ450">
        <v>1</v>
      </c>
      <c r="BR450">
        <v>0.73</v>
      </c>
      <c r="BS450">
        <v>0.93</v>
      </c>
      <c r="BT450">
        <v>3</v>
      </c>
      <c r="BU450">
        <v>0</v>
      </c>
      <c r="BV450" t="s">
        <v>1936</v>
      </c>
      <c r="BW450">
        <f>VLOOKUP($J450,M_引当回収!$C$5:$AF$55,30,FALSE)+0.08</f>
        <v>0.08</v>
      </c>
      <c r="BX450" s="21">
        <v>0.24</v>
      </c>
      <c r="BY450">
        <v>0.18000000000000002</v>
      </c>
      <c r="BZ450">
        <v>0.03</v>
      </c>
      <c r="CA450" s="8">
        <f t="shared" si="150"/>
        <v>0.53</v>
      </c>
      <c r="CB450" t="str">
        <f t="shared" si="151"/>
        <v>×</v>
      </c>
      <c r="CC450">
        <v>0.08</v>
      </c>
      <c r="CD450">
        <v>0.43000000000000005</v>
      </c>
      <c r="CE450">
        <v>0.18000000000000002</v>
      </c>
      <c r="CF450">
        <v>0.03</v>
      </c>
      <c r="CH450">
        <f t="shared" si="152"/>
        <v>0</v>
      </c>
      <c r="CI450">
        <f t="shared" si="153"/>
        <v>0</v>
      </c>
      <c r="CJ450">
        <f t="shared" si="154"/>
        <v>3</v>
      </c>
      <c r="CK450">
        <f t="shared" si="155"/>
        <v>0</v>
      </c>
      <c r="CL450">
        <f t="shared" si="156"/>
        <v>0</v>
      </c>
      <c r="CM450">
        <f t="shared" si="157"/>
        <v>3</v>
      </c>
      <c r="CN450">
        <f t="shared" si="158"/>
        <v>0</v>
      </c>
      <c r="CO450">
        <f t="shared" si="159"/>
        <v>0</v>
      </c>
      <c r="CP450">
        <f t="shared" si="160"/>
        <v>3</v>
      </c>
      <c r="CQ450">
        <v>1.3446475195822455E-2</v>
      </c>
      <c r="CR450">
        <f t="shared" si="161"/>
        <v>0</v>
      </c>
      <c r="CS450">
        <f t="shared" si="162"/>
        <v>0</v>
      </c>
      <c r="CT450">
        <f t="shared" si="163"/>
        <v>0</v>
      </c>
      <c r="CU450">
        <f t="shared" si="164"/>
        <v>0</v>
      </c>
      <c r="CV450">
        <f t="shared" si="165"/>
        <v>3</v>
      </c>
      <c r="CW450">
        <f t="shared" si="166"/>
        <v>0</v>
      </c>
      <c r="CX450">
        <f t="shared" si="167"/>
        <v>3</v>
      </c>
      <c r="CY450">
        <f t="shared" si="146"/>
        <v>0</v>
      </c>
      <c r="CZ450">
        <f t="shared" si="147"/>
        <v>0</v>
      </c>
      <c r="DA450">
        <f t="shared" si="148"/>
        <v>0</v>
      </c>
      <c r="DB450">
        <f t="shared" si="149"/>
        <v>0</v>
      </c>
      <c r="DC450">
        <f t="shared" si="168"/>
        <v>3</v>
      </c>
      <c r="DD450">
        <f t="shared" si="169"/>
        <v>3</v>
      </c>
    </row>
    <row r="451" spans="1:108" hidden="1" x14ac:dyDescent="0.7">
      <c r="A451" t="s">
        <v>1544</v>
      </c>
      <c r="B451" t="s">
        <v>1545</v>
      </c>
      <c r="D451" t="s">
        <v>909</v>
      </c>
      <c r="E451" t="s">
        <v>72</v>
      </c>
      <c r="F451" t="s">
        <v>73</v>
      </c>
      <c r="G451" t="s">
        <v>74</v>
      </c>
      <c r="H451" t="s">
        <v>75</v>
      </c>
      <c r="I451">
        <v>6454</v>
      </c>
      <c r="J451" t="s">
        <v>898</v>
      </c>
      <c r="K451">
        <v>1</v>
      </c>
      <c r="M451" t="s">
        <v>78</v>
      </c>
      <c r="N451" t="s">
        <v>78</v>
      </c>
      <c r="O451" t="s">
        <v>79</v>
      </c>
      <c r="P451">
        <v>1</v>
      </c>
      <c r="Q451" t="s">
        <v>80</v>
      </c>
      <c r="R451" t="s">
        <v>72</v>
      </c>
      <c r="S451" t="s">
        <v>81</v>
      </c>
      <c r="T451" t="s">
        <v>82</v>
      </c>
      <c r="X451">
        <v>1</v>
      </c>
      <c r="Y451">
        <v>1</v>
      </c>
      <c r="Z451">
        <v>0.73</v>
      </c>
      <c r="AA451" s="8">
        <v>0.93</v>
      </c>
      <c r="AB451">
        <v>3</v>
      </c>
      <c r="AC451">
        <v>0.93</v>
      </c>
      <c r="AD451">
        <v>0.93</v>
      </c>
      <c r="AE451">
        <v>1.1000000000000001</v>
      </c>
      <c r="AF451">
        <v>0.5</v>
      </c>
      <c r="AG451">
        <v>205</v>
      </c>
      <c r="AH451" t="s">
        <v>898</v>
      </c>
      <c r="AI451">
        <v>250</v>
      </c>
      <c r="AJ451" t="s">
        <v>1546</v>
      </c>
      <c r="AK451">
        <v>10295</v>
      </c>
      <c r="AL451">
        <v>370</v>
      </c>
      <c r="AM451" t="s">
        <v>911</v>
      </c>
      <c r="AN451">
        <v>12</v>
      </c>
      <c r="AO451" t="s">
        <v>113</v>
      </c>
      <c r="AP451">
        <v>100</v>
      </c>
      <c r="AT451">
        <v>0</v>
      </c>
      <c r="AU451">
        <v>0.5</v>
      </c>
      <c r="AW451">
        <v>6</v>
      </c>
      <c r="AX451" t="s">
        <v>912</v>
      </c>
      <c r="AY451">
        <v>2</v>
      </c>
      <c r="AZ451" t="s">
        <v>913</v>
      </c>
      <c r="BB451" t="s">
        <v>323</v>
      </c>
      <c r="BC451">
        <v>335</v>
      </c>
      <c r="BD451">
        <v>168</v>
      </c>
      <c r="BE451">
        <v>103</v>
      </c>
      <c r="BF451">
        <v>6.0000000000000001E-3</v>
      </c>
      <c r="BG451">
        <v>6.5</v>
      </c>
      <c r="BH451" t="s">
        <v>89</v>
      </c>
      <c r="BJ451" t="s">
        <v>90</v>
      </c>
      <c r="BK451" s="1">
        <v>44670</v>
      </c>
      <c r="BL451" t="s">
        <v>91</v>
      </c>
      <c r="BM451" t="s">
        <v>92</v>
      </c>
      <c r="BN451">
        <v>46548</v>
      </c>
      <c r="BO451" t="s">
        <v>727</v>
      </c>
      <c r="BP451">
        <v>1</v>
      </c>
      <c r="BQ451">
        <v>1</v>
      </c>
      <c r="BR451">
        <v>0.73</v>
      </c>
      <c r="BS451">
        <v>0.93</v>
      </c>
      <c r="BT451">
        <v>3</v>
      </c>
      <c r="BU451">
        <v>0</v>
      </c>
      <c r="BV451" t="s">
        <v>1936</v>
      </c>
      <c r="BW451">
        <f>VLOOKUP($J451,M_引当回収!$C$5:$AF$55,30,FALSE)+0.08</f>
        <v>0.08</v>
      </c>
      <c r="BX451" s="21">
        <v>0.24</v>
      </c>
      <c r="BY451">
        <v>0.18000000000000002</v>
      </c>
      <c r="BZ451">
        <v>0.03</v>
      </c>
      <c r="CA451" s="8">
        <f t="shared" si="150"/>
        <v>0.53</v>
      </c>
      <c r="CB451" t="str">
        <f t="shared" si="151"/>
        <v>×</v>
      </c>
      <c r="CC451">
        <v>0.08</v>
      </c>
      <c r="CD451">
        <v>0.43000000000000005</v>
      </c>
      <c r="CE451">
        <v>0.18000000000000002</v>
      </c>
      <c r="CF451">
        <v>0.03</v>
      </c>
      <c r="CH451">
        <f t="shared" si="152"/>
        <v>0</v>
      </c>
      <c r="CI451">
        <f t="shared" si="153"/>
        <v>0</v>
      </c>
      <c r="CJ451">
        <f t="shared" si="154"/>
        <v>3</v>
      </c>
      <c r="CK451">
        <f t="shared" si="155"/>
        <v>0</v>
      </c>
      <c r="CL451">
        <f t="shared" si="156"/>
        <v>0</v>
      </c>
      <c r="CM451">
        <f t="shared" si="157"/>
        <v>3</v>
      </c>
      <c r="CN451">
        <f t="shared" si="158"/>
        <v>0</v>
      </c>
      <c r="CO451">
        <f t="shared" si="159"/>
        <v>0</v>
      </c>
      <c r="CP451">
        <f t="shared" si="160"/>
        <v>3</v>
      </c>
      <c r="CQ451">
        <v>1.3446475195822455E-2</v>
      </c>
      <c r="CR451">
        <f t="shared" si="161"/>
        <v>0</v>
      </c>
      <c r="CS451">
        <f t="shared" si="162"/>
        <v>0</v>
      </c>
      <c r="CT451">
        <f t="shared" si="163"/>
        <v>0</v>
      </c>
      <c r="CU451">
        <f t="shared" si="164"/>
        <v>0</v>
      </c>
      <c r="CV451">
        <f t="shared" si="165"/>
        <v>3</v>
      </c>
      <c r="CW451">
        <f t="shared" si="166"/>
        <v>0</v>
      </c>
      <c r="CX451">
        <f t="shared" si="167"/>
        <v>3</v>
      </c>
      <c r="CY451">
        <f t="shared" si="146"/>
        <v>0</v>
      </c>
      <c r="CZ451">
        <f t="shared" si="147"/>
        <v>0</v>
      </c>
      <c r="DA451">
        <f t="shared" si="148"/>
        <v>0</v>
      </c>
      <c r="DB451">
        <f t="shared" si="149"/>
        <v>0</v>
      </c>
      <c r="DC451">
        <f t="shared" si="168"/>
        <v>3</v>
      </c>
      <c r="DD451">
        <f t="shared" si="169"/>
        <v>3</v>
      </c>
    </row>
    <row r="452" spans="1:108" hidden="1" x14ac:dyDescent="0.7">
      <c r="A452" t="s">
        <v>1547</v>
      </c>
      <c r="B452" t="s">
        <v>1548</v>
      </c>
      <c r="D452" t="s">
        <v>909</v>
      </c>
      <c r="E452" t="s">
        <v>72</v>
      </c>
      <c r="F452" t="s">
        <v>73</v>
      </c>
      <c r="G452" t="s">
        <v>74</v>
      </c>
      <c r="H452" t="s">
        <v>75</v>
      </c>
      <c r="I452">
        <v>6454</v>
      </c>
      <c r="J452" t="s">
        <v>898</v>
      </c>
      <c r="K452">
        <v>1</v>
      </c>
      <c r="M452" t="s">
        <v>78</v>
      </c>
      <c r="N452" t="s">
        <v>78</v>
      </c>
      <c r="O452" t="s">
        <v>79</v>
      </c>
      <c r="P452">
        <v>1</v>
      </c>
      <c r="Q452" t="s">
        <v>80</v>
      </c>
      <c r="R452" t="s">
        <v>72</v>
      </c>
      <c r="S452" t="s">
        <v>81</v>
      </c>
      <c r="T452" t="s">
        <v>82</v>
      </c>
      <c r="X452">
        <v>1</v>
      </c>
      <c r="Y452">
        <v>1</v>
      </c>
      <c r="Z452">
        <v>0.73</v>
      </c>
      <c r="AA452" s="8">
        <v>0.93</v>
      </c>
      <c r="AB452">
        <v>3</v>
      </c>
      <c r="AC452">
        <v>0.93</v>
      </c>
      <c r="AD452">
        <v>0.93</v>
      </c>
      <c r="AE452">
        <v>1.1000000000000001</v>
      </c>
      <c r="AF452">
        <v>0.5</v>
      </c>
      <c r="AG452">
        <v>205</v>
      </c>
      <c r="AH452" t="s">
        <v>898</v>
      </c>
      <c r="AI452">
        <v>251</v>
      </c>
      <c r="AJ452" t="s">
        <v>1549</v>
      </c>
      <c r="AK452">
        <v>10296</v>
      </c>
      <c r="AL452">
        <v>370</v>
      </c>
      <c r="AM452" t="s">
        <v>911</v>
      </c>
      <c r="AN452">
        <v>12</v>
      </c>
      <c r="AO452" t="s">
        <v>113</v>
      </c>
      <c r="AP452">
        <v>100</v>
      </c>
      <c r="AT452">
        <v>0</v>
      </c>
      <c r="AU452">
        <v>0.5</v>
      </c>
      <c r="AW452">
        <v>6</v>
      </c>
      <c r="AX452" t="s">
        <v>912</v>
      </c>
      <c r="AY452">
        <v>2</v>
      </c>
      <c r="AZ452" t="s">
        <v>913</v>
      </c>
      <c r="BB452" t="s">
        <v>323</v>
      </c>
      <c r="BC452">
        <v>335</v>
      </c>
      <c r="BD452">
        <v>168</v>
      </c>
      <c r="BE452">
        <v>103</v>
      </c>
      <c r="BF452">
        <v>6.0000000000000001E-3</v>
      </c>
      <c r="BG452">
        <v>6.5</v>
      </c>
      <c r="BH452" t="s">
        <v>89</v>
      </c>
      <c r="BJ452" t="s">
        <v>90</v>
      </c>
      <c r="BK452" s="1">
        <v>44670</v>
      </c>
      <c r="BL452" t="s">
        <v>91</v>
      </c>
      <c r="BM452" t="s">
        <v>92</v>
      </c>
      <c r="BN452">
        <v>46548</v>
      </c>
      <c r="BO452" t="s">
        <v>727</v>
      </c>
      <c r="BP452">
        <v>1</v>
      </c>
      <c r="BQ452">
        <v>1</v>
      </c>
      <c r="BR452">
        <v>0.73</v>
      </c>
      <c r="BS452">
        <v>0.93</v>
      </c>
      <c r="BT452">
        <v>3</v>
      </c>
      <c r="BU452">
        <v>0</v>
      </c>
      <c r="BV452" t="s">
        <v>1936</v>
      </c>
      <c r="BW452">
        <f>VLOOKUP($J452,M_引当回収!$C$5:$AF$55,30,FALSE)+0.08</f>
        <v>0.08</v>
      </c>
      <c r="BX452" s="21">
        <v>0.24</v>
      </c>
      <c r="BY452">
        <v>0.18000000000000002</v>
      </c>
      <c r="BZ452">
        <v>0.03</v>
      </c>
      <c r="CA452" s="8">
        <f t="shared" si="150"/>
        <v>0.53</v>
      </c>
      <c r="CB452" t="str">
        <f t="shared" si="151"/>
        <v>×</v>
      </c>
      <c r="CC452">
        <v>0.08</v>
      </c>
      <c r="CD452">
        <v>0.43000000000000005</v>
      </c>
      <c r="CE452">
        <v>0.18000000000000002</v>
      </c>
      <c r="CF452">
        <v>0.03</v>
      </c>
      <c r="CH452">
        <f t="shared" si="152"/>
        <v>0</v>
      </c>
      <c r="CI452">
        <f t="shared" si="153"/>
        <v>0</v>
      </c>
      <c r="CJ452">
        <f t="shared" si="154"/>
        <v>3</v>
      </c>
      <c r="CK452">
        <f t="shared" si="155"/>
        <v>0</v>
      </c>
      <c r="CL452">
        <f t="shared" si="156"/>
        <v>0</v>
      </c>
      <c r="CM452">
        <f t="shared" si="157"/>
        <v>3</v>
      </c>
      <c r="CN452">
        <f t="shared" si="158"/>
        <v>0</v>
      </c>
      <c r="CO452">
        <f t="shared" si="159"/>
        <v>0</v>
      </c>
      <c r="CP452">
        <f t="shared" si="160"/>
        <v>3</v>
      </c>
      <c r="CQ452">
        <v>1.3446475195822455E-2</v>
      </c>
      <c r="CR452">
        <f t="shared" si="161"/>
        <v>0</v>
      </c>
      <c r="CS452">
        <f t="shared" si="162"/>
        <v>0</v>
      </c>
      <c r="CT452">
        <f t="shared" si="163"/>
        <v>0</v>
      </c>
      <c r="CU452">
        <f t="shared" si="164"/>
        <v>0</v>
      </c>
      <c r="CV452">
        <f t="shared" si="165"/>
        <v>3</v>
      </c>
      <c r="CW452">
        <f t="shared" si="166"/>
        <v>0</v>
      </c>
      <c r="CX452">
        <f t="shared" si="167"/>
        <v>3</v>
      </c>
      <c r="CY452">
        <f t="shared" si="146"/>
        <v>0</v>
      </c>
      <c r="CZ452">
        <f t="shared" si="147"/>
        <v>0</v>
      </c>
      <c r="DA452">
        <f t="shared" si="148"/>
        <v>0</v>
      </c>
      <c r="DB452">
        <f t="shared" si="149"/>
        <v>0</v>
      </c>
      <c r="DC452">
        <f t="shared" si="168"/>
        <v>3</v>
      </c>
      <c r="DD452">
        <f t="shared" si="169"/>
        <v>3</v>
      </c>
    </row>
    <row r="453" spans="1:108" hidden="1" x14ac:dyDescent="0.7">
      <c r="A453" t="s">
        <v>1550</v>
      </c>
      <c r="B453" t="s">
        <v>1551</v>
      </c>
      <c r="D453" t="s">
        <v>909</v>
      </c>
      <c r="E453" t="s">
        <v>72</v>
      </c>
      <c r="F453" t="s">
        <v>73</v>
      </c>
      <c r="G453" t="s">
        <v>74</v>
      </c>
      <c r="H453" t="s">
        <v>75</v>
      </c>
      <c r="I453">
        <v>6454</v>
      </c>
      <c r="J453" t="s">
        <v>898</v>
      </c>
      <c r="K453">
        <v>1</v>
      </c>
      <c r="M453" t="s">
        <v>78</v>
      </c>
      <c r="N453" t="s">
        <v>78</v>
      </c>
      <c r="O453" t="s">
        <v>79</v>
      </c>
      <c r="P453">
        <v>1</v>
      </c>
      <c r="Q453" t="s">
        <v>80</v>
      </c>
      <c r="R453" t="s">
        <v>72</v>
      </c>
      <c r="S453" t="s">
        <v>81</v>
      </c>
      <c r="T453" t="s">
        <v>82</v>
      </c>
      <c r="X453">
        <v>1</v>
      </c>
      <c r="Y453">
        <v>1</v>
      </c>
      <c r="Z453">
        <v>0.73</v>
      </c>
      <c r="AA453" s="8">
        <v>0.93</v>
      </c>
      <c r="AB453">
        <v>3</v>
      </c>
      <c r="AC453">
        <v>0.93</v>
      </c>
      <c r="AD453">
        <v>0.93</v>
      </c>
      <c r="AE453">
        <v>1.1000000000000001</v>
      </c>
      <c r="AF453">
        <v>0.5</v>
      </c>
      <c r="AG453">
        <v>205</v>
      </c>
      <c r="AH453" t="s">
        <v>898</v>
      </c>
      <c r="AI453">
        <v>252</v>
      </c>
      <c r="AJ453" t="s">
        <v>1552</v>
      </c>
      <c r="AK453">
        <v>10297</v>
      </c>
      <c r="AL453">
        <v>370</v>
      </c>
      <c r="AM453" t="s">
        <v>911</v>
      </c>
      <c r="AN453">
        <v>12</v>
      </c>
      <c r="AO453" t="s">
        <v>113</v>
      </c>
      <c r="AP453">
        <v>100</v>
      </c>
      <c r="AT453">
        <v>0</v>
      </c>
      <c r="AU453">
        <v>0.5</v>
      </c>
      <c r="AW453">
        <v>6</v>
      </c>
      <c r="AX453" t="s">
        <v>912</v>
      </c>
      <c r="AY453">
        <v>2</v>
      </c>
      <c r="AZ453" t="s">
        <v>913</v>
      </c>
      <c r="BB453" t="s">
        <v>323</v>
      </c>
      <c r="BC453">
        <v>335</v>
      </c>
      <c r="BD453">
        <v>168</v>
      </c>
      <c r="BE453">
        <v>103</v>
      </c>
      <c r="BF453">
        <v>6.0000000000000001E-3</v>
      </c>
      <c r="BG453">
        <v>6.5</v>
      </c>
      <c r="BH453" t="s">
        <v>89</v>
      </c>
      <c r="BJ453" t="s">
        <v>90</v>
      </c>
      <c r="BK453" s="1">
        <v>44670</v>
      </c>
      <c r="BL453" t="s">
        <v>91</v>
      </c>
      <c r="BM453" t="s">
        <v>92</v>
      </c>
      <c r="BN453">
        <v>46548</v>
      </c>
      <c r="BO453" t="s">
        <v>727</v>
      </c>
      <c r="BP453">
        <v>1</v>
      </c>
      <c r="BQ453">
        <v>1</v>
      </c>
      <c r="BR453">
        <v>0.73</v>
      </c>
      <c r="BS453">
        <v>0.93</v>
      </c>
      <c r="BT453">
        <v>3</v>
      </c>
      <c r="BU453">
        <v>0</v>
      </c>
      <c r="BV453" t="s">
        <v>1936</v>
      </c>
      <c r="BW453">
        <f>VLOOKUP($J453,M_引当回収!$C$5:$AF$55,30,FALSE)+0.08</f>
        <v>0.08</v>
      </c>
      <c r="BX453" s="21">
        <v>0.24</v>
      </c>
      <c r="BY453">
        <v>0.18000000000000002</v>
      </c>
      <c r="BZ453">
        <v>0.03</v>
      </c>
      <c r="CA453" s="8">
        <f t="shared" si="150"/>
        <v>0.53</v>
      </c>
      <c r="CB453" t="str">
        <f t="shared" si="151"/>
        <v>×</v>
      </c>
      <c r="CC453">
        <v>0.08</v>
      </c>
      <c r="CD453">
        <v>0.43000000000000005</v>
      </c>
      <c r="CE453">
        <v>0.18000000000000002</v>
      </c>
      <c r="CF453">
        <v>0.03</v>
      </c>
      <c r="CH453">
        <f t="shared" si="152"/>
        <v>0</v>
      </c>
      <c r="CI453">
        <f t="shared" si="153"/>
        <v>0</v>
      </c>
      <c r="CJ453">
        <f t="shared" si="154"/>
        <v>3</v>
      </c>
      <c r="CK453">
        <f t="shared" si="155"/>
        <v>0</v>
      </c>
      <c r="CL453">
        <f t="shared" si="156"/>
        <v>0</v>
      </c>
      <c r="CM453">
        <f t="shared" si="157"/>
        <v>3</v>
      </c>
      <c r="CN453">
        <f t="shared" si="158"/>
        <v>0</v>
      </c>
      <c r="CO453">
        <f t="shared" si="159"/>
        <v>0</v>
      </c>
      <c r="CP453">
        <f t="shared" si="160"/>
        <v>3</v>
      </c>
      <c r="CQ453">
        <v>1.3446475195822455E-2</v>
      </c>
      <c r="CR453">
        <f t="shared" si="161"/>
        <v>0</v>
      </c>
      <c r="CS453">
        <f t="shared" si="162"/>
        <v>0</v>
      </c>
      <c r="CT453">
        <f t="shared" si="163"/>
        <v>0</v>
      </c>
      <c r="CU453">
        <f t="shared" si="164"/>
        <v>0</v>
      </c>
      <c r="CV453">
        <f t="shared" si="165"/>
        <v>3</v>
      </c>
      <c r="CW453">
        <f t="shared" si="166"/>
        <v>0</v>
      </c>
      <c r="CX453">
        <f t="shared" si="167"/>
        <v>3</v>
      </c>
      <c r="CY453">
        <f t="shared" si="146"/>
        <v>0</v>
      </c>
      <c r="CZ453">
        <f t="shared" si="147"/>
        <v>0</v>
      </c>
      <c r="DA453">
        <f t="shared" si="148"/>
        <v>0</v>
      </c>
      <c r="DB453">
        <f t="shared" si="149"/>
        <v>0</v>
      </c>
      <c r="DC453">
        <f t="shared" si="168"/>
        <v>3</v>
      </c>
      <c r="DD453">
        <f t="shared" si="169"/>
        <v>3</v>
      </c>
    </row>
    <row r="454" spans="1:108" hidden="1" x14ac:dyDescent="0.7">
      <c r="A454" t="s">
        <v>1553</v>
      </c>
      <c r="B454" t="s">
        <v>1554</v>
      </c>
      <c r="D454" t="s">
        <v>909</v>
      </c>
      <c r="E454" t="s">
        <v>72</v>
      </c>
      <c r="F454" t="s">
        <v>73</v>
      </c>
      <c r="G454" t="s">
        <v>74</v>
      </c>
      <c r="H454" t="s">
        <v>75</v>
      </c>
      <c r="I454">
        <v>6454</v>
      </c>
      <c r="J454" t="s">
        <v>898</v>
      </c>
      <c r="K454">
        <v>1</v>
      </c>
      <c r="M454" t="s">
        <v>78</v>
      </c>
      <c r="N454" t="s">
        <v>78</v>
      </c>
      <c r="O454" t="s">
        <v>79</v>
      </c>
      <c r="P454">
        <v>1</v>
      </c>
      <c r="Q454" t="s">
        <v>80</v>
      </c>
      <c r="R454" t="s">
        <v>72</v>
      </c>
      <c r="S454" t="s">
        <v>81</v>
      </c>
      <c r="T454" t="s">
        <v>82</v>
      </c>
      <c r="X454">
        <v>1</v>
      </c>
      <c r="Y454">
        <v>1</v>
      </c>
      <c r="Z454">
        <v>0.73</v>
      </c>
      <c r="AA454" s="8">
        <v>0.93</v>
      </c>
      <c r="AB454">
        <v>3</v>
      </c>
      <c r="AC454">
        <v>0.93</v>
      </c>
      <c r="AD454">
        <v>0.93</v>
      </c>
      <c r="AE454">
        <v>1.1000000000000001</v>
      </c>
      <c r="AF454">
        <v>0.5</v>
      </c>
      <c r="AG454">
        <v>205</v>
      </c>
      <c r="AH454" t="s">
        <v>898</v>
      </c>
      <c r="AI454">
        <v>253</v>
      </c>
      <c r="AJ454" t="s">
        <v>1555</v>
      </c>
      <c r="AK454">
        <v>10298</v>
      </c>
      <c r="AL454">
        <v>370</v>
      </c>
      <c r="AM454" t="s">
        <v>911</v>
      </c>
      <c r="AN454">
        <v>12</v>
      </c>
      <c r="AO454" t="s">
        <v>113</v>
      </c>
      <c r="AP454">
        <v>100</v>
      </c>
      <c r="AT454">
        <v>0</v>
      </c>
      <c r="AU454">
        <v>0.5</v>
      </c>
      <c r="AW454">
        <v>6</v>
      </c>
      <c r="AX454" t="s">
        <v>912</v>
      </c>
      <c r="AY454">
        <v>2</v>
      </c>
      <c r="AZ454" t="s">
        <v>913</v>
      </c>
      <c r="BB454" t="s">
        <v>323</v>
      </c>
      <c r="BC454">
        <v>335</v>
      </c>
      <c r="BD454">
        <v>168</v>
      </c>
      <c r="BE454">
        <v>103</v>
      </c>
      <c r="BF454">
        <v>6.0000000000000001E-3</v>
      </c>
      <c r="BG454">
        <v>6.5</v>
      </c>
      <c r="BH454" t="s">
        <v>89</v>
      </c>
      <c r="BJ454" t="s">
        <v>90</v>
      </c>
      <c r="BK454" s="1">
        <v>44670</v>
      </c>
      <c r="BL454" t="s">
        <v>91</v>
      </c>
      <c r="BM454" t="s">
        <v>92</v>
      </c>
      <c r="BN454">
        <v>46548</v>
      </c>
      <c r="BO454" t="s">
        <v>727</v>
      </c>
      <c r="BP454">
        <v>1</v>
      </c>
      <c r="BQ454">
        <v>1</v>
      </c>
      <c r="BR454">
        <v>0.73</v>
      </c>
      <c r="BS454">
        <v>0.93</v>
      </c>
      <c r="BT454">
        <v>3</v>
      </c>
      <c r="BU454">
        <v>0</v>
      </c>
      <c r="BV454" t="s">
        <v>1936</v>
      </c>
      <c r="BW454">
        <f>VLOOKUP($J454,M_引当回収!$C$5:$AF$55,30,FALSE)+0.08</f>
        <v>0.08</v>
      </c>
      <c r="BX454" s="21">
        <v>0.24</v>
      </c>
      <c r="BY454">
        <v>0.18000000000000002</v>
      </c>
      <c r="BZ454">
        <v>0.03</v>
      </c>
      <c r="CA454" s="8">
        <f t="shared" si="150"/>
        <v>0.53</v>
      </c>
      <c r="CB454" t="str">
        <f t="shared" si="151"/>
        <v>×</v>
      </c>
      <c r="CC454">
        <v>0.08</v>
      </c>
      <c r="CD454">
        <v>0.43000000000000005</v>
      </c>
      <c r="CE454">
        <v>0.18000000000000002</v>
      </c>
      <c r="CF454">
        <v>0.03</v>
      </c>
      <c r="CH454">
        <f t="shared" si="152"/>
        <v>0</v>
      </c>
      <c r="CI454">
        <f t="shared" si="153"/>
        <v>0</v>
      </c>
      <c r="CJ454">
        <f t="shared" si="154"/>
        <v>3</v>
      </c>
      <c r="CK454">
        <f t="shared" si="155"/>
        <v>0</v>
      </c>
      <c r="CL454">
        <f t="shared" si="156"/>
        <v>0</v>
      </c>
      <c r="CM454">
        <f t="shared" si="157"/>
        <v>3</v>
      </c>
      <c r="CN454">
        <f t="shared" si="158"/>
        <v>0</v>
      </c>
      <c r="CO454">
        <f t="shared" si="159"/>
        <v>0</v>
      </c>
      <c r="CP454">
        <f t="shared" si="160"/>
        <v>3</v>
      </c>
      <c r="CQ454">
        <v>1.3446475195822455E-2</v>
      </c>
      <c r="CR454">
        <f t="shared" si="161"/>
        <v>0</v>
      </c>
      <c r="CS454">
        <f t="shared" si="162"/>
        <v>0</v>
      </c>
      <c r="CT454">
        <f t="shared" si="163"/>
        <v>0</v>
      </c>
      <c r="CU454">
        <f t="shared" si="164"/>
        <v>0</v>
      </c>
      <c r="CV454">
        <f t="shared" si="165"/>
        <v>3</v>
      </c>
      <c r="CW454">
        <f t="shared" si="166"/>
        <v>0</v>
      </c>
      <c r="CX454">
        <f t="shared" si="167"/>
        <v>3</v>
      </c>
      <c r="CY454">
        <f t="shared" si="146"/>
        <v>0</v>
      </c>
      <c r="CZ454">
        <f t="shared" si="147"/>
        <v>0</v>
      </c>
      <c r="DA454">
        <f t="shared" si="148"/>
        <v>0</v>
      </c>
      <c r="DB454">
        <f t="shared" si="149"/>
        <v>0</v>
      </c>
      <c r="DC454">
        <f t="shared" si="168"/>
        <v>3</v>
      </c>
      <c r="DD454">
        <f t="shared" si="169"/>
        <v>3</v>
      </c>
    </row>
    <row r="455" spans="1:108" hidden="1" x14ac:dyDescent="0.7">
      <c r="A455" t="s">
        <v>1556</v>
      </c>
      <c r="B455" t="s">
        <v>1557</v>
      </c>
      <c r="D455" t="s">
        <v>909</v>
      </c>
      <c r="E455" t="s">
        <v>72</v>
      </c>
      <c r="F455" t="s">
        <v>73</v>
      </c>
      <c r="G455" t="s">
        <v>74</v>
      </c>
      <c r="H455" t="s">
        <v>75</v>
      </c>
      <c r="I455">
        <v>6454</v>
      </c>
      <c r="J455" t="s">
        <v>898</v>
      </c>
      <c r="K455">
        <v>1</v>
      </c>
      <c r="M455" t="s">
        <v>78</v>
      </c>
      <c r="N455" t="s">
        <v>78</v>
      </c>
      <c r="O455" t="s">
        <v>79</v>
      </c>
      <c r="P455">
        <v>1</v>
      </c>
      <c r="Q455" t="s">
        <v>80</v>
      </c>
      <c r="R455" t="s">
        <v>72</v>
      </c>
      <c r="S455" t="s">
        <v>81</v>
      </c>
      <c r="T455" t="s">
        <v>82</v>
      </c>
      <c r="X455">
        <v>1</v>
      </c>
      <c r="Y455">
        <v>1</v>
      </c>
      <c r="Z455">
        <v>0.73</v>
      </c>
      <c r="AA455" s="8">
        <v>0.93</v>
      </c>
      <c r="AB455">
        <v>3</v>
      </c>
      <c r="AC455">
        <v>0.93</v>
      </c>
      <c r="AD455">
        <v>0.93</v>
      </c>
      <c r="AE455">
        <v>1.1000000000000001</v>
      </c>
      <c r="AF455">
        <v>0.5</v>
      </c>
      <c r="AG455">
        <v>205</v>
      </c>
      <c r="AH455" t="s">
        <v>898</v>
      </c>
      <c r="AI455">
        <v>254</v>
      </c>
      <c r="AJ455" t="s">
        <v>1558</v>
      </c>
      <c r="AK455">
        <v>10299</v>
      </c>
      <c r="AL455">
        <v>370</v>
      </c>
      <c r="AM455" t="s">
        <v>911</v>
      </c>
      <c r="AN455">
        <v>12</v>
      </c>
      <c r="AO455" t="s">
        <v>113</v>
      </c>
      <c r="AP455">
        <v>100</v>
      </c>
      <c r="AT455">
        <v>0</v>
      </c>
      <c r="AU455">
        <v>0.5</v>
      </c>
      <c r="AW455">
        <v>6</v>
      </c>
      <c r="AX455" t="s">
        <v>912</v>
      </c>
      <c r="AY455">
        <v>2</v>
      </c>
      <c r="AZ455" t="s">
        <v>913</v>
      </c>
      <c r="BB455" t="s">
        <v>323</v>
      </c>
      <c r="BC455">
        <v>335</v>
      </c>
      <c r="BD455">
        <v>168</v>
      </c>
      <c r="BE455">
        <v>103</v>
      </c>
      <c r="BF455">
        <v>6.0000000000000001E-3</v>
      </c>
      <c r="BG455">
        <v>6.5</v>
      </c>
      <c r="BH455" t="s">
        <v>89</v>
      </c>
      <c r="BJ455" t="s">
        <v>90</v>
      </c>
      <c r="BK455" s="1">
        <v>44670</v>
      </c>
      <c r="BL455" t="s">
        <v>91</v>
      </c>
      <c r="BM455" t="s">
        <v>92</v>
      </c>
      <c r="BN455">
        <v>46548</v>
      </c>
      <c r="BO455" t="s">
        <v>727</v>
      </c>
      <c r="BP455">
        <v>1</v>
      </c>
      <c r="BQ455">
        <v>1</v>
      </c>
      <c r="BR455">
        <v>0.73</v>
      </c>
      <c r="BS455">
        <v>0.93</v>
      </c>
      <c r="BT455">
        <v>3</v>
      </c>
      <c r="BU455">
        <v>0</v>
      </c>
      <c r="BV455" t="s">
        <v>1936</v>
      </c>
      <c r="BW455">
        <f>VLOOKUP($J455,M_引当回収!$C$5:$AF$55,30,FALSE)+0.08</f>
        <v>0.08</v>
      </c>
      <c r="BX455" s="21">
        <v>0.24</v>
      </c>
      <c r="BY455">
        <v>0.18000000000000002</v>
      </c>
      <c r="BZ455">
        <v>0.03</v>
      </c>
      <c r="CA455" s="8">
        <f t="shared" si="150"/>
        <v>0.53</v>
      </c>
      <c r="CB455" t="str">
        <f t="shared" si="151"/>
        <v>×</v>
      </c>
      <c r="CC455">
        <v>0.08</v>
      </c>
      <c r="CD455">
        <v>0.43000000000000005</v>
      </c>
      <c r="CE455">
        <v>0.18000000000000002</v>
      </c>
      <c r="CF455">
        <v>0.03</v>
      </c>
      <c r="CH455">
        <f t="shared" si="152"/>
        <v>0</v>
      </c>
      <c r="CI455">
        <f t="shared" si="153"/>
        <v>0</v>
      </c>
      <c r="CJ455">
        <f t="shared" si="154"/>
        <v>3</v>
      </c>
      <c r="CK455">
        <f t="shared" si="155"/>
        <v>0</v>
      </c>
      <c r="CL455">
        <f t="shared" si="156"/>
        <v>0</v>
      </c>
      <c r="CM455">
        <f t="shared" si="157"/>
        <v>3</v>
      </c>
      <c r="CN455">
        <f t="shared" si="158"/>
        <v>0</v>
      </c>
      <c r="CO455">
        <f t="shared" si="159"/>
        <v>0</v>
      </c>
      <c r="CP455">
        <f t="shared" si="160"/>
        <v>3</v>
      </c>
      <c r="CQ455">
        <v>1.3446475195822455E-2</v>
      </c>
      <c r="CR455">
        <f t="shared" si="161"/>
        <v>0</v>
      </c>
      <c r="CS455">
        <f t="shared" si="162"/>
        <v>0</v>
      </c>
      <c r="CT455">
        <f t="shared" si="163"/>
        <v>0</v>
      </c>
      <c r="CU455">
        <f t="shared" si="164"/>
        <v>0</v>
      </c>
      <c r="CV455">
        <f t="shared" si="165"/>
        <v>3</v>
      </c>
      <c r="CW455">
        <f t="shared" si="166"/>
        <v>0</v>
      </c>
      <c r="CX455">
        <f t="shared" si="167"/>
        <v>3</v>
      </c>
      <c r="CY455">
        <f t="shared" si="146"/>
        <v>0</v>
      </c>
      <c r="CZ455">
        <f t="shared" si="147"/>
        <v>0</v>
      </c>
      <c r="DA455">
        <f t="shared" si="148"/>
        <v>0</v>
      </c>
      <c r="DB455">
        <f t="shared" si="149"/>
        <v>0</v>
      </c>
      <c r="DC455">
        <f t="shared" si="168"/>
        <v>3</v>
      </c>
      <c r="DD455">
        <f t="shared" si="169"/>
        <v>3</v>
      </c>
    </row>
    <row r="456" spans="1:108" hidden="1" x14ac:dyDescent="0.7">
      <c r="A456" t="s">
        <v>1559</v>
      </c>
      <c r="B456" t="s">
        <v>1560</v>
      </c>
      <c r="D456" t="s">
        <v>909</v>
      </c>
      <c r="E456" t="s">
        <v>72</v>
      </c>
      <c r="F456" t="s">
        <v>73</v>
      </c>
      <c r="G456" t="s">
        <v>74</v>
      </c>
      <c r="H456" t="s">
        <v>75</v>
      </c>
      <c r="I456">
        <v>6454</v>
      </c>
      <c r="J456" t="s">
        <v>898</v>
      </c>
      <c r="K456">
        <v>1</v>
      </c>
      <c r="M456" t="s">
        <v>78</v>
      </c>
      <c r="N456" t="s">
        <v>78</v>
      </c>
      <c r="O456" t="s">
        <v>79</v>
      </c>
      <c r="P456">
        <v>1</v>
      </c>
      <c r="Q456" t="s">
        <v>80</v>
      </c>
      <c r="R456" t="s">
        <v>72</v>
      </c>
      <c r="S456" t="s">
        <v>81</v>
      </c>
      <c r="T456" t="s">
        <v>82</v>
      </c>
      <c r="X456">
        <v>1</v>
      </c>
      <c r="Y456">
        <v>1</v>
      </c>
      <c r="Z456">
        <v>0.73</v>
      </c>
      <c r="AA456" s="8">
        <v>0.93</v>
      </c>
      <c r="AB456">
        <v>3</v>
      </c>
      <c r="AC456">
        <v>0.93</v>
      </c>
      <c r="AD456">
        <v>0.93</v>
      </c>
      <c r="AE456">
        <v>1.1000000000000001</v>
      </c>
      <c r="AF456">
        <v>0.5</v>
      </c>
      <c r="AG456">
        <v>205</v>
      </c>
      <c r="AH456" t="s">
        <v>898</v>
      </c>
      <c r="AI456">
        <v>255</v>
      </c>
      <c r="AJ456" t="s">
        <v>1561</v>
      </c>
      <c r="AK456">
        <v>10300</v>
      </c>
      <c r="AL456">
        <v>370</v>
      </c>
      <c r="AM456" t="s">
        <v>911</v>
      </c>
      <c r="AN456">
        <v>12</v>
      </c>
      <c r="AO456" t="s">
        <v>113</v>
      </c>
      <c r="AP456">
        <v>100</v>
      </c>
      <c r="AT456">
        <v>0</v>
      </c>
      <c r="AU456">
        <v>0.5</v>
      </c>
      <c r="AW456">
        <v>6</v>
      </c>
      <c r="AX456" t="s">
        <v>912</v>
      </c>
      <c r="AY456">
        <v>2</v>
      </c>
      <c r="AZ456" t="s">
        <v>913</v>
      </c>
      <c r="BB456" t="s">
        <v>323</v>
      </c>
      <c r="BC456">
        <v>335</v>
      </c>
      <c r="BD456">
        <v>168</v>
      </c>
      <c r="BE456">
        <v>103</v>
      </c>
      <c r="BF456">
        <v>6.0000000000000001E-3</v>
      </c>
      <c r="BG456">
        <v>6.5</v>
      </c>
      <c r="BH456" t="s">
        <v>89</v>
      </c>
      <c r="BJ456" t="s">
        <v>90</v>
      </c>
      <c r="BK456" s="1">
        <v>44670</v>
      </c>
      <c r="BL456" t="s">
        <v>91</v>
      </c>
      <c r="BM456" t="s">
        <v>92</v>
      </c>
      <c r="BN456">
        <v>46548</v>
      </c>
      <c r="BO456" t="s">
        <v>727</v>
      </c>
      <c r="BP456">
        <v>1</v>
      </c>
      <c r="BQ456">
        <v>1</v>
      </c>
      <c r="BR456">
        <v>0.73</v>
      </c>
      <c r="BS456">
        <v>0.93</v>
      </c>
      <c r="BT456">
        <v>3</v>
      </c>
      <c r="BU456">
        <v>0</v>
      </c>
      <c r="BV456" t="s">
        <v>1936</v>
      </c>
      <c r="BW456">
        <f>VLOOKUP($J456,M_引当回収!$C$5:$AF$55,30,FALSE)+0.08</f>
        <v>0.08</v>
      </c>
      <c r="BX456" s="21">
        <v>0.24</v>
      </c>
      <c r="BY456">
        <v>0.18000000000000002</v>
      </c>
      <c r="BZ456">
        <v>0.03</v>
      </c>
      <c r="CA456" s="8">
        <f t="shared" si="150"/>
        <v>0.53</v>
      </c>
      <c r="CB456" t="str">
        <f t="shared" si="151"/>
        <v>×</v>
      </c>
      <c r="CC456">
        <v>0.08</v>
      </c>
      <c r="CD456">
        <v>0.43000000000000005</v>
      </c>
      <c r="CE456">
        <v>0.18000000000000002</v>
      </c>
      <c r="CF456">
        <v>0.03</v>
      </c>
      <c r="CH456">
        <f t="shared" si="152"/>
        <v>0</v>
      </c>
      <c r="CI456">
        <f t="shared" si="153"/>
        <v>0</v>
      </c>
      <c r="CJ456">
        <f t="shared" si="154"/>
        <v>3</v>
      </c>
      <c r="CK456">
        <f t="shared" si="155"/>
        <v>0</v>
      </c>
      <c r="CL456">
        <f t="shared" si="156"/>
        <v>0</v>
      </c>
      <c r="CM456">
        <f t="shared" si="157"/>
        <v>3</v>
      </c>
      <c r="CN456">
        <f t="shared" si="158"/>
        <v>0</v>
      </c>
      <c r="CO456">
        <f t="shared" si="159"/>
        <v>0</v>
      </c>
      <c r="CP456">
        <f t="shared" si="160"/>
        <v>3</v>
      </c>
      <c r="CQ456">
        <v>1.3446475195822455E-2</v>
      </c>
      <c r="CR456">
        <f t="shared" si="161"/>
        <v>0</v>
      </c>
      <c r="CS456">
        <f t="shared" si="162"/>
        <v>0</v>
      </c>
      <c r="CT456">
        <f t="shared" si="163"/>
        <v>0</v>
      </c>
      <c r="CU456">
        <f t="shared" si="164"/>
        <v>0</v>
      </c>
      <c r="CV456">
        <f t="shared" si="165"/>
        <v>3</v>
      </c>
      <c r="CW456">
        <f t="shared" si="166"/>
        <v>0</v>
      </c>
      <c r="CX456">
        <f t="shared" si="167"/>
        <v>3</v>
      </c>
      <c r="CY456">
        <f t="shared" si="146"/>
        <v>0</v>
      </c>
      <c r="CZ456">
        <f t="shared" si="147"/>
        <v>0</v>
      </c>
      <c r="DA456">
        <f t="shared" si="148"/>
        <v>0</v>
      </c>
      <c r="DB456">
        <f t="shared" si="149"/>
        <v>0</v>
      </c>
      <c r="DC456">
        <f t="shared" si="168"/>
        <v>3</v>
      </c>
      <c r="DD456">
        <f t="shared" si="169"/>
        <v>3</v>
      </c>
    </row>
    <row r="457" spans="1:108" hidden="1" x14ac:dyDescent="0.7">
      <c r="A457" t="s">
        <v>1562</v>
      </c>
      <c r="B457" t="s">
        <v>1563</v>
      </c>
      <c r="D457" t="s">
        <v>909</v>
      </c>
      <c r="E457" t="s">
        <v>72</v>
      </c>
      <c r="F457" t="s">
        <v>73</v>
      </c>
      <c r="G457" t="s">
        <v>74</v>
      </c>
      <c r="H457" t="s">
        <v>75</v>
      </c>
      <c r="I457">
        <v>6454</v>
      </c>
      <c r="J457" t="s">
        <v>898</v>
      </c>
      <c r="K457">
        <v>1</v>
      </c>
      <c r="M457" t="s">
        <v>78</v>
      </c>
      <c r="N457" t="s">
        <v>78</v>
      </c>
      <c r="O457" t="s">
        <v>79</v>
      </c>
      <c r="P457">
        <v>1</v>
      </c>
      <c r="Q457" t="s">
        <v>80</v>
      </c>
      <c r="R457" t="s">
        <v>72</v>
      </c>
      <c r="S457" t="s">
        <v>81</v>
      </c>
      <c r="T457" t="s">
        <v>82</v>
      </c>
      <c r="X457">
        <v>1</v>
      </c>
      <c r="Y457">
        <v>1</v>
      </c>
      <c r="Z457">
        <v>0.73</v>
      </c>
      <c r="AA457" s="8">
        <v>0.93</v>
      </c>
      <c r="AB457">
        <v>3</v>
      </c>
      <c r="AC457">
        <v>0.93</v>
      </c>
      <c r="AD457">
        <v>0.93</v>
      </c>
      <c r="AE457">
        <v>1.1000000000000001</v>
      </c>
      <c r="AF457">
        <v>0.5</v>
      </c>
      <c r="AG457">
        <v>205</v>
      </c>
      <c r="AH457" t="s">
        <v>898</v>
      </c>
      <c r="AI457">
        <v>256</v>
      </c>
      <c r="AJ457" t="s">
        <v>1564</v>
      </c>
      <c r="AK457">
        <v>10301</v>
      </c>
      <c r="AL457">
        <v>370</v>
      </c>
      <c r="AM457" t="s">
        <v>911</v>
      </c>
      <c r="AN457">
        <v>12</v>
      </c>
      <c r="AO457" t="s">
        <v>113</v>
      </c>
      <c r="AP457">
        <v>100</v>
      </c>
      <c r="AT457">
        <v>0</v>
      </c>
      <c r="AU457">
        <v>0.5</v>
      </c>
      <c r="AW457">
        <v>6</v>
      </c>
      <c r="AX457" t="s">
        <v>912</v>
      </c>
      <c r="AY457">
        <v>2</v>
      </c>
      <c r="AZ457" t="s">
        <v>913</v>
      </c>
      <c r="BB457" t="s">
        <v>323</v>
      </c>
      <c r="BC457">
        <v>335</v>
      </c>
      <c r="BD457">
        <v>168</v>
      </c>
      <c r="BE457">
        <v>103</v>
      </c>
      <c r="BF457">
        <v>6.0000000000000001E-3</v>
      </c>
      <c r="BG457">
        <v>6.5</v>
      </c>
      <c r="BH457" t="s">
        <v>89</v>
      </c>
      <c r="BJ457" t="s">
        <v>90</v>
      </c>
      <c r="BK457" s="1">
        <v>44670</v>
      </c>
      <c r="BL457" t="s">
        <v>91</v>
      </c>
      <c r="BM457" t="s">
        <v>92</v>
      </c>
      <c r="BN457">
        <v>46548</v>
      </c>
      <c r="BO457" t="s">
        <v>727</v>
      </c>
      <c r="BP457">
        <v>1</v>
      </c>
      <c r="BQ457">
        <v>1</v>
      </c>
      <c r="BR457">
        <v>0.73</v>
      </c>
      <c r="BS457">
        <v>0.93</v>
      </c>
      <c r="BT457">
        <v>3</v>
      </c>
      <c r="BU457">
        <v>0</v>
      </c>
      <c r="BV457" t="s">
        <v>1936</v>
      </c>
      <c r="BW457">
        <f>VLOOKUP($J457,M_引当回収!$C$5:$AF$55,30,FALSE)+0.08</f>
        <v>0.08</v>
      </c>
      <c r="BX457" s="21">
        <v>0.24</v>
      </c>
      <c r="BY457">
        <v>0.18000000000000002</v>
      </c>
      <c r="BZ457">
        <v>0.03</v>
      </c>
      <c r="CA457" s="8">
        <f t="shared" si="150"/>
        <v>0.53</v>
      </c>
      <c r="CB457" t="str">
        <f t="shared" si="151"/>
        <v>×</v>
      </c>
      <c r="CC457">
        <v>0.08</v>
      </c>
      <c r="CD457">
        <v>0.43000000000000005</v>
      </c>
      <c r="CE457">
        <v>0.18000000000000002</v>
      </c>
      <c r="CF457">
        <v>0.03</v>
      </c>
      <c r="CH457">
        <f t="shared" si="152"/>
        <v>0</v>
      </c>
      <c r="CI457">
        <f t="shared" si="153"/>
        <v>0</v>
      </c>
      <c r="CJ457">
        <f t="shared" si="154"/>
        <v>3</v>
      </c>
      <c r="CK457">
        <f t="shared" si="155"/>
        <v>0</v>
      </c>
      <c r="CL457">
        <f t="shared" si="156"/>
        <v>0</v>
      </c>
      <c r="CM457">
        <f t="shared" si="157"/>
        <v>3</v>
      </c>
      <c r="CN457">
        <f t="shared" si="158"/>
        <v>0</v>
      </c>
      <c r="CO457">
        <f t="shared" si="159"/>
        <v>0</v>
      </c>
      <c r="CP457">
        <f t="shared" si="160"/>
        <v>3</v>
      </c>
      <c r="CQ457">
        <v>1.3446475195822455E-2</v>
      </c>
      <c r="CR457">
        <f t="shared" si="161"/>
        <v>0</v>
      </c>
      <c r="CS457">
        <f t="shared" si="162"/>
        <v>0</v>
      </c>
      <c r="CT457">
        <f t="shared" si="163"/>
        <v>0</v>
      </c>
      <c r="CU457">
        <f t="shared" si="164"/>
        <v>0</v>
      </c>
      <c r="CV457">
        <f t="shared" si="165"/>
        <v>3</v>
      </c>
      <c r="CW457">
        <f t="shared" si="166"/>
        <v>0</v>
      </c>
      <c r="CX457">
        <f t="shared" si="167"/>
        <v>3</v>
      </c>
      <c r="CY457">
        <f t="shared" si="146"/>
        <v>0</v>
      </c>
      <c r="CZ457">
        <f t="shared" si="147"/>
        <v>0</v>
      </c>
      <c r="DA457">
        <f t="shared" si="148"/>
        <v>0</v>
      </c>
      <c r="DB457">
        <f t="shared" si="149"/>
        <v>0</v>
      </c>
      <c r="DC457">
        <f t="shared" si="168"/>
        <v>3</v>
      </c>
      <c r="DD457">
        <f t="shared" si="169"/>
        <v>3</v>
      </c>
    </row>
    <row r="458" spans="1:108" hidden="1" x14ac:dyDescent="0.7">
      <c r="A458" t="s">
        <v>1565</v>
      </c>
      <c r="B458" t="s">
        <v>1566</v>
      </c>
      <c r="D458" t="s">
        <v>909</v>
      </c>
      <c r="E458" t="s">
        <v>72</v>
      </c>
      <c r="F458" t="s">
        <v>73</v>
      </c>
      <c r="G458" t="s">
        <v>74</v>
      </c>
      <c r="H458" t="s">
        <v>75</v>
      </c>
      <c r="I458">
        <v>6454</v>
      </c>
      <c r="J458" t="s">
        <v>898</v>
      </c>
      <c r="K458">
        <v>1</v>
      </c>
      <c r="M458" t="s">
        <v>78</v>
      </c>
      <c r="N458" t="s">
        <v>78</v>
      </c>
      <c r="O458" t="s">
        <v>79</v>
      </c>
      <c r="P458">
        <v>1</v>
      </c>
      <c r="Q458" t="s">
        <v>80</v>
      </c>
      <c r="R458" t="s">
        <v>72</v>
      </c>
      <c r="S458" t="s">
        <v>81</v>
      </c>
      <c r="T458" t="s">
        <v>82</v>
      </c>
      <c r="X458">
        <v>1</v>
      </c>
      <c r="Y458">
        <v>1</v>
      </c>
      <c r="Z458">
        <v>0.73</v>
      </c>
      <c r="AA458" s="8">
        <v>0.93</v>
      </c>
      <c r="AB458">
        <v>3</v>
      </c>
      <c r="AC458">
        <v>0.93</v>
      </c>
      <c r="AD458">
        <v>0.93</v>
      </c>
      <c r="AE458">
        <v>1.1000000000000001</v>
      </c>
      <c r="AF458">
        <v>0.5</v>
      </c>
      <c r="AG458">
        <v>205</v>
      </c>
      <c r="AH458" t="s">
        <v>898</v>
      </c>
      <c r="AI458">
        <v>257</v>
      </c>
      <c r="AJ458" t="s">
        <v>1567</v>
      </c>
      <c r="AK458">
        <v>10302</v>
      </c>
      <c r="AL458">
        <v>370</v>
      </c>
      <c r="AM458" t="s">
        <v>911</v>
      </c>
      <c r="AN458">
        <v>12</v>
      </c>
      <c r="AO458" t="s">
        <v>113</v>
      </c>
      <c r="AP458">
        <v>100</v>
      </c>
      <c r="AT458">
        <v>0</v>
      </c>
      <c r="AU458">
        <v>0.5</v>
      </c>
      <c r="AW458">
        <v>6</v>
      </c>
      <c r="AX458" t="s">
        <v>912</v>
      </c>
      <c r="AY458">
        <v>2</v>
      </c>
      <c r="AZ458" t="s">
        <v>913</v>
      </c>
      <c r="BB458" t="s">
        <v>323</v>
      </c>
      <c r="BC458">
        <v>335</v>
      </c>
      <c r="BD458">
        <v>168</v>
      </c>
      <c r="BE458">
        <v>103</v>
      </c>
      <c r="BF458">
        <v>6.0000000000000001E-3</v>
      </c>
      <c r="BG458">
        <v>6.5</v>
      </c>
      <c r="BH458" t="s">
        <v>89</v>
      </c>
      <c r="BJ458" t="s">
        <v>90</v>
      </c>
      <c r="BK458" s="1">
        <v>44670</v>
      </c>
      <c r="BL458" t="s">
        <v>91</v>
      </c>
      <c r="BM458" t="s">
        <v>92</v>
      </c>
      <c r="BN458">
        <v>46548</v>
      </c>
      <c r="BO458" t="s">
        <v>727</v>
      </c>
      <c r="BP458">
        <v>1</v>
      </c>
      <c r="BQ458">
        <v>1</v>
      </c>
      <c r="BR458">
        <v>0.73</v>
      </c>
      <c r="BS458">
        <v>0.93</v>
      </c>
      <c r="BT458">
        <v>3</v>
      </c>
      <c r="BU458">
        <v>0</v>
      </c>
      <c r="BV458" t="s">
        <v>1936</v>
      </c>
      <c r="BW458">
        <f>VLOOKUP($J458,M_引当回収!$C$5:$AF$55,30,FALSE)+0.08</f>
        <v>0.08</v>
      </c>
      <c r="BX458" s="21">
        <v>0.24</v>
      </c>
      <c r="BY458">
        <v>0.18000000000000002</v>
      </c>
      <c r="BZ458">
        <v>0.03</v>
      </c>
      <c r="CA458" s="8">
        <f t="shared" si="150"/>
        <v>0.53</v>
      </c>
      <c r="CB458" t="str">
        <f t="shared" si="151"/>
        <v>×</v>
      </c>
      <c r="CC458">
        <v>0.08</v>
      </c>
      <c r="CD458">
        <v>0.43000000000000005</v>
      </c>
      <c r="CE458">
        <v>0.18000000000000002</v>
      </c>
      <c r="CF458">
        <v>0.03</v>
      </c>
      <c r="CH458">
        <f t="shared" si="152"/>
        <v>0</v>
      </c>
      <c r="CI458">
        <f t="shared" si="153"/>
        <v>0</v>
      </c>
      <c r="CJ458">
        <f t="shared" si="154"/>
        <v>3</v>
      </c>
      <c r="CK458">
        <f t="shared" si="155"/>
        <v>0</v>
      </c>
      <c r="CL458">
        <f t="shared" si="156"/>
        <v>0</v>
      </c>
      <c r="CM458">
        <f t="shared" si="157"/>
        <v>3</v>
      </c>
      <c r="CN458">
        <f t="shared" si="158"/>
        <v>0</v>
      </c>
      <c r="CO458">
        <f t="shared" si="159"/>
        <v>0</v>
      </c>
      <c r="CP458">
        <f t="shared" si="160"/>
        <v>3</v>
      </c>
      <c r="CQ458">
        <v>1.3446475195822455E-2</v>
      </c>
      <c r="CR458">
        <f t="shared" si="161"/>
        <v>0</v>
      </c>
      <c r="CS458">
        <f t="shared" si="162"/>
        <v>0</v>
      </c>
      <c r="CT458">
        <f t="shared" si="163"/>
        <v>0</v>
      </c>
      <c r="CU458">
        <f t="shared" si="164"/>
        <v>0</v>
      </c>
      <c r="CV458">
        <f t="shared" si="165"/>
        <v>3</v>
      </c>
      <c r="CW458">
        <f t="shared" si="166"/>
        <v>0</v>
      </c>
      <c r="CX458">
        <f t="shared" si="167"/>
        <v>3</v>
      </c>
      <c r="CY458">
        <f t="shared" si="146"/>
        <v>0</v>
      </c>
      <c r="CZ458">
        <f t="shared" si="147"/>
        <v>0</v>
      </c>
      <c r="DA458">
        <f t="shared" si="148"/>
        <v>0</v>
      </c>
      <c r="DB458">
        <f t="shared" si="149"/>
        <v>0</v>
      </c>
      <c r="DC458">
        <f t="shared" si="168"/>
        <v>3</v>
      </c>
      <c r="DD458">
        <f t="shared" si="169"/>
        <v>3</v>
      </c>
    </row>
    <row r="459" spans="1:108" hidden="1" x14ac:dyDescent="0.7">
      <c r="A459" t="s">
        <v>1568</v>
      </c>
      <c r="B459" t="s">
        <v>1569</v>
      </c>
      <c r="D459" t="s">
        <v>909</v>
      </c>
      <c r="E459" t="s">
        <v>72</v>
      </c>
      <c r="F459" t="s">
        <v>73</v>
      </c>
      <c r="G459" t="s">
        <v>74</v>
      </c>
      <c r="H459" t="s">
        <v>75</v>
      </c>
      <c r="I459">
        <v>6454</v>
      </c>
      <c r="J459" t="s">
        <v>898</v>
      </c>
      <c r="K459">
        <v>1</v>
      </c>
      <c r="M459" t="s">
        <v>78</v>
      </c>
      <c r="N459" t="s">
        <v>78</v>
      </c>
      <c r="O459" t="s">
        <v>79</v>
      </c>
      <c r="P459">
        <v>1</v>
      </c>
      <c r="Q459" t="s">
        <v>80</v>
      </c>
      <c r="R459" t="s">
        <v>72</v>
      </c>
      <c r="S459" t="s">
        <v>81</v>
      </c>
      <c r="T459" t="s">
        <v>82</v>
      </c>
      <c r="X459">
        <v>1</v>
      </c>
      <c r="Y459">
        <v>1</v>
      </c>
      <c r="Z459">
        <v>0.73</v>
      </c>
      <c r="AA459" s="8">
        <v>0.93</v>
      </c>
      <c r="AB459">
        <v>3</v>
      </c>
      <c r="AC459">
        <v>0.93</v>
      </c>
      <c r="AD459">
        <v>0.93</v>
      </c>
      <c r="AE459">
        <v>1.1000000000000001</v>
      </c>
      <c r="AF459">
        <v>0.5</v>
      </c>
      <c r="AG459">
        <v>205</v>
      </c>
      <c r="AH459" t="s">
        <v>898</v>
      </c>
      <c r="AI459">
        <v>258</v>
      </c>
      <c r="AJ459" t="s">
        <v>1570</v>
      </c>
      <c r="AK459">
        <v>10303</v>
      </c>
      <c r="AL459">
        <v>370</v>
      </c>
      <c r="AM459" t="s">
        <v>911</v>
      </c>
      <c r="AN459">
        <v>12</v>
      </c>
      <c r="AO459" t="s">
        <v>113</v>
      </c>
      <c r="AP459">
        <v>100</v>
      </c>
      <c r="AT459">
        <v>0</v>
      </c>
      <c r="AU459">
        <v>0.5</v>
      </c>
      <c r="AW459">
        <v>6</v>
      </c>
      <c r="AX459" t="s">
        <v>912</v>
      </c>
      <c r="AY459">
        <v>2</v>
      </c>
      <c r="AZ459" t="s">
        <v>913</v>
      </c>
      <c r="BB459" t="s">
        <v>323</v>
      </c>
      <c r="BC459">
        <v>335</v>
      </c>
      <c r="BD459">
        <v>168</v>
      </c>
      <c r="BE459">
        <v>103</v>
      </c>
      <c r="BF459">
        <v>6.0000000000000001E-3</v>
      </c>
      <c r="BG459">
        <v>6.5</v>
      </c>
      <c r="BH459" t="s">
        <v>89</v>
      </c>
      <c r="BJ459" t="s">
        <v>90</v>
      </c>
      <c r="BK459" s="1">
        <v>44670</v>
      </c>
      <c r="BL459" t="s">
        <v>91</v>
      </c>
      <c r="BM459" t="s">
        <v>92</v>
      </c>
      <c r="BN459">
        <v>46548</v>
      </c>
      <c r="BO459" t="s">
        <v>727</v>
      </c>
      <c r="BP459">
        <v>1</v>
      </c>
      <c r="BQ459">
        <v>1</v>
      </c>
      <c r="BR459">
        <v>0.73</v>
      </c>
      <c r="BS459">
        <v>0.93</v>
      </c>
      <c r="BT459">
        <v>3</v>
      </c>
      <c r="BU459">
        <v>0</v>
      </c>
      <c r="BV459" t="s">
        <v>1936</v>
      </c>
      <c r="BW459">
        <f>VLOOKUP($J459,M_引当回収!$C$5:$AF$55,30,FALSE)+0.08</f>
        <v>0.08</v>
      </c>
      <c r="BX459" s="21">
        <v>0.24</v>
      </c>
      <c r="BY459">
        <v>0.18000000000000002</v>
      </c>
      <c r="BZ459">
        <v>0.03</v>
      </c>
      <c r="CA459" s="8">
        <f t="shared" si="150"/>
        <v>0.53</v>
      </c>
      <c r="CB459" t="str">
        <f t="shared" si="151"/>
        <v>×</v>
      </c>
      <c r="CC459">
        <v>0.08</v>
      </c>
      <c r="CD459">
        <v>0.43000000000000005</v>
      </c>
      <c r="CE459">
        <v>0.18000000000000002</v>
      </c>
      <c r="CF459">
        <v>0.03</v>
      </c>
      <c r="CH459">
        <f t="shared" si="152"/>
        <v>0</v>
      </c>
      <c r="CI459">
        <f t="shared" si="153"/>
        <v>0</v>
      </c>
      <c r="CJ459">
        <f t="shared" si="154"/>
        <v>3</v>
      </c>
      <c r="CK459">
        <f t="shared" si="155"/>
        <v>0</v>
      </c>
      <c r="CL459">
        <f t="shared" si="156"/>
        <v>0</v>
      </c>
      <c r="CM459">
        <f t="shared" si="157"/>
        <v>3</v>
      </c>
      <c r="CN459">
        <f t="shared" si="158"/>
        <v>0</v>
      </c>
      <c r="CO459">
        <f t="shared" si="159"/>
        <v>0</v>
      </c>
      <c r="CP459">
        <f t="shared" si="160"/>
        <v>3</v>
      </c>
      <c r="CQ459">
        <v>1.3446475195822455E-2</v>
      </c>
      <c r="CR459">
        <f t="shared" si="161"/>
        <v>0</v>
      </c>
      <c r="CS459">
        <f t="shared" si="162"/>
        <v>0</v>
      </c>
      <c r="CT459">
        <f t="shared" si="163"/>
        <v>0</v>
      </c>
      <c r="CU459">
        <f t="shared" si="164"/>
        <v>0</v>
      </c>
      <c r="CV459">
        <f t="shared" si="165"/>
        <v>3</v>
      </c>
      <c r="CW459">
        <f t="shared" si="166"/>
        <v>0</v>
      </c>
      <c r="CX459">
        <f t="shared" si="167"/>
        <v>3</v>
      </c>
      <c r="CY459">
        <f t="shared" ref="CY459:CY522" si="170">($BU459/$AP459)*BW459</f>
        <v>0</v>
      </c>
      <c r="CZ459">
        <f t="shared" ref="CZ459:CZ522" si="171">($BU459/$AP459)*BX459</f>
        <v>0</v>
      </c>
      <c r="DA459">
        <f t="shared" ref="DA459:DA522" si="172">($BU459/$AP459)*BY459</f>
        <v>0</v>
      </c>
      <c r="DB459">
        <f t="shared" ref="DB459:DB522" si="173">($BU459/$AP459)*BZ459</f>
        <v>0</v>
      </c>
      <c r="DC459">
        <f t="shared" si="168"/>
        <v>3</v>
      </c>
      <c r="DD459">
        <f t="shared" si="169"/>
        <v>3</v>
      </c>
    </row>
    <row r="460" spans="1:108" hidden="1" x14ac:dyDescent="0.7">
      <c r="A460" t="s">
        <v>1571</v>
      </c>
      <c r="B460" t="s">
        <v>1572</v>
      </c>
      <c r="D460" t="s">
        <v>909</v>
      </c>
      <c r="E460" t="s">
        <v>72</v>
      </c>
      <c r="F460" t="s">
        <v>73</v>
      </c>
      <c r="G460" t="s">
        <v>74</v>
      </c>
      <c r="H460" t="s">
        <v>75</v>
      </c>
      <c r="I460">
        <v>6454</v>
      </c>
      <c r="J460" t="s">
        <v>898</v>
      </c>
      <c r="K460">
        <v>1</v>
      </c>
      <c r="M460" t="s">
        <v>78</v>
      </c>
      <c r="N460" t="s">
        <v>78</v>
      </c>
      <c r="O460" t="s">
        <v>79</v>
      </c>
      <c r="P460">
        <v>1</v>
      </c>
      <c r="Q460" t="s">
        <v>80</v>
      </c>
      <c r="R460" t="s">
        <v>72</v>
      </c>
      <c r="S460" t="s">
        <v>81</v>
      </c>
      <c r="T460" t="s">
        <v>82</v>
      </c>
      <c r="X460">
        <v>1</v>
      </c>
      <c r="Y460">
        <v>1</v>
      </c>
      <c r="Z460">
        <v>0.73</v>
      </c>
      <c r="AA460" s="8">
        <v>0.93</v>
      </c>
      <c r="AB460">
        <v>3</v>
      </c>
      <c r="AC460">
        <v>0.93</v>
      </c>
      <c r="AD460">
        <v>0.93</v>
      </c>
      <c r="AE460">
        <v>1.1000000000000001</v>
      </c>
      <c r="AF460">
        <v>0.5</v>
      </c>
      <c r="AG460">
        <v>205</v>
      </c>
      <c r="AH460" t="s">
        <v>898</v>
      </c>
      <c r="AI460">
        <v>259</v>
      </c>
      <c r="AJ460" t="s">
        <v>1573</v>
      </c>
      <c r="AK460">
        <v>10304</v>
      </c>
      <c r="AL460">
        <v>370</v>
      </c>
      <c r="AM460" t="s">
        <v>911</v>
      </c>
      <c r="AN460">
        <v>12</v>
      </c>
      <c r="AO460" t="s">
        <v>113</v>
      </c>
      <c r="AP460">
        <v>100</v>
      </c>
      <c r="AT460">
        <v>0</v>
      </c>
      <c r="AU460">
        <v>0.5</v>
      </c>
      <c r="AW460">
        <v>6</v>
      </c>
      <c r="AX460" t="s">
        <v>912</v>
      </c>
      <c r="AY460">
        <v>2</v>
      </c>
      <c r="AZ460" t="s">
        <v>913</v>
      </c>
      <c r="BB460" t="s">
        <v>323</v>
      </c>
      <c r="BC460">
        <v>335</v>
      </c>
      <c r="BD460">
        <v>168</v>
      </c>
      <c r="BE460">
        <v>103</v>
      </c>
      <c r="BF460">
        <v>6.0000000000000001E-3</v>
      </c>
      <c r="BG460">
        <v>6.5</v>
      </c>
      <c r="BH460" t="s">
        <v>89</v>
      </c>
      <c r="BJ460" t="s">
        <v>90</v>
      </c>
      <c r="BK460" s="1">
        <v>44670</v>
      </c>
      <c r="BL460" t="s">
        <v>91</v>
      </c>
      <c r="BM460" t="s">
        <v>92</v>
      </c>
      <c r="BN460">
        <v>46548</v>
      </c>
      <c r="BO460" t="s">
        <v>727</v>
      </c>
      <c r="BP460">
        <v>1</v>
      </c>
      <c r="BQ460">
        <v>1</v>
      </c>
      <c r="BR460">
        <v>0.73</v>
      </c>
      <c r="BS460">
        <v>0.93</v>
      </c>
      <c r="BT460">
        <v>3</v>
      </c>
      <c r="BU460">
        <v>0</v>
      </c>
      <c r="BV460" t="s">
        <v>1936</v>
      </c>
      <c r="BW460">
        <f>VLOOKUP($J460,M_引当回収!$C$5:$AF$55,30,FALSE)+0.08</f>
        <v>0.08</v>
      </c>
      <c r="BX460" s="21">
        <v>0.24</v>
      </c>
      <c r="BY460">
        <v>0.18000000000000002</v>
      </c>
      <c r="BZ460">
        <v>0.03</v>
      </c>
      <c r="CA460" s="8">
        <f t="shared" ref="CA460:CA523" si="174">SUM(BW460:BZ460)</f>
        <v>0.53</v>
      </c>
      <c r="CB460" t="str">
        <f t="shared" ref="CB460:CB519" si="175">IF(AA460=CA460,"○","×")</f>
        <v>×</v>
      </c>
      <c r="CC460">
        <v>0.08</v>
      </c>
      <c r="CD460">
        <v>0.43000000000000005</v>
      </c>
      <c r="CE460">
        <v>0.18000000000000002</v>
      </c>
      <c r="CF460">
        <v>0.03</v>
      </c>
      <c r="CH460">
        <f t="shared" ref="CH460:CH523" si="176">ROUNDUP(($BU460/$AP460)*BS460,0)</f>
        <v>0</v>
      </c>
      <c r="CI460">
        <f t="shared" ref="CI460:CI523" si="177">ROUNDUP(($BU460/$AP460)*($BP460*(1+$BR460)/$BQ460),0)</f>
        <v>0</v>
      </c>
      <c r="CJ460">
        <f t="shared" ref="CJ460:CJ523" si="178">SUM(CH460:CI460)+BT460</f>
        <v>3</v>
      </c>
      <c r="CK460">
        <f t="shared" ref="CK460:CK523" si="179">ROUNDUP(($BU460/$AP460)*AA460,0)</f>
        <v>0</v>
      </c>
      <c r="CL460">
        <f t="shared" ref="CL460:CL523" si="180">ROUNDUP(($BU460/$AP460)*($BP460*(1+$BR460)/$BQ460),0)</f>
        <v>0</v>
      </c>
      <c r="CM460">
        <f t="shared" ref="CM460:CM523" si="181">SUM(CK460:CL460)+AB460</f>
        <v>3</v>
      </c>
      <c r="CN460">
        <f t="shared" ref="CN460:CN523" si="182">ROUNDUP(($BU460/$AP460)*CA460,0)</f>
        <v>0</v>
      </c>
      <c r="CO460">
        <f t="shared" ref="CO460:CO523" si="183">ROUNDUP(($BU460/$AP460)*($BP460*(1+$BR460)/$BQ460),0)</f>
        <v>0</v>
      </c>
      <c r="CP460">
        <f t="shared" ref="CP460:CP523" si="184">SUM(CN460:CO460)+AB460</f>
        <v>3</v>
      </c>
      <c r="CQ460">
        <v>1.3446475195822455E-2</v>
      </c>
      <c r="CR460">
        <f t="shared" ref="CR460:CR523" si="185">($BU460/$AP460)*CC460</f>
        <v>0</v>
      </c>
      <c r="CS460">
        <f t="shared" ref="CS460:CS523" si="186">($BU460/$AP460)*CD460</f>
        <v>0</v>
      </c>
      <c r="CT460">
        <f t="shared" ref="CT460:CT523" si="187">($BU460/$AP460)*CE460</f>
        <v>0</v>
      </c>
      <c r="CU460">
        <f t="shared" ref="CU460:CU523" si="188">($BU460/$AP460)*CF460</f>
        <v>0</v>
      </c>
      <c r="CV460">
        <f t="shared" ref="CV460:CV523" si="189">BT460</f>
        <v>3</v>
      </c>
      <c r="CW460">
        <f t="shared" ref="CW460:CW523" si="190">($BU460/$AP460)*0.21</f>
        <v>0</v>
      </c>
      <c r="CX460">
        <f t="shared" ref="CX460:CX523" si="191">ROUNDUP(SUM(CR460:CW460),0)</f>
        <v>3</v>
      </c>
      <c r="CY460">
        <f t="shared" si="170"/>
        <v>0</v>
      </c>
      <c r="CZ460">
        <f t="shared" si="171"/>
        <v>0</v>
      </c>
      <c r="DA460">
        <f t="shared" si="172"/>
        <v>0</v>
      </c>
      <c r="DB460">
        <f t="shared" si="173"/>
        <v>0</v>
      </c>
      <c r="DC460">
        <f t="shared" ref="DC460:DC523" si="192">AB460</f>
        <v>3</v>
      </c>
      <c r="DD460">
        <f t="shared" ref="DD460:DD523" si="193">ROUNDUP(SUM(CY460:DC460),0)</f>
        <v>3</v>
      </c>
    </row>
    <row r="461" spans="1:108" hidden="1" x14ac:dyDescent="0.7">
      <c r="A461" t="s">
        <v>1574</v>
      </c>
      <c r="B461" t="s">
        <v>1575</v>
      </c>
      <c r="D461" t="s">
        <v>909</v>
      </c>
      <c r="E461" t="s">
        <v>72</v>
      </c>
      <c r="F461" t="s">
        <v>73</v>
      </c>
      <c r="G461" t="s">
        <v>74</v>
      </c>
      <c r="H461" t="s">
        <v>75</v>
      </c>
      <c r="I461">
        <v>6454</v>
      </c>
      <c r="J461" t="s">
        <v>898</v>
      </c>
      <c r="K461">
        <v>1</v>
      </c>
      <c r="M461" t="s">
        <v>78</v>
      </c>
      <c r="N461" t="s">
        <v>78</v>
      </c>
      <c r="O461" t="s">
        <v>79</v>
      </c>
      <c r="P461">
        <v>1</v>
      </c>
      <c r="Q461" t="s">
        <v>80</v>
      </c>
      <c r="R461" t="s">
        <v>72</v>
      </c>
      <c r="S461" t="s">
        <v>81</v>
      </c>
      <c r="T461" t="s">
        <v>82</v>
      </c>
      <c r="X461">
        <v>1</v>
      </c>
      <c r="Y461">
        <v>1</v>
      </c>
      <c r="Z461">
        <v>0.73</v>
      </c>
      <c r="AA461" s="8">
        <v>0.93</v>
      </c>
      <c r="AB461">
        <v>3</v>
      </c>
      <c r="AC461">
        <v>0.93</v>
      </c>
      <c r="AD461">
        <v>0.93</v>
      </c>
      <c r="AE461">
        <v>1.1000000000000001</v>
      </c>
      <c r="AF461">
        <v>0.5</v>
      </c>
      <c r="AG461">
        <v>205</v>
      </c>
      <c r="AH461" t="s">
        <v>898</v>
      </c>
      <c r="AI461">
        <v>260</v>
      </c>
      <c r="AJ461" t="s">
        <v>1576</v>
      </c>
      <c r="AK461">
        <v>10305</v>
      </c>
      <c r="AL461">
        <v>370</v>
      </c>
      <c r="AM461" t="s">
        <v>911</v>
      </c>
      <c r="AN461">
        <v>12</v>
      </c>
      <c r="AO461" t="s">
        <v>113</v>
      </c>
      <c r="AP461">
        <v>100</v>
      </c>
      <c r="AT461">
        <v>0</v>
      </c>
      <c r="AU461">
        <v>0.5</v>
      </c>
      <c r="AW461">
        <v>6</v>
      </c>
      <c r="AX461" t="s">
        <v>912</v>
      </c>
      <c r="AY461">
        <v>2</v>
      </c>
      <c r="AZ461" t="s">
        <v>913</v>
      </c>
      <c r="BB461" t="s">
        <v>323</v>
      </c>
      <c r="BC461">
        <v>335</v>
      </c>
      <c r="BD461">
        <v>168</v>
      </c>
      <c r="BE461">
        <v>103</v>
      </c>
      <c r="BF461">
        <v>6.0000000000000001E-3</v>
      </c>
      <c r="BG461">
        <v>6.5</v>
      </c>
      <c r="BH461" t="s">
        <v>89</v>
      </c>
      <c r="BJ461" t="s">
        <v>90</v>
      </c>
      <c r="BK461" s="1">
        <v>44670</v>
      </c>
      <c r="BL461" t="s">
        <v>91</v>
      </c>
      <c r="BM461" t="s">
        <v>92</v>
      </c>
      <c r="BN461">
        <v>46548</v>
      </c>
      <c r="BO461" t="s">
        <v>727</v>
      </c>
      <c r="BP461">
        <v>1</v>
      </c>
      <c r="BQ461">
        <v>1</v>
      </c>
      <c r="BR461">
        <v>0.73</v>
      </c>
      <c r="BS461">
        <v>0.93</v>
      </c>
      <c r="BT461">
        <v>3</v>
      </c>
      <c r="BU461">
        <v>0</v>
      </c>
      <c r="BV461" t="s">
        <v>1936</v>
      </c>
      <c r="BW461">
        <f>VLOOKUP($J461,M_引当回収!$C$5:$AF$55,30,FALSE)+0.08</f>
        <v>0.08</v>
      </c>
      <c r="BX461" s="21">
        <v>0.24</v>
      </c>
      <c r="BY461">
        <v>0.18000000000000002</v>
      </c>
      <c r="BZ461">
        <v>0.03</v>
      </c>
      <c r="CA461" s="8">
        <f t="shared" si="174"/>
        <v>0.53</v>
      </c>
      <c r="CB461" t="str">
        <f t="shared" si="175"/>
        <v>×</v>
      </c>
      <c r="CC461">
        <v>0.08</v>
      </c>
      <c r="CD461">
        <v>0.43000000000000005</v>
      </c>
      <c r="CE461">
        <v>0.18000000000000002</v>
      </c>
      <c r="CF461">
        <v>0.03</v>
      </c>
      <c r="CH461">
        <f t="shared" si="176"/>
        <v>0</v>
      </c>
      <c r="CI461">
        <f t="shared" si="177"/>
        <v>0</v>
      </c>
      <c r="CJ461">
        <f t="shared" si="178"/>
        <v>3</v>
      </c>
      <c r="CK461">
        <f t="shared" si="179"/>
        <v>0</v>
      </c>
      <c r="CL461">
        <f t="shared" si="180"/>
        <v>0</v>
      </c>
      <c r="CM461">
        <f t="shared" si="181"/>
        <v>3</v>
      </c>
      <c r="CN461">
        <f t="shared" si="182"/>
        <v>0</v>
      </c>
      <c r="CO461">
        <f t="shared" si="183"/>
        <v>0</v>
      </c>
      <c r="CP461">
        <f t="shared" si="184"/>
        <v>3</v>
      </c>
      <c r="CQ461">
        <v>1.3446475195822455E-2</v>
      </c>
      <c r="CR461">
        <f t="shared" si="185"/>
        <v>0</v>
      </c>
      <c r="CS461">
        <f t="shared" si="186"/>
        <v>0</v>
      </c>
      <c r="CT461">
        <f t="shared" si="187"/>
        <v>0</v>
      </c>
      <c r="CU461">
        <f t="shared" si="188"/>
        <v>0</v>
      </c>
      <c r="CV461">
        <f t="shared" si="189"/>
        <v>3</v>
      </c>
      <c r="CW461">
        <f t="shared" si="190"/>
        <v>0</v>
      </c>
      <c r="CX461">
        <f t="shared" si="191"/>
        <v>3</v>
      </c>
      <c r="CY461">
        <f t="shared" si="170"/>
        <v>0</v>
      </c>
      <c r="CZ461">
        <f t="shared" si="171"/>
        <v>0</v>
      </c>
      <c r="DA461">
        <f t="shared" si="172"/>
        <v>0</v>
      </c>
      <c r="DB461">
        <f t="shared" si="173"/>
        <v>0</v>
      </c>
      <c r="DC461">
        <f t="shared" si="192"/>
        <v>3</v>
      </c>
      <c r="DD461">
        <f t="shared" si="193"/>
        <v>3</v>
      </c>
    </row>
    <row r="462" spans="1:108" hidden="1" x14ac:dyDescent="0.7">
      <c r="A462" t="s">
        <v>1577</v>
      </c>
      <c r="B462" t="s">
        <v>1578</v>
      </c>
      <c r="D462" t="s">
        <v>909</v>
      </c>
      <c r="E462" t="s">
        <v>72</v>
      </c>
      <c r="F462" t="s">
        <v>73</v>
      </c>
      <c r="G462" t="s">
        <v>74</v>
      </c>
      <c r="H462" t="s">
        <v>75</v>
      </c>
      <c r="I462">
        <v>6454</v>
      </c>
      <c r="J462" t="s">
        <v>898</v>
      </c>
      <c r="K462">
        <v>1</v>
      </c>
      <c r="M462" t="s">
        <v>78</v>
      </c>
      <c r="N462" t="s">
        <v>78</v>
      </c>
      <c r="O462" t="s">
        <v>79</v>
      </c>
      <c r="P462">
        <v>1</v>
      </c>
      <c r="Q462" t="s">
        <v>80</v>
      </c>
      <c r="R462" t="s">
        <v>72</v>
      </c>
      <c r="S462" t="s">
        <v>81</v>
      </c>
      <c r="T462" t="s">
        <v>82</v>
      </c>
      <c r="X462">
        <v>1</v>
      </c>
      <c r="Y462">
        <v>1</v>
      </c>
      <c r="Z462">
        <v>0.73</v>
      </c>
      <c r="AA462" s="8">
        <v>0.93</v>
      </c>
      <c r="AB462">
        <v>3</v>
      </c>
      <c r="AC462">
        <v>0.93</v>
      </c>
      <c r="AD462">
        <v>0.93</v>
      </c>
      <c r="AE462">
        <v>1.1000000000000001</v>
      </c>
      <c r="AF462">
        <v>0.5</v>
      </c>
      <c r="AG462">
        <v>205</v>
      </c>
      <c r="AH462" t="s">
        <v>898</v>
      </c>
      <c r="AI462">
        <v>261</v>
      </c>
      <c r="AJ462" t="s">
        <v>1579</v>
      </c>
      <c r="AK462">
        <v>10306</v>
      </c>
      <c r="AL462">
        <v>370</v>
      </c>
      <c r="AM462" t="s">
        <v>911</v>
      </c>
      <c r="AN462">
        <v>12</v>
      </c>
      <c r="AO462" t="s">
        <v>113</v>
      </c>
      <c r="AP462">
        <v>100</v>
      </c>
      <c r="AT462">
        <v>0</v>
      </c>
      <c r="AU462">
        <v>0.5</v>
      </c>
      <c r="AW462">
        <v>6</v>
      </c>
      <c r="AX462" t="s">
        <v>912</v>
      </c>
      <c r="AY462">
        <v>2</v>
      </c>
      <c r="AZ462" t="s">
        <v>913</v>
      </c>
      <c r="BB462" t="s">
        <v>323</v>
      </c>
      <c r="BC462">
        <v>335</v>
      </c>
      <c r="BD462">
        <v>168</v>
      </c>
      <c r="BE462">
        <v>103</v>
      </c>
      <c r="BF462">
        <v>6.0000000000000001E-3</v>
      </c>
      <c r="BG462">
        <v>6.5</v>
      </c>
      <c r="BH462" t="s">
        <v>89</v>
      </c>
      <c r="BJ462" t="s">
        <v>90</v>
      </c>
      <c r="BK462" s="1">
        <v>44670</v>
      </c>
      <c r="BL462" t="s">
        <v>91</v>
      </c>
      <c r="BM462" t="s">
        <v>92</v>
      </c>
      <c r="BN462">
        <v>46548</v>
      </c>
      <c r="BO462" t="s">
        <v>727</v>
      </c>
      <c r="BP462">
        <v>1</v>
      </c>
      <c r="BQ462">
        <v>1</v>
      </c>
      <c r="BR462">
        <v>0.73</v>
      </c>
      <c r="BS462">
        <v>0.93</v>
      </c>
      <c r="BT462">
        <v>3</v>
      </c>
      <c r="BU462">
        <v>0</v>
      </c>
      <c r="BV462" t="s">
        <v>1936</v>
      </c>
      <c r="BW462">
        <f>VLOOKUP($J462,M_引当回収!$C$5:$AF$55,30,FALSE)+0.08</f>
        <v>0.08</v>
      </c>
      <c r="BX462" s="21">
        <v>0.24</v>
      </c>
      <c r="BY462">
        <v>0.18000000000000002</v>
      </c>
      <c r="BZ462">
        <v>0.03</v>
      </c>
      <c r="CA462" s="8">
        <f t="shared" si="174"/>
        <v>0.53</v>
      </c>
      <c r="CB462" t="str">
        <f t="shared" si="175"/>
        <v>×</v>
      </c>
      <c r="CC462">
        <v>0.08</v>
      </c>
      <c r="CD462">
        <v>0.43000000000000005</v>
      </c>
      <c r="CE462">
        <v>0.18000000000000002</v>
      </c>
      <c r="CF462">
        <v>0.03</v>
      </c>
      <c r="CH462">
        <f t="shared" si="176"/>
        <v>0</v>
      </c>
      <c r="CI462">
        <f t="shared" si="177"/>
        <v>0</v>
      </c>
      <c r="CJ462">
        <f t="shared" si="178"/>
        <v>3</v>
      </c>
      <c r="CK462">
        <f t="shared" si="179"/>
        <v>0</v>
      </c>
      <c r="CL462">
        <f t="shared" si="180"/>
        <v>0</v>
      </c>
      <c r="CM462">
        <f t="shared" si="181"/>
        <v>3</v>
      </c>
      <c r="CN462">
        <f t="shared" si="182"/>
        <v>0</v>
      </c>
      <c r="CO462">
        <f t="shared" si="183"/>
        <v>0</v>
      </c>
      <c r="CP462">
        <f t="shared" si="184"/>
        <v>3</v>
      </c>
      <c r="CQ462">
        <v>1.3446475195822455E-2</v>
      </c>
      <c r="CR462">
        <f t="shared" si="185"/>
        <v>0</v>
      </c>
      <c r="CS462">
        <f t="shared" si="186"/>
        <v>0</v>
      </c>
      <c r="CT462">
        <f t="shared" si="187"/>
        <v>0</v>
      </c>
      <c r="CU462">
        <f t="shared" si="188"/>
        <v>0</v>
      </c>
      <c r="CV462">
        <f t="shared" si="189"/>
        <v>3</v>
      </c>
      <c r="CW462">
        <f t="shared" si="190"/>
        <v>0</v>
      </c>
      <c r="CX462">
        <f t="shared" si="191"/>
        <v>3</v>
      </c>
      <c r="CY462">
        <f t="shared" si="170"/>
        <v>0</v>
      </c>
      <c r="CZ462">
        <f t="shared" si="171"/>
        <v>0</v>
      </c>
      <c r="DA462">
        <f t="shared" si="172"/>
        <v>0</v>
      </c>
      <c r="DB462">
        <f t="shared" si="173"/>
        <v>0</v>
      </c>
      <c r="DC462">
        <f t="shared" si="192"/>
        <v>3</v>
      </c>
      <c r="DD462">
        <f t="shared" si="193"/>
        <v>3</v>
      </c>
    </row>
    <row r="463" spans="1:108" hidden="1" x14ac:dyDescent="0.7">
      <c r="A463" t="s">
        <v>1580</v>
      </c>
      <c r="B463" t="s">
        <v>1581</v>
      </c>
      <c r="D463" t="s">
        <v>909</v>
      </c>
      <c r="E463" t="s">
        <v>72</v>
      </c>
      <c r="F463" t="s">
        <v>73</v>
      </c>
      <c r="G463" t="s">
        <v>74</v>
      </c>
      <c r="H463" t="s">
        <v>75</v>
      </c>
      <c r="I463">
        <v>6454</v>
      </c>
      <c r="J463" t="s">
        <v>898</v>
      </c>
      <c r="K463">
        <v>1</v>
      </c>
      <c r="M463" t="s">
        <v>78</v>
      </c>
      <c r="N463" t="s">
        <v>78</v>
      </c>
      <c r="O463" t="s">
        <v>79</v>
      </c>
      <c r="P463">
        <v>1</v>
      </c>
      <c r="Q463" t="s">
        <v>80</v>
      </c>
      <c r="R463" t="s">
        <v>72</v>
      </c>
      <c r="S463" t="s">
        <v>81</v>
      </c>
      <c r="T463" t="s">
        <v>82</v>
      </c>
      <c r="X463">
        <v>1</v>
      </c>
      <c r="Y463">
        <v>1</v>
      </c>
      <c r="Z463">
        <v>0.73</v>
      </c>
      <c r="AA463" s="8">
        <v>0.93</v>
      </c>
      <c r="AB463">
        <v>3</v>
      </c>
      <c r="AC463">
        <v>0.93</v>
      </c>
      <c r="AD463">
        <v>0.93</v>
      </c>
      <c r="AE463">
        <v>1.1000000000000001</v>
      </c>
      <c r="AF463">
        <v>0.5</v>
      </c>
      <c r="AG463">
        <v>205</v>
      </c>
      <c r="AH463" t="s">
        <v>898</v>
      </c>
      <c r="AI463">
        <v>262</v>
      </c>
      <c r="AJ463" t="s">
        <v>1582</v>
      </c>
      <c r="AK463">
        <v>10307</v>
      </c>
      <c r="AL463">
        <v>370</v>
      </c>
      <c r="AM463" t="s">
        <v>911</v>
      </c>
      <c r="AN463">
        <v>12</v>
      </c>
      <c r="AO463" t="s">
        <v>113</v>
      </c>
      <c r="AP463">
        <v>100</v>
      </c>
      <c r="AT463">
        <v>0</v>
      </c>
      <c r="AU463">
        <v>0.5</v>
      </c>
      <c r="AW463">
        <v>6</v>
      </c>
      <c r="AX463" t="s">
        <v>912</v>
      </c>
      <c r="AY463">
        <v>2</v>
      </c>
      <c r="AZ463" t="s">
        <v>913</v>
      </c>
      <c r="BB463" t="s">
        <v>323</v>
      </c>
      <c r="BC463">
        <v>335</v>
      </c>
      <c r="BD463">
        <v>168</v>
      </c>
      <c r="BE463">
        <v>103</v>
      </c>
      <c r="BF463">
        <v>6.0000000000000001E-3</v>
      </c>
      <c r="BG463">
        <v>6.5</v>
      </c>
      <c r="BH463" t="s">
        <v>89</v>
      </c>
      <c r="BJ463" t="s">
        <v>90</v>
      </c>
      <c r="BK463" s="1">
        <v>44670</v>
      </c>
      <c r="BL463" t="s">
        <v>91</v>
      </c>
      <c r="BM463" t="s">
        <v>92</v>
      </c>
      <c r="BN463">
        <v>46548</v>
      </c>
      <c r="BO463" t="s">
        <v>727</v>
      </c>
      <c r="BP463">
        <v>1</v>
      </c>
      <c r="BQ463">
        <v>1</v>
      </c>
      <c r="BR463">
        <v>0.73</v>
      </c>
      <c r="BS463">
        <v>0.93</v>
      </c>
      <c r="BT463">
        <v>3</v>
      </c>
      <c r="BU463">
        <v>0</v>
      </c>
      <c r="BV463" t="s">
        <v>1936</v>
      </c>
      <c r="BW463">
        <f>VLOOKUP($J463,M_引当回収!$C$5:$AF$55,30,FALSE)+0.08</f>
        <v>0.08</v>
      </c>
      <c r="BX463" s="21">
        <v>0.24</v>
      </c>
      <c r="BY463">
        <v>0.18000000000000002</v>
      </c>
      <c r="BZ463">
        <v>0.03</v>
      </c>
      <c r="CA463" s="8">
        <f t="shared" si="174"/>
        <v>0.53</v>
      </c>
      <c r="CB463" t="str">
        <f t="shared" si="175"/>
        <v>×</v>
      </c>
      <c r="CC463">
        <v>0.08</v>
      </c>
      <c r="CD463">
        <v>0.43000000000000005</v>
      </c>
      <c r="CE463">
        <v>0.18000000000000002</v>
      </c>
      <c r="CF463">
        <v>0.03</v>
      </c>
      <c r="CH463">
        <f t="shared" si="176"/>
        <v>0</v>
      </c>
      <c r="CI463">
        <f t="shared" si="177"/>
        <v>0</v>
      </c>
      <c r="CJ463">
        <f t="shared" si="178"/>
        <v>3</v>
      </c>
      <c r="CK463">
        <f t="shared" si="179"/>
        <v>0</v>
      </c>
      <c r="CL463">
        <f t="shared" si="180"/>
        <v>0</v>
      </c>
      <c r="CM463">
        <f t="shared" si="181"/>
        <v>3</v>
      </c>
      <c r="CN463">
        <f t="shared" si="182"/>
        <v>0</v>
      </c>
      <c r="CO463">
        <f t="shared" si="183"/>
        <v>0</v>
      </c>
      <c r="CP463">
        <f t="shared" si="184"/>
        <v>3</v>
      </c>
      <c r="CQ463">
        <v>1.3446475195822455E-2</v>
      </c>
      <c r="CR463">
        <f t="shared" si="185"/>
        <v>0</v>
      </c>
      <c r="CS463">
        <f t="shared" si="186"/>
        <v>0</v>
      </c>
      <c r="CT463">
        <f t="shared" si="187"/>
        <v>0</v>
      </c>
      <c r="CU463">
        <f t="shared" si="188"/>
        <v>0</v>
      </c>
      <c r="CV463">
        <f t="shared" si="189"/>
        <v>3</v>
      </c>
      <c r="CW463">
        <f t="shared" si="190"/>
        <v>0</v>
      </c>
      <c r="CX463">
        <f t="shared" si="191"/>
        <v>3</v>
      </c>
      <c r="CY463">
        <f t="shared" si="170"/>
        <v>0</v>
      </c>
      <c r="CZ463">
        <f t="shared" si="171"/>
        <v>0</v>
      </c>
      <c r="DA463">
        <f t="shared" si="172"/>
        <v>0</v>
      </c>
      <c r="DB463">
        <f t="shared" si="173"/>
        <v>0</v>
      </c>
      <c r="DC463">
        <f t="shared" si="192"/>
        <v>3</v>
      </c>
      <c r="DD463">
        <f t="shared" si="193"/>
        <v>3</v>
      </c>
    </row>
    <row r="464" spans="1:108" hidden="1" x14ac:dyDescent="0.7">
      <c r="A464" t="s">
        <v>1583</v>
      </c>
      <c r="B464" t="s">
        <v>1584</v>
      </c>
      <c r="D464" t="s">
        <v>909</v>
      </c>
      <c r="E464" t="s">
        <v>72</v>
      </c>
      <c r="F464" t="s">
        <v>73</v>
      </c>
      <c r="G464" t="s">
        <v>74</v>
      </c>
      <c r="H464" t="s">
        <v>75</v>
      </c>
      <c r="I464">
        <v>6454</v>
      </c>
      <c r="J464" t="s">
        <v>898</v>
      </c>
      <c r="K464">
        <v>1</v>
      </c>
      <c r="M464" t="s">
        <v>78</v>
      </c>
      <c r="N464" t="s">
        <v>78</v>
      </c>
      <c r="O464" t="s">
        <v>79</v>
      </c>
      <c r="P464">
        <v>1</v>
      </c>
      <c r="Q464" t="s">
        <v>80</v>
      </c>
      <c r="R464" t="s">
        <v>72</v>
      </c>
      <c r="S464" t="s">
        <v>81</v>
      </c>
      <c r="T464" t="s">
        <v>82</v>
      </c>
      <c r="X464">
        <v>1</v>
      </c>
      <c r="Y464">
        <v>1</v>
      </c>
      <c r="Z464">
        <v>0.73</v>
      </c>
      <c r="AA464" s="8">
        <v>0.93</v>
      </c>
      <c r="AB464">
        <v>3</v>
      </c>
      <c r="AC464">
        <v>0.93</v>
      </c>
      <c r="AD464">
        <v>0.93</v>
      </c>
      <c r="AE464">
        <v>1.1000000000000001</v>
      </c>
      <c r="AF464">
        <v>0.5</v>
      </c>
      <c r="AG464">
        <v>205</v>
      </c>
      <c r="AH464" t="s">
        <v>898</v>
      </c>
      <c r="AI464">
        <v>263</v>
      </c>
      <c r="AJ464" t="s">
        <v>1585</v>
      </c>
      <c r="AK464">
        <v>10308</v>
      </c>
      <c r="AL464">
        <v>370</v>
      </c>
      <c r="AM464" t="s">
        <v>911</v>
      </c>
      <c r="AN464">
        <v>12</v>
      </c>
      <c r="AO464" t="s">
        <v>113</v>
      </c>
      <c r="AP464">
        <v>100</v>
      </c>
      <c r="AT464">
        <v>0</v>
      </c>
      <c r="AU464">
        <v>0.5</v>
      </c>
      <c r="AW464">
        <v>6</v>
      </c>
      <c r="AX464" t="s">
        <v>912</v>
      </c>
      <c r="AY464">
        <v>2</v>
      </c>
      <c r="AZ464" t="s">
        <v>913</v>
      </c>
      <c r="BB464" t="s">
        <v>323</v>
      </c>
      <c r="BC464">
        <v>335</v>
      </c>
      <c r="BD464">
        <v>168</v>
      </c>
      <c r="BE464">
        <v>103</v>
      </c>
      <c r="BF464">
        <v>6.0000000000000001E-3</v>
      </c>
      <c r="BG464">
        <v>6.5</v>
      </c>
      <c r="BH464" t="s">
        <v>89</v>
      </c>
      <c r="BJ464" t="s">
        <v>90</v>
      </c>
      <c r="BK464" s="1">
        <v>44670</v>
      </c>
      <c r="BL464" t="s">
        <v>91</v>
      </c>
      <c r="BM464" t="s">
        <v>92</v>
      </c>
      <c r="BN464">
        <v>46548</v>
      </c>
      <c r="BO464" t="s">
        <v>727</v>
      </c>
      <c r="BP464">
        <v>1</v>
      </c>
      <c r="BQ464">
        <v>1</v>
      </c>
      <c r="BR464">
        <v>0.73</v>
      </c>
      <c r="BS464">
        <v>0.93</v>
      </c>
      <c r="BT464">
        <v>3</v>
      </c>
      <c r="BU464">
        <v>0</v>
      </c>
      <c r="BV464" t="s">
        <v>1936</v>
      </c>
      <c r="BW464">
        <f>VLOOKUP($J464,M_引当回収!$C$5:$AF$55,30,FALSE)+0.08</f>
        <v>0.08</v>
      </c>
      <c r="BX464" s="21">
        <v>0.24</v>
      </c>
      <c r="BY464">
        <v>0.18000000000000002</v>
      </c>
      <c r="BZ464">
        <v>0.03</v>
      </c>
      <c r="CA464" s="8">
        <f t="shared" si="174"/>
        <v>0.53</v>
      </c>
      <c r="CB464" t="str">
        <f t="shared" si="175"/>
        <v>×</v>
      </c>
      <c r="CC464">
        <v>0.08</v>
      </c>
      <c r="CD464">
        <v>0.43000000000000005</v>
      </c>
      <c r="CE464">
        <v>0.18000000000000002</v>
      </c>
      <c r="CF464">
        <v>0.03</v>
      </c>
      <c r="CH464">
        <f t="shared" si="176"/>
        <v>0</v>
      </c>
      <c r="CI464">
        <f t="shared" si="177"/>
        <v>0</v>
      </c>
      <c r="CJ464">
        <f t="shared" si="178"/>
        <v>3</v>
      </c>
      <c r="CK464">
        <f t="shared" si="179"/>
        <v>0</v>
      </c>
      <c r="CL464">
        <f t="shared" si="180"/>
        <v>0</v>
      </c>
      <c r="CM464">
        <f t="shared" si="181"/>
        <v>3</v>
      </c>
      <c r="CN464">
        <f t="shared" si="182"/>
        <v>0</v>
      </c>
      <c r="CO464">
        <f t="shared" si="183"/>
        <v>0</v>
      </c>
      <c r="CP464">
        <f t="shared" si="184"/>
        <v>3</v>
      </c>
      <c r="CQ464">
        <v>1.3446475195822455E-2</v>
      </c>
      <c r="CR464">
        <f t="shared" si="185"/>
        <v>0</v>
      </c>
      <c r="CS464">
        <f t="shared" si="186"/>
        <v>0</v>
      </c>
      <c r="CT464">
        <f t="shared" si="187"/>
        <v>0</v>
      </c>
      <c r="CU464">
        <f t="shared" si="188"/>
        <v>0</v>
      </c>
      <c r="CV464">
        <f t="shared" si="189"/>
        <v>3</v>
      </c>
      <c r="CW464">
        <f t="shared" si="190"/>
        <v>0</v>
      </c>
      <c r="CX464">
        <f t="shared" si="191"/>
        <v>3</v>
      </c>
      <c r="CY464">
        <f t="shared" si="170"/>
        <v>0</v>
      </c>
      <c r="CZ464">
        <f t="shared" si="171"/>
        <v>0</v>
      </c>
      <c r="DA464">
        <f t="shared" si="172"/>
        <v>0</v>
      </c>
      <c r="DB464">
        <f t="shared" si="173"/>
        <v>0</v>
      </c>
      <c r="DC464">
        <f t="shared" si="192"/>
        <v>3</v>
      </c>
      <c r="DD464">
        <f t="shared" si="193"/>
        <v>3</v>
      </c>
    </row>
    <row r="465" spans="1:108" hidden="1" x14ac:dyDescent="0.7">
      <c r="A465" t="s">
        <v>1586</v>
      </c>
      <c r="B465" t="s">
        <v>1587</v>
      </c>
      <c r="D465" t="s">
        <v>909</v>
      </c>
      <c r="E465" t="s">
        <v>72</v>
      </c>
      <c r="F465" t="s">
        <v>73</v>
      </c>
      <c r="G465" t="s">
        <v>74</v>
      </c>
      <c r="H465" t="s">
        <v>75</v>
      </c>
      <c r="I465">
        <v>6454</v>
      </c>
      <c r="J465" t="s">
        <v>898</v>
      </c>
      <c r="K465">
        <v>1</v>
      </c>
      <c r="M465" t="s">
        <v>78</v>
      </c>
      <c r="N465" t="s">
        <v>78</v>
      </c>
      <c r="O465" t="s">
        <v>79</v>
      </c>
      <c r="P465">
        <v>1</v>
      </c>
      <c r="Q465" t="s">
        <v>80</v>
      </c>
      <c r="R465" t="s">
        <v>72</v>
      </c>
      <c r="S465" t="s">
        <v>81</v>
      </c>
      <c r="T465" t="s">
        <v>82</v>
      </c>
      <c r="X465">
        <v>1</v>
      </c>
      <c r="Y465">
        <v>1</v>
      </c>
      <c r="Z465">
        <v>0.73</v>
      </c>
      <c r="AA465" s="8">
        <v>0.93</v>
      </c>
      <c r="AB465">
        <v>3</v>
      </c>
      <c r="AC465">
        <v>0.93</v>
      </c>
      <c r="AD465">
        <v>0.93</v>
      </c>
      <c r="AE465">
        <v>1.1000000000000001</v>
      </c>
      <c r="AF465">
        <v>0.5</v>
      </c>
      <c r="AG465">
        <v>205</v>
      </c>
      <c r="AH465" t="s">
        <v>898</v>
      </c>
      <c r="AI465">
        <v>264</v>
      </c>
      <c r="AJ465" t="s">
        <v>1588</v>
      </c>
      <c r="AK465">
        <v>10309</v>
      </c>
      <c r="AL465">
        <v>370</v>
      </c>
      <c r="AM465" t="s">
        <v>911</v>
      </c>
      <c r="AN465">
        <v>12</v>
      </c>
      <c r="AO465" t="s">
        <v>113</v>
      </c>
      <c r="AP465">
        <v>100</v>
      </c>
      <c r="AT465">
        <v>0</v>
      </c>
      <c r="AU465">
        <v>0.5</v>
      </c>
      <c r="AW465">
        <v>6</v>
      </c>
      <c r="AX465" t="s">
        <v>912</v>
      </c>
      <c r="AY465">
        <v>2</v>
      </c>
      <c r="AZ465" t="s">
        <v>913</v>
      </c>
      <c r="BB465" t="s">
        <v>323</v>
      </c>
      <c r="BC465">
        <v>335</v>
      </c>
      <c r="BD465">
        <v>168</v>
      </c>
      <c r="BE465">
        <v>103</v>
      </c>
      <c r="BF465">
        <v>6.0000000000000001E-3</v>
      </c>
      <c r="BG465">
        <v>6.5</v>
      </c>
      <c r="BH465" t="s">
        <v>89</v>
      </c>
      <c r="BJ465" t="s">
        <v>90</v>
      </c>
      <c r="BK465" s="1">
        <v>44670</v>
      </c>
      <c r="BL465" t="s">
        <v>91</v>
      </c>
      <c r="BM465" t="s">
        <v>92</v>
      </c>
      <c r="BN465">
        <v>46548</v>
      </c>
      <c r="BO465" t="s">
        <v>727</v>
      </c>
      <c r="BP465">
        <v>1</v>
      </c>
      <c r="BQ465">
        <v>1</v>
      </c>
      <c r="BR465">
        <v>0.73</v>
      </c>
      <c r="BS465">
        <v>0.93</v>
      </c>
      <c r="BT465">
        <v>3</v>
      </c>
      <c r="BU465">
        <v>0</v>
      </c>
      <c r="BV465" t="s">
        <v>1936</v>
      </c>
      <c r="BW465">
        <f>VLOOKUP($J465,M_引当回収!$C$5:$AF$55,30,FALSE)+0.08</f>
        <v>0.08</v>
      </c>
      <c r="BX465" s="21">
        <v>0.24</v>
      </c>
      <c r="BY465">
        <v>0.18000000000000002</v>
      </c>
      <c r="BZ465">
        <v>0.03</v>
      </c>
      <c r="CA465" s="8">
        <f t="shared" si="174"/>
        <v>0.53</v>
      </c>
      <c r="CB465" t="str">
        <f t="shared" si="175"/>
        <v>×</v>
      </c>
      <c r="CC465">
        <v>0.08</v>
      </c>
      <c r="CD465">
        <v>0.43000000000000005</v>
      </c>
      <c r="CE465">
        <v>0.18000000000000002</v>
      </c>
      <c r="CF465">
        <v>0.03</v>
      </c>
      <c r="CH465">
        <f t="shared" si="176"/>
        <v>0</v>
      </c>
      <c r="CI465">
        <f t="shared" si="177"/>
        <v>0</v>
      </c>
      <c r="CJ465">
        <f t="shared" si="178"/>
        <v>3</v>
      </c>
      <c r="CK465">
        <f t="shared" si="179"/>
        <v>0</v>
      </c>
      <c r="CL465">
        <f t="shared" si="180"/>
        <v>0</v>
      </c>
      <c r="CM465">
        <f t="shared" si="181"/>
        <v>3</v>
      </c>
      <c r="CN465">
        <f t="shared" si="182"/>
        <v>0</v>
      </c>
      <c r="CO465">
        <f t="shared" si="183"/>
        <v>0</v>
      </c>
      <c r="CP465">
        <f t="shared" si="184"/>
        <v>3</v>
      </c>
      <c r="CQ465">
        <v>1.3446475195822455E-2</v>
      </c>
      <c r="CR465">
        <f t="shared" si="185"/>
        <v>0</v>
      </c>
      <c r="CS465">
        <f t="shared" si="186"/>
        <v>0</v>
      </c>
      <c r="CT465">
        <f t="shared" si="187"/>
        <v>0</v>
      </c>
      <c r="CU465">
        <f t="shared" si="188"/>
        <v>0</v>
      </c>
      <c r="CV465">
        <f t="shared" si="189"/>
        <v>3</v>
      </c>
      <c r="CW465">
        <f t="shared" si="190"/>
        <v>0</v>
      </c>
      <c r="CX465">
        <f t="shared" si="191"/>
        <v>3</v>
      </c>
      <c r="CY465">
        <f t="shared" si="170"/>
        <v>0</v>
      </c>
      <c r="CZ465">
        <f t="shared" si="171"/>
        <v>0</v>
      </c>
      <c r="DA465">
        <f t="shared" si="172"/>
        <v>0</v>
      </c>
      <c r="DB465">
        <f t="shared" si="173"/>
        <v>0</v>
      </c>
      <c r="DC465">
        <f t="shared" si="192"/>
        <v>3</v>
      </c>
      <c r="DD465">
        <f t="shared" si="193"/>
        <v>3</v>
      </c>
    </row>
    <row r="466" spans="1:108" hidden="1" x14ac:dyDescent="0.7">
      <c r="A466" t="s">
        <v>1589</v>
      </c>
      <c r="B466" t="s">
        <v>1590</v>
      </c>
      <c r="D466" t="s">
        <v>909</v>
      </c>
      <c r="E466" t="s">
        <v>72</v>
      </c>
      <c r="F466" t="s">
        <v>73</v>
      </c>
      <c r="G466" t="s">
        <v>74</v>
      </c>
      <c r="H466" t="s">
        <v>75</v>
      </c>
      <c r="I466">
        <v>6454</v>
      </c>
      <c r="J466" t="s">
        <v>898</v>
      </c>
      <c r="K466">
        <v>1</v>
      </c>
      <c r="M466" t="s">
        <v>78</v>
      </c>
      <c r="N466" t="s">
        <v>78</v>
      </c>
      <c r="O466" t="s">
        <v>79</v>
      </c>
      <c r="P466">
        <v>1</v>
      </c>
      <c r="Q466" t="s">
        <v>80</v>
      </c>
      <c r="R466" t="s">
        <v>72</v>
      </c>
      <c r="S466" t="s">
        <v>81</v>
      </c>
      <c r="T466" t="s">
        <v>82</v>
      </c>
      <c r="X466">
        <v>1</v>
      </c>
      <c r="Y466">
        <v>1</v>
      </c>
      <c r="Z466">
        <v>0.73</v>
      </c>
      <c r="AA466" s="8">
        <v>0.93</v>
      </c>
      <c r="AB466">
        <v>3</v>
      </c>
      <c r="AC466">
        <v>0.93</v>
      </c>
      <c r="AD466">
        <v>0.93</v>
      </c>
      <c r="AE466">
        <v>1.1000000000000001</v>
      </c>
      <c r="AF466">
        <v>0.5</v>
      </c>
      <c r="AG466">
        <v>205</v>
      </c>
      <c r="AH466" t="s">
        <v>898</v>
      </c>
      <c r="AI466">
        <v>265</v>
      </c>
      <c r="AJ466" t="s">
        <v>1591</v>
      </c>
      <c r="AK466">
        <v>10310</v>
      </c>
      <c r="AL466">
        <v>370</v>
      </c>
      <c r="AM466" t="s">
        <v>911</v>
      </c>
      <c r="AN466">
        <v>12</v>
      </c>
      <c r="AO466" t="s">
        <v>113</v>
      </c>
      <c r="AP466">
        <v>100</v>
      </c>
      <c r="AT466">
        <v>0</v>
      </c>
      <c r="AU466">
        <v>0.5</v>
      </c>
      <c r="AW466">
        <v>6</v>
      </c>
      <c r="AX466" t="s">
        <v>912</v>
      </c>
      <c r="AY466">
        <v>2</v>
      </c>
      <c r="AZ466" t="s">
        <v>913</v>
      </c>
      <c r="BB466" t="s">
        <v>323</v>
      </c>
      <c r="BC466">
        <v>335</v>
      </c>
      <c r="BD466">
        <v>168</v>
      </c>
      <c r="BE466">
        <v>103</v>
      </c>
      <c r="BF466">
        <v>6.0000000000000001E-3</v>
      </c>
      <c r="BG466">
        <v>6.5</v>
      </c>
      <c r="BH466" t="s">
        <v>89</v>
      </c>
      <c r="BJ466" t="s">
        <v>90</v>
      </c>
      <c r="BK466" s="1">
        <v>44670</v>
      </c>
      <c r="BL466" t="s">
        <v>91</v>
      </c>
      <c r="BM466" t="s">
        <v>92</v>
      </c>
      <c r="BN466">
        <v>46548</v>
      </c>
      <c r="BO466" t="s">
        <v>727</v>
      </c>
      <c r="BP466">
        <v>1</v>
      </c>
      <c r="BQ466">
        <v>1</v>
      </c>
      <c r="BR466">
        <v>0.73</v>
      </c>
      <c r="BS466">
        <v>0.93</v>
      </c>
      <c r="BT466">
        <v>3</v>
      </c>
      <c r="BU466">
        <v>0</v>
      </c>
      <c r="BV466" t="s">
        <v>1936</v>
      </c>
      <c r="BW466">
        <f>VLOOKUP($J466,M_引当回収!$C$5:$AF$55,30,FALSE)+0.08</f>
        <v>0.08</v>
      </c>
      <c r="BX466" s="21">
        <v>0.24</v>
      </c>
      <c r="BY466">
        <v>0.18000000000000002</v>
      </c>
      <c r="BZ466">
        <v>0.03</v>
      </c>
      <c r="CA466" s="8">
        <f t="shared" si="174"/>
        <v>0.53</v>
      </c>
      <c r="CB466" t="str">
        <f t="shared" si="175"/>
        <v>×</v>
      </c>
      <c r="CC466">
        <v>0.08</v>
      </c>
      <c r="CD466">
        <v>0.43000000000000005</v>
      </c>
      <c r="CE466">
        <v>0.18000000000000002</v>
      </c>
      <c r="CF466">
        <v>0.03</v>
      </c>
      <c r="CH466">
        <f t="shared" si="176"/>
        <v>0</v>
      </c>
      <c r="CI466">
        <f t="shared" si="177"/>
        <v>0</v>
      </c>
      <c r="CJ466">
        <f t="shared" si="178"/>
        <v>3</v>
      </c>
      <c r="CK466">
        <f t="shared" si="179"/>
        <v>0</v>
      </c>
      <c r="CL466">
        <f t="shared" si="180"/>
        <v>0</v>
      </c>
      <c r="CM466">
        <f t="shared" si="181"/>
        <v>3</v>
      </c>
      <c r="CN466">
        <f t="shared" si="182"/>
        <v>0</v>
      </c>
      <c r="CO466">
        <f t="shared" si="183"/>
        <v>0</v>
      </c>
      <c r="CP466">
        <f t="shared" si="184"/>
        <v>3</v>
      </c>
      <c r="CQ466">
        <v>1.3446475195822455E-2</v>
      </c>
      <c r="CR466">
        <f t="shared" si="185"/>
        <v>0</v>
      </c>
      <c r="CS466">
        <f t="shared" si="186"/>
        <v>0</v>
      </c>
      <c r="CT466">
        <f t="shared" si="187"/>
        <v>0</v>
      </c>
      <c r="CU466">
        <f t="shared" si="188"/>
        <v>0</v>
      </c>
      <c r="CV466">
        <f t="shared" si="189"/>
        <v>3</v>
      </c>
      <c r="CW466">
        <f t="shared" si="190"/>
        <v>0</v>
      </c>
      <c r="CX466">
        <f t="shared" si="191"/>
        <v>3</v>
      </c>
      <c r="CY466">
        <f t="shared" si="170"/>
        <v>0</v>
      </c>
      <c r="CZ466">
        <f t="shared" si="171"/>
        <v>0</v>
      </c>
      <c r="DA466">
        <f t="shared" si="172"/>
        <v>0</v>
      </c>
      <c r="DB466">
        <f t="shared" si="173"/>
        <v>0</v>
      </c>
      <c r="DC466">
        <f t="shared" si="192"/>
        <v>3</v>
      </c>
      <c r="DD466">
        <f t="shared" si="193"/>
        <v>3</v>
      </c>
    </row>
    <row r="467" spans="1:108" hidden="1" x14ac:dyDescent="0.7">
      <c r="A467" t="s">
        <v>1592</v>
      </c>
      <c r="B467" t="s">
        <v>1593</v>
      </c>
      <c r="D467" t="s">
        <v>909</v>
      </c>
      <c r="E467" t="s">
        <v>72</v>
      </c>
      <c r="F467" t="s">
        <v>73</v>
      </c>
      <c r="G467" t="s">
        <v>74</v>
      </c>
      <c r="H467" t="s">
        <v>75</v>
      </c>
      <c r="I467">
        <v>6454</v>
      </c>
      <c r="J467" t="s">
        <v>898</v>
      </c>
      <c r="K467">
        <v>1</v>
      </c>
      <c r="M467" t="s">
        <v>78</v>
      </c>
      <c r="N467" t="s">
        <v>78</v>
      </c>
      <c r="O467" t="s">
        <v>79</v>
      </c>
      <c r="P467">
        <v>1</v>
      </c>
      <c r="Q467" t="s">
        <v>80</v>
      </c>
      <c r="R467" t="s">
        <v>72</v>
      </c>
      <c r="S467" t="s">
        <v>81</v>
      </c>
      <c r="T467" t="s">
        <v>82</v>
      </c>
      <c r="X467">
        <v>1</v>
      </c>
      <c r="Y467">
        <v>1</v>
      </c>
      <c r="Z467">
        <v>0.73</v>
      </c>
      <c r="AA467" s="8">
        <v>0.93</v>
      </c>
      <c r="AB467">
        <v>3</v>
      </c>
      <c r="AC467">
        <v>0.93</v>
      </c>
      <c r="AD467">
        <v>0.93</v>
      </c>
      <c r="AE467">
        <v>1.1000000000000001</v>
      </c>
      <c r="AF467">
        <v>0.5</v>
      </c>
      <c r="AG467">
        <v>205</v>
      </c>
      <c r="AH467" t="s">
        <v>898</v>
      </c>
      <c r="AI467">
        <v>266</v>
      </c>
      <c r="AJ467" t="s">
        <v>1594</v>
      </c>
      <c r="AK467">
        <v>10311</v>
      </c>
      <c r="AL467">
        <v>370</v>
      </c>
      <c r="AM467" t="s">
        <v>911</v>
      </c>
      <c r="AN467">
        <v>12</v>
      </c>
      <c r="AO467" t="s">
        <v>113</v>
      </c>
      <c r="AP467">
        <v>100</v>
      </c>
      <c r="AT467">
        <v>0</v>
      </c>
      <c r="AU467">
        <v>0.5</v>
      </c>
      <c r="AW467">
        <v>6</v>
      </c>
      <c r="AX467" t="s">
        <v>912</v>
      </c>
      <c r="AY467">
        <v>2</v>
      </c>
      <c r="AZ467" t="s">
        <v>913</v>
      </c>
      <c r="BB467" t="s">
        <v>323</v>
      </c>
      <c r="BC467">
        <v>335</v>
      </c>
      <c r="BD467">
        <v>168</v>
      </c>
      <c r="BE467">
        <v>103</v>
      </c>
      <c r="BF467">
        <v>6.0000000000000001E-3</v>
      </c>
      <c r="BG467">
        <v>6.5</v>
      </c>
      <c r="BH467" t="s">
        <v>89</v>
      </c>
      <c r="BJ467" t="s">
        <v>90</v>
      </c>
      <c r="BK467" s="1">
        <v>44670</v>
      </c>
      <c r="BL467" t="s">
        <v>91</v>
      </c>
      <c r="BM467" t="s">
        <v>92</v>
      </c>
      <c r="BN467">
        <v>46548</v>
      </c>
      <c r="BO467" t="s">
        <v>727</v>
      </c>
      <c r="BP467">
        <v>1</v>
      </c>
      <c r="BQ467">
        <v>1</v>
      </c>
      <c r="BR467">
        <v>0.73</v>
      </c>
      <c r="BS467">
        <v>0.93</v>
      </c>
      <c r="BT467">
        <v>3</v>
      </c>
      <c r="BU467">
        <v>0</v>
      </c>
      <c r="BV467" t="s">
        <v>1936</v>
      </c>
      <c r="BW467">
        <f>VLOOKUP($J467,M_引当回収!$C$5:$AF$55,30,FALSE)+0.08</f>
        <v>0.08</v>
      </c>
      <c r="BX467" s="21">
        <v>0.24</v>
      </c>
      <c r="BY467">
        <v>0.18000000000000002</v>
      </c>
      <c r="BZ467">
        <v>0.03</v>
      </c>
      <c r="CA467" s="8">
        <f t="shared" si="174"/>
        <v>0.53</v>
      </c>
      <c r="CB467" t="str">
        <f t="shared" si="175"/>
        <v>×</v>
      </c>
      <c r="CC467">
        <v>0.08</v>
      </c>
      <c r="CD467">
        <v>0.43000000000000005</v>
      </c>
      <c r="CE467">
        <v>0.18000000000000002</v>
      </c>
      <c r="CF467">
        <v>0.03</v>
      </c>
      <c r="CH467">
        <f t="shared" si="176"/>
        <v>0</v>
      </c>
      <c r="CI467">
        <f t="shared" si="177"/>
        <v>0</v>
      </c>
      <c r="CJ467">
        <f t="shared" si="178"/>
        <v>3</v>
      </c>
      <c r="CK467">
        <f t="shared" si="179"/>
        <v>0</v>
      </c>
      <c r="CL467">
        <f t="shared" si="180"/>
        <v>0</v>
      </c>
      <c r="CM467">
        <f t="shared" si="181"/>
        <v>3</v>
      </c>
      <c r="CN467">
        <f t="shared" si="182"/>
        <v>0</v>
      </c>
      <c r="CO467">
        <f t="shared" si="183"/>
        <v>0</v>
      </c>
      <c r="CP467">
        <f t="shared" si="184"/>
        <v>3</v>
      </c>
      <c r="CQ467">
        <v>1.3446475195822455E-2</v>
      </c>
      <c r="CR467">
        <f t="shared" si="185"/>
        <v>0</v>
      </c>
      <c r="CS467">
        <f t="shared" si="186"/>
        <v>0</v>
      </c>
      <c r="CT467">
        <f t="shared" si="187"/>
        <v>0</v>
      </c>
      <c r="CU467">
        <f t="shared" si="188"/>
        <v>0</v>
      </c>
      <c r="CV467">
        <f t="shared" si="189"/>
        <v>3</v>
      </c>
      <c r="CW467">
        <f t="shared" si="190"/>
        <v>0</v>
      </c>
      <c r="CX467">
        <f t="shared" si="191"/>
        <v>3</v>
      </c>
      <c r="CY467">
        <f t="shared" si="170"/>
        <v>0</v>
      </c>
      <c r="CZ467">
        <f t="shared" si="171"/>
        <v>0</v>
      </c>
      <c r="DA467">
        <f t="shared" si="172"/>
        <v>0</v>
      </c>
      <c r="DB467">
        <f t="shared" si="173"/>
        <v>0</v>
      </c>
      <c r="DC467">
        <f t="shared" si="192"/>
        <v>3</v>
      </c>
      <c r="DD467">
        <f t="shared" si="193"/>
        <v>3</v>
      </c>
    </row>
    <row r="468" spans="1:108" hidden="1" x14ac:dyDescent="0.7">
      <c r="A468" t="s">
        <v>1595</v>
      </c>
      <c r="B468" t="s">
        <v>1596</v>
      </c>
      <c r="D468" t="s">
        <v>909</v>
      </c>
      <c r="E468" t="s">
        <v>72</v>
      </c>
      <c r="F468" t="s">
        <v>73</v>
      </c>
      <c r="G468" t="s">
        <v>74</v>
      </c>
      <c r="H468" t="s">
        <v>75</v>
      </c>
      <c r="I468">
        <v>6454</v>
      </c>
      <c r="J468" t="s">
        <v>898</v>
      </c>
      <c r="K468">
        <v>1</v>
      </c>
      <c r="M468" t="s">
        <v>78</v>
      </c>
      <c r="N468" t="s">
        <v>78</v>
      </c>
      <c r="O468" t="s">
        <v>79</v>
      </c>
      <c r="P468">
        <v>1</v>
      </c>
      <c r="Q468" t="s">
        <v>80</v>
      </c>
      <c r="R468" t="s">
        <v>72</v>
      </c>
      <c r="S468" t="s">
        <v>81</v>
      </c>
      <c r="T468" t="s">
        <v>82</v>
      </c>
      <c r="X468">
        <v>1</v>
      </c>
      <c r="Y468">
        <v>1</v>
      </c>
      <c r="Z468">
        <v>0.73</v>
      </c>
      <c r="AA468" s="8">
        <v>0.93</v>
      </c>
      <c r="AB468">
        <v>3</v>
      </c>
      <c r="AC468">
        <v>0.93</v>
      </c>
      <c r="AD468">
        <v>0.93</v>
      </c>
      <c r="AE468">
        <v>1.1000000000000001</v>
      </c>
      <c r="AF468">
        <v>0.5</v>
      </c>
      <c r="AG468">
        <v>205</v>
      </c>
      <c r="AH468" t="s">
        <v>898</v>
      </c>
      <c r="AI468">
        <v>267</v>
      </c>
      <c r="AJ468" t="s">
        <v>1597</v>
      </c>
      <c r="AK468">
        <v>10312</v>
      </c>
      <c r="AL468">
        <v>370</v>
      </c>
      <c r="AM468" t="s">
        <v>911</v>
      </c>
      <c r="AN468">
        <v>12</v>
      </c>
      <c r="AO468" t="s">
        <v>113</v>
      </c>
      <c r="AP468">
        <v>100</v>
      </c>
      <c r="AT468">
        <v>0</v>
      </c>
      <c r="AU468">
        <v>0.5</v>
      </c>
      <c r="AW468">
        <v>6</v>
      </c>
      <c r="AX468" t="s">
        <v>912</v>
      </c>
      <c r="AY468">
        <v>2</v>
      </c>
      <c r="AZ468" t="s">
        <v>913</v>
      </c>
      <c r="BB468" t="s">
        <v>323</v>
      </c>
      <c r="BC468">
        <v>335</v>
      </c>
      <c r="BD468">
        <v>168</v>
      </c>
      <c r="BE468">
        <v>103</v>
      </c>
      <c r="BF468">
        <v>6.0000000000000001E-3</v>
      </c>
      <c r="BG468">
        <v>6.5</v>
      </c>
      <c r="BH468" t="s">
        <v>89</v>
      </c>
      <c r="BJ468" t="s">
        <v>90</v>
      </c>
      <c r="BK468" s="1">
        <v>44670</v>
      </c>
      <c r="BL468" t="s">
        <v>91</v>
      </c>
      <c r="BM468" t="s">
        <v>92</v>
      </c>
      <c r="BN468">
        <v>46548</v>
      </c>
      <c r="BO468" t="s">
        <v>727</v>
      </c>
      <c r="BP468">
        <v>1</v>
      </c>
      <c r="BQ468">
        <v>1</v>
      </c>
      <c r="BR468">
        <v>0.73</v>
      </c>
      <c r="BS468">
        <v>0.93</v>
      </c>
      <c r="BT468">
        <v>3</v>
      </c>
      <c r="BU468">
        <v>0</v>
      </c>
      <c r="BV468" t="s">
        <v>1936</v>
      </c>
      <c r="BW468">
        <f>VLOOKUP($J468,M_引当回収!$C$5:$AF$55,30,FALSE)+0.08</f>
        <v>0.08</v>
      </c>
      <c r="BX468" s="21">
        <v>0.24</v>
      </c>
      <c r="BY468">
        <v>0.18000000000000002</v>
      </c>
      <c r="BZ468">
        <v>0.03</v>
      </c>
      <c r="CA468" s="8">
        <f t="shared" si="174"/>
        <v>0.53</v>
      </c>
      <c r="CB468" t="str">
        <f t="shared" si="175"/>
        <v>×</v>
      </c>
      <c r="CC468">
        <v>0.08</v>
      </c>
      <c r="CD468">
        <v>0.43000000000000005</v>
      </c>
      <c r="CE468">
        <v>0.18000000000000002</v>
      </c>
      <c r="CF468">
        <v>0.03</v>
      </c>
      <c r="CH468">
        <f t="shared" si="176"/>
        <v>0</v>
      </c>
      <c r="CI468">
        <f t="shared" si="177"/>
        <v>0</v>
      </c>
      <c r="CJ468">
        <f t="shared" si="178"/>
        <v>3</v>
      </c>
      <c r="CK468">
        <f t="shared" si="179"/>
        <v>0</v>
      </c>
      <c r="CL468">
        <f t="shared" si="180"/>
        <v>0</v>
      </c>
      <c r="CM468">
        <f t="shared" si="181"/>
        <v>3</v>
      </c>
      <c r="CN468">
        <f t="shared" si="182"/>
        <v>0</v>
      </c>
      <c r="CO468">
        <f t="shared" si="183"/>
        <v>0</v>
      </c>
      <c r="CP468">
        <f t="shared" si="184"/>
        <v>3</v>
      </c>
      <c r="CQ468">
        <v>1.3446475195822455E-2</v>
      </c>
      <c r="CR468">
        <f t="shared" si="185"/>
        <v>0</v>
      </c>
      <c r="CS468">
        <f t="shared" si="186"/>
        <v>0</v>
      </c>
      <c r="CT468">
        <f t="shared" si="187"/>
        <v>0</v>
      </c>
      <c r="CU468">
        <f t="shared" si="188"/>
        <v>0</v>
      </c>
      <c r="CV468">
        <f t="shared" si="189"/>
        <v>3</v>
      </c>
      <c r="CW468">
        <f t="shared" si="190"/>
        <v>0</v>
      </c>
      <c r="CX468">
        <f t="shared" si="191"/>
        <v>3</v>
      </c>
      <c r="CY468">
        <f t="shared" si="170"/>
        <v>0</v>
      </c>
      <c r="CZ468">
        <f t="shared" si="171"/>
        <v>0</v>
      </c>
      <c r="DA468">
        <f t="shared" si="172"/>
        <v>0</v>
      </c>
      <c r="DB468">
        <f t="shared" si="173"/>
        <v>0</v>
      </c>
      <c r="DC468">
        <f t="shared" si="192"/>
        <v>3</v>
      </c>
      <c r="DD468">
        <f t="shared" si="193"/>
        <v>3</v>
      </c>
    </row>
    <row r="469" spans="1:108" hidden="1" x14ac:dyDescent="0.7">
      <c r="A469" t="s">
        <v>1598</v>
      </c>
      <c r="B469" t="s">
        <v>1599</v>
      </c>
      <c r="D469" t="s">
        <v>909</v>
      </c>
      <c r="E469" t="s">
        <v>72</v>
      </c>
      <c r="F469" t="s">
        <v>73</v>
      </c>
      <c r="G469" t="s">
        <v>74</v>
      </c>
      <c r="H469" t="s">
        <v>75</v>
      </c>
      <c r="I469">
        <v>6454</v>
      </c>
      <c r="J469" t="s">
        <v>898</v>
      </c>
      <c r="K469">
        <v>1</v>
      </c>
      <c r="M469" t="s">
        <v>78</v>
      </c>
      <c r="N469" t="s">
        <v>78</v>
      </c>
      <c r="O469" t="s">
        <v>79</v>
      </c>
      <c r="P469">
        <v>1</v>
      </c>
      <c r="Q469" t="s">
        <v>80</v>
      </c>
      <c r="R469" t="s">
        <v>72</v>
      </c>
      <c r="S469" t="s">
        <v>81</v>
      </c>
      <c r="T469" t="s">
        <v>82</v>
      </c>
      <c r="X469">
        <v>1</v>
      </c>
      <c r="Y469">
        <v>1</v>
      </c>
      <c r="Z469">
        <v>0.73</v>
      </c>
      <c r="AA469" s="8">
        <v>0.93</v>
      </c>
      <c r="AB469">
        <v>3</v>
      </c>
      <c r="AC469">
        <v>0.93</v>
      </c>
      <c r="AD469">
        <v>0.93</v>
      </c>
      <c r="AE469">
        <v>1.1000000000000001</v>
      </c>
      <c r="AF469">
        <v>0.5</v>
      </c>
      <c r="AG469">
        <v>205</v>
      </c>
      <c r="AH469" t="s">
        <v>898</v>
      </c>
      <c r="AI469">
        <v>268</v>
      </c>
      <c r="AJ469" t="s">
        <v>1600</v>
      </c>
      <c r="AK469">
        <v>10313</v>
      </c>
      <c r="AL469">
        <v>370</v>
      </c>
      <c r="AM469" t="s">
        <v>911</v>
      </c>
      <c r="AN469">
        <v>12</v>
      </c>
      <c r="AO469" t="s">
        <v>113</v>
      </c>
      <c r="AP469">
        <v>100</v>
      </c>
      <c r="AT469">
        <v>0</v>
      </c>
      <c r="AU469">
        <v>0.5</v>
      </c>
      <c r="AW469">
        <v>6</v>
      </c>
      <c r="AX469" t="s">
        <v>912</v>
      </c>
      <c r="AY469">
        <v>2</v>
      </c>
      <c r="AZ469" t="s">
        <v>913</v>
      </c>
      <c r="BB469" t="s">
        <v>323</v>
      </c>
      <c r="BC469">
        <v>335</v>
      </c>
      <c r="BD469">
        <v>168</v>
      </c>
      <c r="BE469">
        <v>103</v>
      </c>
      <c r="BF469">
        <v>6.0000000000000001E-3</v>
      </c>
      <c r="BG469">
        <v>6.5</v>
      </c>
      <c r="BH469" t="s">
        <v>89</v>
      </c>
      <c r="BJ469" t="s">
        <v>90</v>
      </c>
      <c r="BK469" s="1">
        <v>44670</v>
      </c>
      <c r="BL469" t="s">
        <v>91</v>
      </c>
      <c r="BM469" t="s">
        <v>92</v>
      </c>
      <c r="BN469">
        <v>46548</v>
      </c>
      <c r="BO469" t="s">
        <v>727</v>
      </c>
      <c r="BP469">
        <v>1</v>
      </c>
      <c r="BQ469">
        <v>1</v>
      </c>
      <c r="BR469">
        <v>0.73</v>
      </c>
      <c r="BS469">
        <v>0.93</v>
      </c>
      <c r="BT469">
        <v>3</v>
      </c>
      <c r="BU469">
        <v>0</v>
      </c>
      <c r="BV469" t="s">
        <v>1936</v>
      </c>
      <c r="BW469">
        <f>VLOOKUP($J469,M_引当回収!$C$5:$AF$55,30,FALSE)+0.08</f>
        <v>0.08</v>
      </c>
      <c r="BX469" s="21">
        <v>0.24</v>
      </c>
      <c r="BY469">
        <v>0.18000000000000002</v>
      </c>
      <c r="BZ469">
        <v>0.03</v>
      </c>
      <c r="CA469" s="8">
        <f t="shared" si="174"/>
        <v>0.53</v>
      </c>
      <c r="CB469" t="str">
        <f t="shared" si="175"/>
        <v>×</v>
      </c>
      <c r="CC469">
        <v>0.08</v>
      </c>
      <c r="CD469">
        <v>0.43000000000000005</v>
      </c>
      <c r="CE469">
        <v>0.18000000000000002</v>
      </c>
      <c r="CF469">
        <v>0.03</v>
      </c>
      <c r="CH469">
        <f t="shared" si="176"/>
        <v>0</v>
      </c>
      <c r="CI469">
        <f t="shared" si="177"/>
        <v>0</v>
      </c>
      <c r="CJ469">
        <f t="shared" si="178"/>
        <v>3</v>
      </c>
      <c r="CK469">
        <f t="shared" si="179"/>
        <v>0</v>
      </c>
      <c r="CL469">
        <f t="shared" si="180"/>
        <v>0</v>
      </c>
      <c r="CM469">
        <f t="shared" si="181"/>
        <v>3</v>
      </c>
      <c r="CN469">
        <f t="shared" si="182"/>
        <v>0</v>
      </c>
      <c r="CO469">
        <f t="shared" si="183"/>
        <v>0</v>
      </c>
      <c r="CP469">
        <f t="shared" si="184"/>
        <v>3</v>
      </c>
      <c r="CQ469">
        <v>1.3446475195822455E-2</v>
      </c>
      <c r="CR469">
        <f t="shared" si="185"/>
        <v>0</v>
      </c>
      <c r="CS469">
        <f t="shared" si="186"/>
        <v>0</v>
      </c>
      <c r="CT469">
        <f t="shared" si="187"/>
        <v>0</v>
      </c>
      <c r="CU469">
        <f t="shared" si="188"/>
        <v>0</v>
      </c>
      <c r="CV469">
        <f t="shared" si="189"/>
        <v>3</v>
      </c>
      <c r="CW469">
        <f t="shared" si="190"/>
        <v>0</v>
      </c>
      <c r="CX469">
        <f t="shared" si="191"/>
        <v>3</v>
      </c>
      <c r="CY469">
        <f t="shared" si="170"/>
        <v>0</v>
      </c>
      <c r="CZ469">
        <f t="shared" si="171"/>
        <v>0</v>
      </c>
      <c r="DA469">
        <f t="shared" si="172"/>
        <v>0</v>
      </c>
      <c r="DB469">
        <f t="shared" si="173"/>
        <v>0</v>
      </c>
      <c r="DC469">
        <f t="shared" si="192"/>
        <v>3</v>
      </c>
      <c r="DD469">
        <f t="shared" si="193"/>
        <v>3</v>
      </c>
    </row>
    <row r="470" spans="1:108" hidden="1" x14ac:dyDescent="0.7">
      <c r="A470" t="s">
        <v>1601</v>
      </c>
      <c r="B470" t="s">
        <v>1602</v>
      </c>
      <c r="D470" t="s">
        <v>909</v>
      </c>
      <c r="E470" t="s">
        <v>72</v>
      </c>
      <c r="F470" t="s">
        <v>73</v>
      </c>
      <c r="G470" t="s">
        <v>74</v>
      </c>
      <c r="H470" t="s">
        <v>75</v>
      </c>
      <c r="I470">
        <v>6454</v>
      </c>
      <c r="J470" t="s">
        <v>898</v>
      </c>
      <c r="K470">
        <v>1</v>
      </c>
      <c r="M470" t="s">
        <v>78</v>
      </c>
      <c r="N470" t="s">
        <v>78</v>
      </c>
      <c r="O470" t="s">
        <v>79</v>
      </c>
      <c r="P470">
        <v>1</v>
      </c>
      <c r="Q470" t="s">
        <v>80</v>
      </c>
      <c r="R470" t="s">
        <v>72</v>
      </c>
      <c r="S470" t="s">
        <v>81</v>
      </c>
      <c r="T470" t="s">
        <v>82</v>
      </c>
      <c r="X470">
        <v>1</v>
      </c>
      <c r="Y470">
        <v>1</v>
      </c>
      <c r="Z470">
        <v>0.73</v>
      </c>
      <c r="AA470" s="8">
        <v>0.93</v>
      </c>
      <c r="AB470">
        <v>3</v>
      </c>
      <c r="AC470">
        <v>0.93</v>
      </c>
      <c r="AD470">
        <v>0.93</v>
      </c>
      <c r="AE470">
        <v>1.1000000000000001</v>
      </c>
      <c r="AF470">
        <v>0.5</v>
      </c>
      <c r="AG470">
        <v>205</v>
      </c>
      <c r="AH470" t="s">
        <v>898</v>
      </c>
      <c r="AI470">
        <v>269</v>
      </c>
      <c r="AJ470" t="s">
        <v>1603</v>
      </c>
      <c r="AK470">
        <v>10314</v>
      </c>
      <c r="AL470">
        <v>370</v>
      </c>
      <c r="AM470" t="s">
        <v>911</v>
      </c>
      <c r="AN470">
        <v>12</v>
      </c>
      <c r="AO470" t="s">
        <v>113</v>
      </c>
      <c r="AP470">
        <v>100</v>
      </c>
      <c r="AT470">
        <v>0</v>
      </c>
      <c r="AU470">
        <v>0.5</v>
      </c>
      <c r="AW470">
        <v>6</v>
      </c>
      <c r="AX470" t="s">
        <v>912</v>
      </c>
      <c r="AY470">
        <v>2</v>
      </c>
      <c r="AZ470" t="s">
        <v>913</v>
      </c>
      <c r="BB470" t="s">
        <v>323</v>
      </c>
      <c r="BC470">
        <v>335</v>
      </c>
      <c r="BD470">
        <v>168</v>
      </c>
      <c r="BE470">
        <v>103</v>
      </c>
      <c r="BF470">
        <v>6.0000000000000001E-3</v>
      </c>
      <c r="BG470">
        <v>6.5</v>
      </c>
      <c r="BH470" t="s">
        <v>89</v>
      </c>
      <c r="BJ470" t="s">
        <v>90</v>
      </c>
      <c r="BK470" s="1">
        <v>44670</v>
      </c>
      <c r="BL470" t="s">
        <v>91</v>
      </c>
      <c r="BM470" t="s">
        <v>92</v>
      </c>
      <c r="BN470">
        <v>46548</v>
      </c>
      <c r="BO470" t="s">
        <v>727</v>
      </c>
      <c r="BP470">
        <v>1</v>
      </c>
      <c r="BQ470">
        <v>1</v>
      </c>
      <c r="BR470">
        <v>0.73</v>
      </c>
      <c r="BS470">
        <v>0.93</v>
      </c>
      <c r="BT470">
        <v>3</v>
      </c>
      <c r="BU470">
        <v>0</v>
      </c>
      <c r="BV470" t="s">
        <v>1936</v>
      </c>
      <c r="BW470">
        <f>VLOOKUP($J470,M_引当回収!$C$5:$AF$55,30,FALSE)+0.08</f>
        <v>0.08</v>
      </c>
      <c r="BX470" s="21">
        <v>0.24</v>
      </c>
      <c r="BY470">
        <v>0.18000000000000002</v>
      </c>
      <c r="BZ470">
        <v>0.03</v>
      </c>
      <c r="CA470" s="8">
        <f t="shared" si="174"/>
        <v>0.53</v>
      </c>
      <c r="CB470" t="str">
        <f t="shared" si="175"/>
        <v>×</v>
      </c>
      <c r="CC470">
        <v>0.08</v>
      </c>
      <c r="CD470">
        <v>0.43000000000000005</v>
      </c>
      <c r="CE470">
        <v>0.18000000000000002</v>
      </c>
      <c r="CF470">
        <v>0.03</v>
      </c>
      <c r="CH470">
        <f t="shared" si="176"/>
        <v>0</v>
      </c>
      <c r="CI470">
        <f t="shared" si="177"/>
        <v>0</v>
      </c>
      <c r="CJ470">
        <f t="shared" si="178"/>
        <v>3</v>
      </c>
      <c r="CK470">
        <f t="shared" si="179"/>
        <v>0</v>
      </c>
      <c r="CL470">
        <f t="shared" si="180"/>
        <v>0</v>
      </c>
      <c r="CM470">
        <f t="shared" si="181"/>
        <v>3</v>
      </c>
      <c r="CN470">
        <f t="shared" si="182"/>
        <v>0</v>
      </c>
      <c r="CO470">
        <f t="shared" si="183"/>
        <v>0</v>
      </c>
      <c r="CP470">
        <f t="shared" si="184"/>
        <v>3</v>
      </c>
      <c r="CQ470">
        <v>1.3446475195822455E-2</v>
      </c>
      <c r="CR470">
        <f t="shared" si="185"/>
        <v>0</v>
      </c>
      <c r="CS470">
        <f t="shared" si="186"/>
        <v>0</v>
      </c>
      <c r="CT470">
        <f t="shared" si="187"/>
        <v>0</v>
      </c>
      <c r="CU470">
        <f t="shared" si="188"/>
        <v>0</v>
      </c>
      <c r="CV470">
        <f t="shared" si="189"/>
        <v>3</v>
      </c>
      <c r="CW470">
        <f t="shared" si="190"/>
        <v>0</v>
      </c>
      <c r="CX470">
        <f t="shared" si="191"/>
        <v>3</v>
      </c>
      <c r="CY470">
        <f t="shared" si="170"/>
        <v>0</v>
      </c>
      <c r="CZ470">
        <f t="shared" si="171"/>
        <v>0</v>
      </c>
      <c r="DA470">
        <f t="shared" si="172"/>
        <v>0</v>
      </c>
      <c r="DB470">
        <f t="shared" si="173"/>
        <v>0</v>
      </c>
      <c r="DC470">
        <f t="shared" si="192"/>
        <v>3</v>
      </c>
      <c r="DD470">
        <f t="shared" si="193"/>
        <v>3</v>
      </c>
    </row>
    <row r="471" spans="1:108" hidden="1" x14ac:dyDescent="0.7">
      <c r="A471" t="s">
        <v>1604</v>
      </c>
      <c r="B471" t="s">
        <v>1605</v>
      </c>
      <c r="D471" t="s">
        <v>909</v>
      </c>
      <c r="E471" t="s">
        <v>72</v>
      </c>
      <c r="F471" t="s">
        <v>73</v>
      </c>
      <c r="G471" t="s">
        <v>74</v>
      </c>
      <c r="H471" t="s">
        <v>75</v>
      </c>
      <c r="I471">
        <v>6454</v>
      </c>
      <c r="J471" t="s">
        <v>898</v>
      </c>
      <c r="K471">
        <v>1</v>
      </c>
      <c r="M471" t="s">
        <v>78</v>
      </c>
      <c r="N471" t="s">
        <v>78</v>
      </c>
      <c r="O471" t="s">
        <v>79</v>
      </c>
      <c r="P471">
        <v>1</v>
      </c>
      <c r="Q471" t="s">
        <v>80</v>
      </c>
      <c r="R471" t="s">
        <v>72</v>
      </c>
      <c r="S471" t="s">
        <v>81</v>
      </c>
      <c r="T471" t="s">
        <v>82</v>
      </c>
      <c r="X471">
        <v>1</v>
      </c>
      <c r="Y471">
        <v>1</v>
      </c>
      <c r="Z471">
        <v>0.73</v>
      </c>
      <c r="AA471" s="8">
        <v>0.93</v>
      </c>
      <c r="AB471">
        <v>3</v>
      </c>
      <c r="AC471">
        <v>0.93</v>
      </c>
      <c r="AD471">
        <v>0.93</v>
      </c>
      <c r="AE471">
        <v>1.1000000000000001</v>
      </c>
      <c r="AF471">
        <v>0.5</v>
      </c>
      <c r="AG471">
        <v>205</v>
      </c>
      <c r="AH471" t="s">
        <v>898</v>
      </c>
      <c r="AI471">
        <v>270</v>
      </c>
      <c r="AJ471" t="s">
        <v>1606</v>
      </c>
      <c r="AK471">
        <v>10315</v>
      </c>
      <c r="AL471">
        <v>370</v>
      </c>
      <c r="AM471" t="s">
        <v>911</v>
      </c>
      <c r="AN471">
        <v>12</v>
      </c>
      <c r="AO471" t="s">
        <v>113</v>
      </c>
      <c r="AP471">
        <v>100</v>
      </c>
      <c r="AT471">
        <v>0</v>
      </c>
      <c r="AU471">
        <v>0.5</v>
      </c>
      <c r="AW471">
        <v>6</v>
      </c>
      <c r="AX471" t="s">
        <v>912</v>
      </c>
      <c r="AY471">
        <v>2</v>
      </c>
      <c r="AZ471" t="s">
        <v>913</v>
      </c>
      <c r="BB471" t="s">
        <v>323</v>
      </c>
      <c r="BC471">
        <v>335</v>
      </c>
      <c r="BD471">
        <v>168</v>
      </c>
      <c r="BE471">
        <v>103</v>
      </c>
      <c r="BF471">
        <v>6.0000000000000001E-3</v>
      </c>
      <c r="BG471">
        <v>6.5</v>
      </c>
      <c r="BH471" t="s">
        <v>89</v>
      </c>
      <c r="BJ471" t="s">
        <v>90</v>
      </c>
      <c r="BK471" s="1">
        <v>44670</v>
      </c>
      <c r="BL471" t="s">
        <v>91</v>
      </c>
      <c r="BM471" t="s">
        <v>92</v>
      </c>
      <c r="BN471">
        <v>46548</v>
      </c>
      <c r="BO471" t="s">
        <v>727</v>
      </c>
      <c r="BP471">
        <v>1</v>
      </c>
      <c r="BQ471">
        <v>1</v>
      </c>
      <c r="BR471">
        <v>0.73</v>
      </c>
      <c r="BS471">
        <v>0.93</v>
      </c>
      <c r="BT471">
        <v>3</v>
      </c>
      <c r="BU471">
        <v>0</v>
      </c>
      <c r="BV471" t="s">
        <v>1936</v>
      </c>
      <c r="BW471">
        <f>VLOOKUP($J471,M_引当回収!$C$5:$AF$55,30,FALSE)+0.08</f>
        <v>0.08</v>
      </c>
      <c r="BX471" s="21">
        <v>0.24</v>
      </c>
      <c r="BY471">
        <v>0.18000000000000002</v>
      </c>
      <c r="BZ471">
        <v>0.03</v>
      </c>
      <c r="CA471" s="8">
        <f t="shared" si="174"/>
        <v>0.53</v>
      </c>
      <c r="CB471" t="str">
        <f t="shared" si="175"/>
        <v>×</v>
      </c>
      <c r="CC471">
        <v>0.08</v>
      </c>
      <c r="CD471">
        <v>0.43000000000000005</v>
      </c>
      <c r="CE471">
        <v>0.18000000000000002</v>
      </c>
      <c r="CF471">
        <v>0.03</v>
      </c>
      <c r="CH471">
        <f t="shared" si="176"/>
        <v>0</v>
      </c>
      <c r="CI471">
        <f t="shared" si="177"/>
        <v>0</v>
      </c>
      <c r="CJ471">
        <f t="shared" si="178"/>
        <v>3</v>
      </c>
      <c r="CK471">
        <f t="shared" si="179"/>
        <v>0</v>
      </c>
      <c r="CL471">
        <f t="shared" si="180"/>
        <v>0</v>
      </c>
      <c r="CM471">
        <f t="shared" si="181"/>
        <v>3</v>
      </c>
      <c r="CN471">
        <f t="shared" si="182"/>
        <v>0</v>
      </c>
      <c r="CO471">
        <f t="shared" si="183"/>
        <v>0</v>
      </c>
      <c r="CP471">
        <f t="shared" si="184"/>
        <v>3</v>
      </c>
      <c r="CQ471">
        <v>1.3446475195822455E-2</v>
      </c>
      <c r="CR471">
        <f t="shared" si="185"/>
        <v>0</v>
      </c>
      <c r="CS471">
        <f t="shared" si="186"/>
        <v>0</v>
      </c>
      <c r="CT471">
        <f t="shared" si="187"/>
        <v>0</v>
      </c>
      <c r="CU471">
        <f t="shared" si="188"/>
        <v>0</v>
      </c>
      <c r="CV471">
        <f t="shared" si="189"/>
        <v>3</v>
      </c>
      <c r="CW471">
        <f t="shared" si="190"/>
        <v>0</v>
      </c>
      <c r="CX471">
        <f t="shared" si="191"/>
        <v>3</v>
      </c>
      <c r="CY471">
        <f t="shared" si="170"/>
        <v>0</v>
      </c>
      <c r="CZ471">
        <f t="shared" si="171"/>
        <v>0</v>
      </c>
      <c r="DA471">
        <f t="shared" si="172"/>
        <v>0</v>
      </c>
      <c r="DB471">
        <f t="shared" si="173"/>
        <v>0</v>
      </c>
      <c r="DC471">
        <f t="shared" si="192"/>
        <v>3</v>
      </c>
      <c r="DD471">
        <f t="shared" si="193"/>
        <v>3</v>
      </c>
    </row>
    <row r="472" spans="1:108" hidden="1" x14ac:dyDescent="0.7">
      <c r="A472" t="s">
        <v>1607</v>
      </c>
      <c r="B472" t="s">
        <v>1608</v>
      </c>
      <c r="D472" t="s">
        <v>909</v>
      </c>
      <c r="E472" t="s">
        <v>72</v>
      </c>
      <c r="F472" t="s">
        <v>73</v>
      </c>
      <c r="G472" t="s">
        <v>74</v>
      </c>
      <c r="H472" t="s">
        <v>75</v>
      </c>
      <c r="I472">
        <v>6454</v>
      </c>
      <c r="J472" t="s">
        <v>898</v>
      </c>
      <c r="K472">
        <v>1</v>
      </c>
      <c r="M472" t="s">
        <v>78</v>
      </c>
      <c r="N472" t="s">
        <v>78</v>
      </c>
      <c r="O472" t="s">
        <v>79</v>
      </c>
      <c r="P472">
        <v>1</v>
      </c>
      <c r="Q472" t="s">
        <v>80</v>
      </c>
      <c r="R472" t="s">
        <v>72</v>
      </c>
      <c r="S472" t="s">
        <v>81</v>
      </c>
      <c r="T472" t="s">
        <v>82</v>
      </c>
      <c r="X472">
        <v>1</v>
      </c>
      <c r="Y472">
        <v>1</v>
      </c>
      <c r="Z472">
        <v>0.73</v>
      </c>
      <c r="AA472" s="8">
        <v>0.93</v>
      </c>
      <c r="AB472">
        <v>3</v>
      </c>
      <c r="AC472">
        <v>0.93</v>
      </c>
      <c r="AD472">
        <v>0.93</v>
      </c>
      <c r="AE472">
        <v>1.1000000000000001</v>
      </c>
      <c r="AF472">
        <v>0.5</v>
      </c>
      <c r="AG472">
        <v>205</v>
      </c>
      <c r="AH472" t="s">
        <v>898</v>
      </c>
      <c r="AI472">
        <v>271</v>
      </c>
      <c r="AJ472" t="s">
        <v>1609</v>
      </c>
      <c r="AK472">
        <v>10316</v>
      </c>
      <c r="AL472">
        <v>370</v>
      </c>
      <c r="AM472" t="s">
        <v>911</v>
      </c>
      <c r="AN472">
        <v>12</v>
      </c>
      <c r="AO472" t="s">
        <v>113</v>
      </c>
      <c r="AP472">
        <v>100</v>
      </c>
      <c r="AT472">
        <v>0</v>
      </c>
      <c r="AU472">
        <v>0.5</v>
      </c>
      <c r="AW472">
        <v>6</v>
      </c>
      <c r="AX472" t="s">
        <v>912</v>
      </c>
      <c r="AY472">
        <v>2</v>
      </c>
      <c r="AZ472" t="s">
        <v>913</v>
      </c>
      <c r="BB472" t="s">
        <v>323</v>
      </c>
      <c r="BC472">
        <v>335</v>
      </c>
      <c r="BD472">
        <v>168</v>
      </c>
      <c r="BE472">
        <v>103</v>
      </c>
      <c r="BF472">
        <v>6.0000000000000001E-3</v>
      </c>
      <c r="BG472">
        <v>6.5</v>
      </c>
      <c r="BH472" t="s">
        <v>89</v>
      </c>
      <c r="BJ472" t="s">
        <v>90</v>
      </c>
      <c r="BK472" s="1">
        <v>44670</v>
      </c>
      <c r="BL472" t="s">
        <v>91</v>
      </c>
      <c r="BM472" t="s">
        <v>92</v>
      </c>
      <c r="BN472">
        <v>46548</v>
      </c>
      <c r="BO472" t="s">
        <v>727</v>
      </c>
      <c r="BP472">
        <v>1</v>
      </c>
      <c r="BQ472">
        <v>1</v>
      </c>
      <c r="BR472">
        <v>0.73</v>
      </c>
      <c r="BS472">
        <v>0.93</v>
      </c>
      <c r="BT472">
        <v>3</v>
      </c>
      <c r="BU472">
        <v>0</v>
      </c>
      <c r="BV472" t="s">
        <v>1936</v>
      </c>
      <c r="BW472">
        <f>VLOOKUP($J472,M_引当回収!$C$5:$AF$55,30,FALSE)+0.08</f>
        <v>0.08</v>
      </c>
      <c r="BX472" s="21">
        <v>0.24</v>
      </c>
      <c r="BY472">
        <v>0.18000000000000002</v>
      </c>
      <c r="BZ472">
        <v>0.03</v>
      </c>
      <c r="CA472" s="8">
        <f t="shared" si="174"/>
        <v>0.53</v>
      </c>
      <c r="CB472" t="str">
        <f t="shared" si="175"/>
        <v>×</v>
      </c>
      <c r="CC472">
        <v>0.08</v>
      </c>
      <c r="CD472">
        <v>0.43000000000000005</v>
      </c>
      <c r="CE472">
        <v>0.18000000000000002</v>
      </c>
      <c r="CF472">
        <v>0.03</v>
      </c>
      <c r="CH472">
        <f t="shared" si="176"/>
        <v>0</v>
      </c>
      <c r="CI472">
        <f t="shared" si="177"/>
        <v>0</v>
      </c>
      <c r="CJ472">
        <f t="shared" si="178"/>
        <v>3</v>
      </c>
      <c r="CK472">
        <f t="shared" si="179"/>
        <v>0</v>
      </c>
      <c r="CL472">
        <f t="shared" si="180"/>
        <v>0</v>
      </c>
      <c r="CM472">
        <f t="shared" si="181"/>
        <v>3</v>
      </c>
      <c r="CN472">
        <f t="shared" si="182"/>
        <v>0</v>
      </c>
      <c r="CO472">
        <f t="shared" si="183"/>
        <v>0</v>
      </c>
      <c r="CP472">
        <f t="shared" si="184"/>
        <v>3</v>
      </c>
      <c r="CQ472">
        <v>1.3446475195822455E-2</v>
      </c>
      <c r="CR472">
        <f t="shared" si="185"/>
        <v>0</v>
      </c>
      <c r="CS472">
        <f t="shared" si="186"/>
        <v>0</v>
      </c>
      <c r="CT472">
        <f t="shared" si="187"/>
        <v>0</v>
      </c>
      <c r="CU472">
        <f t="shared" si="188"/>
        <v>0</v>
      </c>
      <c r="CV472">
        <f t="shared" si="189"/>
        <v>3</v>
      </c>
      <c r="CW472">
        <f t="shared" si="190"/>
        <v>0</v>
      </c>
      <c r="CX472">
        <f t="shared" si="191"/>
        <v>3</v>
      </c>
      <c r="CY472">
        <f t="shared" si="170"/>
        <v>0</v>
      </c>
      <c r="CZ472">
        <f t="shared" si="171"/>
        <v>0</v>
      </c>
      <c r="DA472">
        <f t="shared" si="172"/>
        <v>0</v>
      </c>
      <c r="DB472">
        <f t="shared" si="173"/>
        <v>0</v>
      </c>
      <c r="DC472">
        <f t="shared" si="192"/>
        <v>3</v>
      </c>
      <c r="DD472">
        <f t="shared" si="193"/>
        <v>3</v>
      </c>
    </row>
    <row r="473" spans="1:108" hidden="1" x14ac:dyDescent="0.7">
      <c r="A473" t="s">
        <v>1610</v>
      </c>
      <c r="B473" t="s">
        <v>1611</v>
      </c>
      <c r="D473" t="s">
        <v>909</v>
      </c>
      <c r="E473" t="s">
        <v>72</v>
      </c>
      <c r="F473" t="s">
        <v>73</v>
      </c>
      <c r="G473" t="s">
        <v>74</v>
      </c>
      <c r="H473" t="s">
        <v>75</v>
      </c>
      <c r="I473">
        <v>6454</v>
      </c>
      <c r="J473" t="s">
        <v>898</v>
      </c>
      <c r="K473">
        <v>1</v>
      </c>
      <c r="M473" t="s">
        <v>78</v>
      </c>
      <c r="N473" t="s">
        <v>78</v>
      </c>
      <c r="O473" t="s">
        <v>79</v>
      </c>
      <c r="P473">
        <v>1</v>
      </c>
      <c r="Q473" t="s">
        <v>80</v>
      </c>
      <c r="R473" t="s">
        <v>72</v>
      </c>
      <c r="S473" t="s">
        <v>81</v>
      </c>
      <c r="T473" t="s">
        <v>82</v>
      </c>
      <c r="X473">
        <v>1</v>
      </c>
      <c r="Y473">
        <v>1</v>
      </c>
      <c r="Z473">
        <v>0.73</v>
      </c>
      <c r="AA473" s="8">
        <v>0.93</v>
      </c>
      <c r="AB473">
        <v>3</v>
      </c>
      <c r="AC473">
        <v>0.93</v>
      </c>
      <c r="AD473">
        <v>0.93</v>
      </c>
      <c r="AE473">
        <v>1.1000000000000001</v>
      </c>
      <c r="AF473">
        <v>0.5</v>
      </c>
      <c r="AG473">
        <v>205</v>
      </c>
      <c r="AH473" t="s">
        <v>898</v>
      </c>
      <c r="AI473">
        <v>272</v>
      </c>
      <c r="AJ473" t="s">
        <v>1612</v>
      </c>
      <c r="AK473">
        <v>10317</v>
      </c>
      <c r="AL473">
        <v>370</v>
      </c>
      <c r="AM473" t="s">
        <v>911</v>
      </c>
      <c r="AN473">
        <v>12</v>
      </c>
      <c r="AO473" t="s">
        <v>113</v>
      </c>
      <c r="AP473">
        <v>100</v>
      </c>
      <c r="AT473">
        <v>0</v>
      </c>
      <c r="AU473">
        <v>0.5</v>
      </c>
      <c r="AW473">
        <v>6</v>
      </c>
      <c r="AX473" t="s">
        <v>912</v>
      </c>
      <c r="AY473">
        <v>2</v>
      </c>
      <c r="AZ473" t="s">
        <v>913</v>
      </c>
      <c r="BB473" t="s">
        <v>323</v>
      </c>
      <c r="BC473">
        <v>335</v>
      </c>
      <c r="BD473">
        <v>168</v>
      </c>
      <c r="BE473">
        <v>103</v>
      </c>
      <c r="BF473">
        <v>6.0000000000000001E-3</v>
      </c>
      <c r="BG473">
        <v>6.5</v>
      </c>
      <c r="BH473" t="s">
        <v>89</v>
      </c>
      <c r="BJ473" t="s">
        <v>90</v>
      </c>
      <c r="BK473" s="1">
        <v>44670</v>
      </c>
      <c r="BL473" t="s">
        <v>91</v>
      </c>
      <c r="BM473" t="s">
        <v>92</v>
      </c>
      <c r="BN473">
        <v>46548</v>
      </c>
      <c r="BO473" t="s">
        <v>727</v>
      </c>
      <c r="BP473">
        <v>1</v>
      </c>
      <c r="BQ473">
        <v>1</v>
      </c>
      <c r="BR473">
        <v>0.73</v>
      </c>
      <c r="BS473">
        <v>0.93</v>
      </c>
      <c r="BT473">
        <v>3</v>
      </c>
      <c r="BU473">
        <v>0</v>
      </c>
      <c r="BV473" t="s">
        <v>1936</v>
      </c>
      <c r="BW473">
        <f>VLOOKUP($J473,M_引当回収!$C$5:$AF$55,30,FALSE)+0.08</f>
        <v>0.08</v>
      </c>
      <c r="BX473" s="21">
        <v>0.24</v>
      </c>
      <c r="BY473">
        <v>0.18000000000000002</v>
      </c>
      <c r="BZ473">
        <v>0.03</v>
      </c>
      <c r="CA473" s="8">
        <f t="shared" si="174"/>
        <v>0.53</v>
      </c>
      <c r="CB473" t="str">
        <f t="shared" si="175"/>
        <v>×</v>
      </c>
      <c r="CC473">
        <v>0.08</v>
      </c>
      <c r="CD473">
        <v>0.43000000000000005</v>
      </c>
      <c r="CE473">
        <v>0.18000000000000002</v>
      </c>
      <c r="CF473">
        <v>0.03</v>
      </c>
      <c r="CH473">
        <f t="shared" si="176"/>
        <v>0</v>
      </c>
      <c r="CI473">
        <f t="shared" si="177"/>
        <v>0</v>
      </c>
      <c r="CJ473">
        <f t="shared" si="178"/>
        <v>3</v>
      </c>
      <c r="CK473">
        <f t="shared" si="179"/>
        <v>0</v>
      </c>
      <c r="CL473">
        <f t="shared" si="180"/>
        <v>0</v>
      </c>
      <c r="CM473">
        <f t="shared" si="181"/>
        <v>3</v>
      </c>
      <c r="CN473">
        <f t="shared" si="182"/>
        <v>0</v>
      </c>
      <c r="CO473">
        <f t="shared" si="183"/>
        <v>0</v>
      </c>
      <c r="CP473">
        <f t="shared" si="184"/>
        <v>3</v>
      </c>
      <c r="CQ473">
        <v>1.3446475195822455E-2</v>
      </c>
      <c r="CR473">
        <f t="shared" si="185"/>
        <v>0</v>
      </c>
      <c r="CS473">
        <f t="shared" si="186"/>
        <v>0</v>
      </c>
      <c r="CT473">
        <f t="shared" si="187"/>
        <v>0</v>
      </c>
      <c r="CU473">
        <f t="shared" si="188"/>
        <v>0</v>
      </c>
      <c r="CV473">
        <f t="shared" si="189"/>
        <v>3</v>
      </c>
      <c r="CW473">
        <f t="shared" si="190"/>
        <v>0</v>
      </c>
      <c r="CX473">
        <f t="shared" si="191"/>
        <v>3</v>
      </c>
      <c r="CY473">
        <f t="shared" si="170"/>
        <v>0</v>
      </c>
      <c r="CZ473">
        <f t="shared" si="171"/>
        <v>0</v>
      </c>
      <c r="DA473">
        <f t="shared" si="172"/>
        <v>0</v>
      </c>
      <c r="DB473">
        <f t="shared" si="173"/>
        <v>0</v>
      </c>
      <c r="DC473">
        <f t="shared" si="192"/>
        <v>3</v>
      </c>
      <c r="DD473">
        <f t="shared" si="193"/>
        <v>3</v>
      </c>
    </row>
    <row r="474" spans="1:108" hidden="1" x14ac:dyDescent="0.7">
      <c r="A474" t="s">
        <v>1613</v>
      </c>
      <c r="B474" t="s">
        <v>1614</v>
      </c>
      <c r="D474" t="s">
        <v>909</v>
      </c>
      <c r="E474" t="s">
        <v>72</v>
      </c>
      <c r="F474" t="s">
        <v>73</v>
      </c>
      <c r="G474" t="s">
        <v>74</v>
      </c>
      <c r="H474" t="s">
        <v>75</v>
      </c>
      <c r="I474">
        <v>6454</v>
      </c>
      <c r="J474" t="s">
        <v>898</v>
      </c>
      <c r="K474">
        <v>1</v>
      </c>
      <c r="M474" t="s">
        <v>78</v>
      </c>
      <c r="N474" t="s">
        <v>78</v>
      </c>
      <c r="O474" t="s">
        <v>79</v>
      </c>
      <c r="P474">
        <v>1</v>
      </c>
      <c r="Q474" t="s">
        <v>80</v>
      </c>
      <c r="R474" t="s">
        <v>72</v>
      </c>
      <c r="S474" t="s">
        <v>81</v>
      </c>
      <c r="T474" t="s">
        <v>82</v>
      </c>
      <c r="X474">
        <v>1</v>
      </c>
      <c r="Y474">
        <v>1</v>
      </c>
      <c r="Z474">
        <v>0.73</v>
      </c>
      <c r="AA474" s="8">
        <v>0.93</v>
      </c>
      <c r="AB474">
        <v>3</v>
      </c>
      <c r="AC474">
        <v>0.93</v>
      </c>
      <c r="AD474">
        <v>0.93</v>
      </c>
      <c r="AE474">
        <v>1.1000000000000001</v>
      </c>
      <c r="AF474">
        <v>0.5</v>
      </c>
      <c r="AG474">
        <v>205</v>
      </c>
      <c r="AH474" t="s">
        <v>898</v>
      </c>
      <c r="AI474">
        <v>273</v>
      </c>
      <c r="AJ474" t="s">
        <v>1615</v>
      </c>
      <c r="AK474">
        <v>10318</v>
      </c>
      <c r="AL474">
        <v>370</v>
      </c>
      <c r="AM474" t="s">
        <v>911</v>
      </c>
      <c r="AN474">
        <v>12</v>
      </c>
      <c r="AO474" t="s">
        <v>113</v>
      </c>
      <c r="AP474">
        <v>100</v>
      </c>
      <c r="AT474">
        <v>0</v>
      </c>
      <c r="AU474">
        <v>0.5</v>
      </c>
      <c r="AW474">
        <v>6</v>
      </c>
      <c r="AX474" t="s">
        <v>912</v>
      </c>
      <c r="AY474">
        <v>2</v>
      </c>
      <c r="AZ474" t="s">
        <v>913</v>
      </c>
      <c r="BB474" t="s">
        <v>323</v>
      </c>
      <c r="BC474">
        <v>335</v>
      </c>
      <c r="BD474">
        <v>168</v>
      </c>
      <c r="BE474">
        <v>103</v>
      </c>
      <c r="BF474">
        <v>6.0000000000000001E-3</v>
      </c>
      <c r="BG474">
        <v>6.5</v>
      </c>
      <c r="BH474" t="s">
        <v>89</v>
      </c>
      <c r="BJ474" t="s">
        <v>90</v>
      </c>
      <c r="BK474" s="1">
        <v>44670</v>
      </c>
      <c r="BL474" t="s">
        <v>91</v>
      </c>
      <c r="BM474" t="s">
        <v>92</v>
      </c>
      <c r="BN474">
        <v>46548</v>
      </c>
      <c r="BO474" t="s">
        <v>727</v>
      </c>
      <c r="BP474">
        <v>1</v>
      </c>
      <c r="BQ474">
        <v>1</v>
      </c>
      <c r="BR474">
        <v>0.73</v>
      </c>
      <c r="BS474">
        <v>0.93</v>
      </c>
      <c r="BT474">
        <v>3</v>
      </c>
      <c r="BU474">
        <v>0</v>
      </c>
      <c r="BV474" t="s">
        <v>1936</v>
      </c>
      <c r="BW474">
        <f>VLOOKUP($J474,M_引当回収!$C$5:$AF$55,30,FALSE)+0.08</f>
        <v>0.08</v>
      </c>
      <c r="BX474" s="21">
        <v>0.24</v>
      </c>
      <c r="BY474">
        <v>0.18000000000000002</v>
      </c>
      <c r="BZ474">
        <v>0.03</v>
      </c>
      <c r="CA474" s="8">
        <f t="shared" si="174"/>
        <v>0.53</v>
      </c>
      <c r="CB474" t="str">
        <f t="shared" si="175"/>
        <v>×</v>
      </c>
      <c r="CC474">
        <v>0.08</v>
      </c>
      <c r="CD474">
        <v>0.43000000000000005</v>
      </c>
      <c r="CE474">
        <v>0.18000000000000002</v>
      </c>
      <c r="CF474">
        <v>0.03</v>
      </c>
      <c r="CH474">
        <f t="shared" si="176"/>
        <v>0</v>
      </c>
      <c r="CI474">
        <f t="shared" si="177"/>
        <v>0</v>
      </c>
      <c r="CJ474">
        <f t="shared" si="178"/>
        <v>3</v>
      </c>
      <c r="CK474">
        <f t="shared" si="179"/>
        <v>0</v>
      </c>
      <c r="CL474">
        <f t="shared" si="180"/>
        <v>0</v>
      </c>
      <c r="CM474">
        <f t="shared" si="181"/>
        <v>3</v>
      </c>
      <c r="CN474">
        <f t="shared" si="182"/>
        <v>0</v>
      </c>
      <c r="CO474">
        <f t="shared" si="183"/>
        <v>0</v>
      </c>
      <c r="CP474">
        <f t="shared" si="184"/>
        <v>3</v>
      </c>
      <c r="CQ474">
        <v>1.3446475195822455E-2</v>
      </c>
      <c r="CR474">
        <f t="shared" si="185"/>
        <v>0</v>
      </c>
      <c r="CS474">
        <f t="shared" si="186"/>
        <v>0</v>
      </c>
      <c r="CT474">
        <f t="shared" si="187"/>
        <v>0</v>
      </c>
      <c r="CU474">
        <f t="shared" si="188"/>
        <v>0</v>
      </c>
      <c r="CV474">
        <f t="shared" si="189"/>
        <v>3</v>
      </c>
      <c r="CW474">
        <f t="shared" si="190"/>
        <v>0</v>
      </c>
      <c r="CX474">
        <f t="shared" si="191"/>
        <v>3</v>
      </c>
      <c r="CY474">
        <f t="shared" si="170"/>
        <v>0</v>
      </c>
      <c r="CZ474">
        <f t="shared" si="171"/>
        <v>0</v>
      </c>
      <c r="DA474">
        <f t="shared" si="172"/>
        <v>0</v>
      </c>
      <c r="DB474">
        <f t="shared" si="173"/>
        <v>0</v>
      </c>
      <c r="DC474">
        <f t="shared" si="192"/>
        <v>3</v>
      </c>
      <c r="DD474">
        <f t="shared" si="193"/>
        <v>3</v>
      </c>
    </row>
    <row r="475" spans="1:108" hidden="1" x14ac:dyDescent="0.7">
      <c r="A475" t="s">
        <v>1616</v>
      </c>
      <c r="B475" t="s">
        <v>1617</v>
      </c>
      <c r="D475" t="s">
        <v>909</v>
      </c>
      <c r="E475" t="s">
        <v>72</v>
      </c>
      <c r="F475" t="s">
        <v>73</v>
      </c>
      <c r="G475" t="s">
        <v>74</v>
      </c>
      <c r="H475" t="s">
        <v>75</v>
      </c>
      <c r="I475">
        <v>6454</v>
      </c>
      <c r="J475" t="s">
        <v>898</v>
      </c>
      <c r="K475">
        <v>1</v>
      </c>
      <c r="M475" t="s">
        <v>78</v>
      </c>
      <c r="N475" t="s">
        <v>78</v>
      </c>
      <c r="O475" t="s">
        <v>79</v>
      </c>
      <c r="P475">
        <v>1</v>
      </c>
      <c r="Q475" t="s">
        <v>80</v>
      </c>
      <c r="R475" t="s">
        <v>72</v>
      </c>
      <c r="S475" t="s">
        <v>81</v>
      </c>
      <c r="T475" t="s">
        <v>82</v>
      </c>
      <c r="X475">
        <v>1</v>
      </c>
      <c r="Y475">
        <v>1</v>
      </c>
      <c r="Z475">
        <v>0.73</v>
      </c>
      <c r="AA475" s="8">
        <v>0.93</v>
      </c>
      <c r="AB475">
        <v>3</v>
      </c>
      <c r="AC475">
        <v>0.93</v>
      </c>
      <c r="AD475">
        <v>0.93</v>
      </c>
      <c r="AE475">
        <v>1.1000000000000001</v>
      </c>
      <c r="AF475">
        <v>0.5</v>
      </c>
      <c r="AG475">
        <v>205</v>
      </c>
      <c r="AH475" t="s">
        <v>898</v>
      </c>
      <c r="AI475">
        <v>274</v>
      </c>
      <c r="AJ475" t="s">
        <v>1618</v>
      </c>
      <c r="AK475">
        <v>10319</v>
      </c>
      <c r="AL475">
        <v>370</v>
      </c>
      <c r="AM475" t="s">
        <v>911</v>
      </c>
      <c r="AN475">
        <v>12</v>
      </c>
      <c r="AO475" t="s">
        <v>113</v>
      </c>
      <c r="AP475">
        <v>100</v>
      </c>
      <c r="AT475">
        <v>0</v>
      </c>
      <c r="AU475">
        <v>0.5</v>
      </c>
      <c r="AW475">
        <v>6</v>
      </c>
      <c r="AX475" t="s">
        <v>912</v>
      </c>
      <c r="AY475">
        <v>2</v>
      </c>
      <c r="AZ475" t="s">
        <v>913</v>
      </c>
      <c r="BB475" t="s">
        <v>323</v>
      </c>
      <c r="BC475">
        <v>335</v>
      </c>
      <c r="BD475">
        <v>168</v>
      </c>
      <c r="BE475">
        <v>103</v>
      </c>
      <c r="BF475">
        <v>6.0000000000000001E-3</v>
      </c>
      <c r="BG475">
        <v>6.5</v>
      </c>
      <c r="BH475" t="s">
        <v>89</v>
      </c>
      <c r="BJ475" t="s">
        <v>90</v>
      </c>
      <c r="BK475" s="1">
        <v>44670</v>
      </c>
      <c r="BL475" t="s">
        <v>91</v>
      </c>
      <c r="BM475" t="s">
        <v>92</v>
      </c>
      <c r="BN475">
        <v>46548</v>
      </c>
      <c r="BO475" t="s">
        <v>727</v>
      </c>
      <c r="BP475">
        <v>1</v>
      </c>
      <c r="BQ475">
        <v>1</v>
      </c>
      <c r="BR475">
        <v>0.73</v>
      </c>
      <c r="BS475">
        <v>0.93</v>
      </c>
      <c r="BT475">
        <v>3</v>
      </c>
      <c r="BU475">
        <v>0</v>
      </c>
      <c r="BV475" t="s">
        <v>1936</v>
      </c>
      <c r="BW475">
        <f>VLOOKUP($J475,M_引当回収!$C$5:$AF$55,30,FALSE)+0.08</f>
        <v>0.08</v>
      </c>
      <c r="BX475" s="21">
        <v>0.24</v>
      </c>
      <c r="BY475">
        <v>0.18000000000000002</v>
      </c>
      <c r="BZ475">
        <v>0.03</v>
      </c>
      <c r="CA475" s="8">
        <f t="shared" si="174"/>
        <v>0.53</v>
      </c>
      <c r="CB475" t="str">
        <f t="shared" si="175"/>
        <v>×</v>
      </c>
      <c r="CC475">
        <v>0.08</v>
      </c>
      <c r="CD475">
        <v>0.43000000000000005</v>
      </c>
      <c r="CE475">
        <v>0.18000000000000002</v>
      </c>
      <c r="CF475">
        <v>0.03</v>
      </c>
      <c r="CH475">
        <f t="shared" si="176"/>
        <v>0</v>
      </c>
      <c r="CI475">
        <f t="shared" si="177"/>
        <v>0</v>
      </c>
      <c r="CJ475">
        <f t="shared" si="178"/>
        <v>3</v>
      </c>
      <c r="CK475">
        <f t="shared" si="179"/>
        <v>0</v>
      </c>
      <c r="CL475">
        <f t="shared" si="180"/>
        <v>0</v>
      </c>
      <c r="CM475">
        <f t="shared" si="181"/>
        <v>3</v>
      </c>
      <c r="CN475">
        <f t="shared" si="182"/>
        <v>0</v>
      </c>
      <c r="CO475">
        <f t="shared" si="183"/>
        <v>0</v>
      </c>
      <c r="CP475">
        <f t="shared" si="184"/>
        <v>3</v>
      </c>
      <c r="CQ475">
        <v>1.3446475195822455E-2</v>
      </c>
      <c r="CR475">
        <f t="shared" si="185"/>
        <v>0</v>
      </c>
      <c r="CS475">
        <f t="shared" si="186"/>
        <v>0</v>
      </c>
      <c r="CT475">
        <f t="shared" si="187"/>
        <v>0</v>
      </c>
      <c r="CU475">
        <f t="shared" si="188"/>
        <v>0</v>
      </c>
      <c r="CV475">
        <f t="shared" si="189"/>
        <v>3</v>
      </c>
      <c r="CW475">
        <f t="shared" si="190"/>
        <v>0</v>
      </c>
      <c r="CX475">
        <f t="shared" si="191"/>
        <v>3</v>
      </c>
      <c r="CY475">
        <f t="shared" si="170"/>
        <v>0</v>
      </c>
      <c r="CZ475">
        <f t="shared" si="171"/>
        <v>0</v>
      </c>
      <c r="DA475">
        <f t="shared" si="172"/>
        <v>0</v>
      </c>
      <c r="DB475">
        <f t="shared" si="173"/>
        <v>0</v>
      </c>
      <c r="DC475">
        <f t="shared" si="192"/>
        <v>3</v>
      </c>
      <c r="DD475">
        <f t="shared" si="193"/>
        <v>3</v>
      </c>
    </row>
    <row r="476" spans="1:108" hidden="1" x14ac:dyDescent="0.7">
      <c r="A476" t="s">
        <v>1619</v>
      </c>
      <c r="B476" t="s">
        <v>1620</v>
      </c>
      <c r="D476" t="s">
        <v>909</v>
      </c>
      <c r="E476" t="s">
        <v>72</v>
      </c>
      <c r="F476" t="s">
        <v>73</v>
      </c>
      <c r="G476" t="s">
        <v>74</v>
      </c>
      <c r="H476" t="s">
        <v>75</v>
      </c>
      <c r="I476">
        <v>6454</v>
      </c>
      <c r="J476" t="s">
        <v>898</v>
      </c>
      <c r="K476">
        <v>1</v>
      </c>
      <c r="M476" t="s">
        <v>78</v>
      </c>
      <c r="N476" t="s">
        <v>78</v>
      </c>
      <c r="O476" t="s">
        <v>79</v>
      </c>
      <c r="P476">
        <v>1</v>
      </c>
      <c r="Q476" t="s">
        <v>80</v>
      </c>
      <c r="R476" t="s">
        <v>72</v>
      </c>
      <c r="S476" t="s">
        <v>81</v>
      </c>
      <c r="T476" t="s">
        <v>82</v>
      </c>
      <c r="X476">
        <v>1</v>
      </c>
      <c r="Y476">
        <v>1</v>
      </c>
      <c r="Z476">
        <v>0.73</v>
      </c>
      <c r="AA476" s="8">
        <v>0.93</v>
      </c>
      <c r="AB476">
        <v>3</v>
      </c>
      <c r="AC476">
        <v>0.93</v>
      </c>
      <c r="AD476">
        <v>0.93</v>
      </c>
      <c r="AE476">
        <v>1.1000000000000001</v>
      </c>
      <c r="AF476">
        <v>0.5</v>
      </c>
      <c r="AG476">
        <v>205</v>
      </c>
      <c r="AH476" t="s">
        <v>898</v>
      </c>
      <c r="AI476">
        <v>275</v>
      </c>
      <c r="AJ476" t="s">
        <v>1621</v>
      </c>
      <c r="AK476">
        <v>10320</v>
      </c>
      <c r="AL476">
        <v>370</v>
      </c>
      <c r="AM476" t="s">
        <v>911</v>
      </c>
      <c r="AN476">
        <v>12</v>
      </c>
      <c r="AO476" t="s">
        <v>113</v>
      </c>
      <c r="AP476">
        <v>100</v>
      </c>
      <c r="AT476">
        <v>0</v>
      </c>
      <c r="AU476">
        <v>0.5</v>
      </c>
      <c r="AW476">
        <v>6</v>
      </c>
      <c r="AX476" t="s">
        <v>912</v>
      </c>
      <c r="AY476">
        <v>2</v>
      </c>
      <c r="AZ476" t="s">
        <v>913</v>
      </c>
      <c r="BB476" t="s">
        <v>323</v>
      </c>
      <c r="BC476">
        <v>335</v>
      </c>
      <c r="BD476">
        <v>168</v>
      </c>
      <c r="BE476">
        <v>103</v>
      </c>
      <c r="BF476">
        <v>6.0000000000000001E-3</v>
      </c>
      <c r="BG476">
        <v>6.5</v>
      </c>
      <c r="BH476" t="s">
        <v>89</v>
      </c>
      <c r="BJ476" t="s">
        <v>90</v>
      </c>
      <c r="BK476" s="1">
        <v>44670</v>
      </c>
      <c r="BL476" t="s">
        <v>91</v>
      </c>
      <c r="BM476" t="s">
        <v>92</v>
      </c>
      <c r="BN476">
        <v>46548</v>
      </c>
      <c r="BO476" t="s">
        <v>727</v>
      </c>
      <c r="BP476">
        <v>1</v>
      </c>
      <c r="BQ476">
        <v>1</v>
      </c>
      <c r="BR476">
        <v>0.73</v>
      </c>
      <c r="BS476">
        <v>0.93</v>
      </c>
      <c r="BT476">
        <v>3</v>
      </c>
      <c r="BU476">
        <v>0</v>
      </c>
      <c r="BV476" t="s">
        <v>1936</v>
      </c>
      <c r="BW476">
        <f>VLOOKUP($J476,M_引当回収!$C$5:$AF$55,30,FALSE)+0.08</f>
        <v>0.08</v>
      </c>
      <c r="BX476" s="21">
        <v>0.24</v>
      </c>
      <c r="BY476">
        <v>0.18000000000000002</v>
      </c>
      <c r="BZ476">
        <v>0.03</v>
      </c>
      <c r="CA476" s="8">
        <f t="shared" si="174"/>
        <v>0.53</v>
      </c>
      <c r="CB476" t="str">
        <f t="shared" si="175"/>
        <v>×</v>
      </c>
      <c r="CC476">
        <v>0.08</v>
      </c>
      <c r="CD476">
        <v>0.43000000000000005</v>
      </c>
      <c r="CE476">
        <v>0.18000000000000002</v>
      </c>
      <c r="CF476">
        <v>0.03</v>
      </c>
      <c r="CH476">
        <f t="shared" si="176"/>
        <v>0</v>
      </c>
      <c r="CI476">
        <f t="shared" si="177"/>
        <v>0</v>
      </c>
      <c r="CJ476">
        <f t="shared" si="178"/>
        <v>3</v>
      </c>
      <c r="CK476">
        <f t="shared" si="179"/>
        <v>0</v>
      </c>
      <c r="CL476">
        <f t="shared" si="180"/>
        <v>0</v>
      </c>
      <c r="CM476">
        <f t="shared" si="181"/>
        <v>3</v>
      </c>
      <c r="CN476">
        <f t="shared" si="182"/>
        <v>0</v>
      </c>
      <c r="CO476">
        <f t="shared" si="183"/>
        <v>0</v>
      </c>
      <c r="CP476">
        <f t="shared" si="184"/>
        <v>3</v>
      </c>
      <c r="CQ476">
        <v>1.3446475195822455E-2</v>
      </c>
      <c r="CR476">
        <f t="shared" si="185"/>
        <v>0</v>
      </c>
      <c r="CS476">
        <f t="shared" si="186"/>
        <v>0</v>
      </c>
      <c r="CT476">
        <f t="shared" si="187"/>
        <v>0</v>
      </c>
      <c r="CU476">
        <f t="shared" si="188"/>
        <v>0</v>
      </c>
      <c r="CV476">
        <f t="shared" si="189"/>
        <v>3</v>
      </c>
      <c r="CW476">
        <f t="shared" si="190"/>
        <v>0</v>
      </c>
      <c r="CX476">
        <f t="shared" si="191"/>
        <v>3</v>
      </c>
      <c r="CY476">
        <f t="shared" si="170"/>
        <v>0</v>
      </c>
      <c r="CZ476">
        <f t="shared" si="171"/>
        <v>0</v>
      </c>
      <c r="DA476">
        <f t="shared" si="172"/>
        <v>0</v>
      </c>
      <c r="DB476">
        <f t="shared" si="173"/>
        <v>0</v>
      </c>
      <c r="DC476">
        <f t="shared" si="192"/>
        <v>3</v>
      </c>
      <c r="DD476">
        <f t="shared" si="193"/>
        <v>3</v>
      </c>
    </row>
    <row r="477" spans="1:108" hidden="1" x14ac:dyDescent="0.7">
      <c r="A477" t="s">
        <v>1622</v>
      </c>
      <c r="B477" t="s">
        <v>1623</v>
      </c>
      <c r="D477" t="s">
        <v>909</v>
      </c>
      <c r="E477" t="s">
        <v>72</v>
      </c>
      <c r="F477" t="s">
        <v>73</v>
      </c>
      <c r="G477" t="s">
        <v>74</v>
      </c>
      <c r="H477" t="s">
        <v>75</v>
      </c>
      <c r="I477">
        <v>6454</v>
      </c>
      <c r="J477" t="s">
        <v>898</v>
      </c>
      <c r="K477">
        <v>1</v>
      </c>
      <c r="M477" t="s">
        <v>78</v>
      </c>
      <c r="N477" t="s">
        <v>78</v>
      </c>
      <c r="O477" t="s">
        <v>79</v>
      </c>
      <c r="P477">
        <v>1</v>
      </c>
      <c r="Q477" t="s">
        <v>80</v>
      </c>
      <c r="R477" t="s">
        <v>72</v>
      </c>
      <c r="S477" t="s">
        <v>81</v>
      </c>
      <c r="T477" t="s">
        <v>82</v>
      </c>
      <c r="X477">
        <v>1</v>
      </c>
      <c r="Y477">
        <v>1</v>
      </c>
      <c r="Z477">
        <v>0.73</v>
      </c>
      <c r="AA477" s="8">
        <v>0.93</v>
      </c>
      <c r="AB477">
        <v>3</v>
      </c>
      <c r="AC477">
        <v>0.93</v>
      </c>
      <c r="AD477">
        <v>0.93</v>
      </c>
      <c r="AE477">
        <v>1.1000000000000001</v>
      </c>
      <c r="AF477">
        <v>0.5</v>
      </c>
      <c r="AG477">
        <v>205</v>
      </c>
      <c r="AH477" t="s">
        <v>898</v>
      </c>
      <c r="AI477">
        <v>276</v>
      </c>
      <c r="AJ477" t="s">
        <v>1624</v>
      </c>
      <c r="AK477">
        <v>10321</v>
      </c>
      <c r="AL477">
        <v>370</v>
      </c>
      <c r="AM477" t="s">
        <v>911</v>
      </c>
      <c r="AN477">
        <v>12</v>
      </c>
      <c r="AO477" t="s">
        <v>113</v>
      </c>
      <c r="AP477">
        <v>100</v>
      </c>
      <c r="AT477">
        <v>0</v>
      </c>
      <c r="AU477">
        <v>0.5</v>
      </c>
      <c r="AW477">
        <v>6</v>
      </c>
      <c r="AX477" t="s">
        <v>912</v>
      </c>
      <c r="AY477">
        <v>2</v>
      </c>
      <c r="AZ477" t="s">
        <v>913</v>
      </c>
      <c r="BB477" t="s">
        <v>323</v>
      </c>
      <c r="BC477">
        <v>335</v>
      </c>
      <c r="BD477">
        <v>168</v>
      </c>
      <c r="BE477">
        <v>103</v>
      </c>
      <c r="BF477">
        <v>6.0000000000000001E-3</v>
      </c>
      <c r="BG477">
        <v>6.5</v>
      </c>
      <c r="BH477" t="s">
        <v>89</v>
      </c>
      <c r="BJ477" t="s">
        <v>90</v>
      </c>
      <c r="BK477" s="1">
        <v>44670</v>
      </c>
      <c r="BL477" t="s">
        <v>91</v>
      </c>
      <c r="BM477" t="s">
        <v>92</v>
      </c>
      <c r="BN477">
        <v>46548</v>
      </c>
      <c r="BO477" t="s">
        <v>727</v>
      </c>
      <c r="BP477">
        <v>1</v>
      </c>
      <c r="BQ477">
        <v>1</v>
      </c>
      <c r="BR477">
        <v>0.73</v>
      </c>
      <c r="BS477">
        <v>0.93</v>
      </c>
      <c r="BT477">
        <v>3</v>
      </c>
      <c r="BU477">
        <v>0</v>
      </c>
      <c r="BV477" t="s">
        <v>1936</v>
      </c>
      <c r="BW477">
        <f>VLOOKUP($J477,M_引当回収!$C$5:$AF$55,30,FALSE)+0.08</f>
        <v>0.08</v>
      </c>
      <c r="BX477" s="21">
        <v>0.24</v>
      </c>
      <c r="BY477">
        <v>0.18000000000000002</v>
      </c>
      <c r="BZ477">
        <v>0.03</v>
      </c>
      <c r="CA477" s="8">
        <f t="shared" si="174"/>
        <v>0.53</v>
      </c>
      <c r="CB477" t="str">
        <f t="shared" si="175"/>
        <v>×</v>
      </c>
      <c r="CC477">
        <v>0.08</v>
      </c>
      <c r="CD477">
        <v>0.43000000000000005</v>
      </c>
      <c r="CE477">
        <v>0.18000000000000002</v>
      </c>
      <c r="CF477">
        <v>0.03</v>
      </c>
      <c r="CH477">
        <f t="shared" si="176"/>
        <v>0</v>
      </c>
      <c r="CI477">
        <f t="shared" si="177"/>
        <v>0</v>
      </c>
      <c r="CJ477">
        <f t="shared" si="178"/>
        <v>3</v>
      </c>
      <c r="CK477">
        <f t="shared" si="179"/>
        <v>0</v>
      </c>
      <c r="CL477">
        <f t="shared" si="180"/>
        <v>0</v>
      </c>
      <c r="CM477">
        <f t="shared" si="181"/>
        <v>3</v>
      </c>
      <c r="CN477">
        <f t="shared" si="182"/>
        <v>0</v>
      </c>
      <c r="CO477">
        <f t="shared" si="183"/>
        <v>0</v>
      </c>
      <c r="CP477">
        <f t="shared" si="184"/>
        <v>3</v>
      </c>
      <c r="CQ477">
        <v>1.3446475195822455E-2</v>
      </c>
      <c r="CR477">
        <f t="shared" si="185"/>
        <v>0</v>
      </c>
      <c r="CS477">
        <f t="shared" si="186"/>
        <v>0</v>
      </c>
      <c r="CT477">
        <f t="shared" si="187"/>
        <v>0</v>
      </c>
      <c r="CU477">
        <f t="shared" si="188"/>
        <v>0</v>
      </c>
      <c r="CV477">
        <f t="shared" si="189"/>
        <v>3</v>
      </c>
      <c r="CW477">
        <f t="shared" si="190"/>
        <v>0</v>
      </c>
      <c r="CX477">
        <f t="shared" si="191"/>
        <v>3</v>
      </c>
      <c r="CY477">
        <f t="shared" si="170"/>
        <v>0</v>
      </c>
      <c r="CZ477">
        <f t="shared" si="171"/>
        <v>0</v>
      </c>
      <c r="DA477">
        <f t="shared" si="172"/>
        <v>0</v>
      </c>
      <c r="DB477">
        <f t="shared" si="173"/>
        <v>0</v>
      </c>
      <c r="DC477">
        <f t="shared" si="192"/>
        <v>3</v>
      </c>
      <c r="DD477">
        <f t="shared" si="193"/>
        <v>3</v>
      </c>
    </row>
    <row r="478" spans="1:108" hidden="1" x14ac:dyDescent="0.7">
      <c r="A478" t="s">
        <v>1625</v>
      </c>
      <c r="B478" t="s">
        <v>1626</v>
      </c>
      <c r="D478" t="s">
        <v>909</v>
      </c>
      <c r="E478" t="s">
        <v>72</v>
      </c>
      <c r="F478" t="s">
        <v>73</v>
      </c>
      <c r="G478" t="s">
        <v>74</v>
      </c>
      <c r="H478" t="s">
        <v>75</v>
      </c>
      <c r="I478">
        <v>6454</v>
      </c>
      <c r="J478" t="s">
        <v>898</v>
      </c>
      <c r="K478">
        <v>1</v>
      </c>
      <c r="M478" t="s">
        <v>78</v>
      </c>
      <c r="N478" t="s">
        <v>78</v>
      </c>
      <c r="O478" t="s">
        <v>79</v>
      </c>
      <c r="P478">
        <v>1</v>
      </c>
      <c r="Q478" t="s">
        <v>80</v>
      </c>
      <c r="R478" t="s">
        <v>72</v>
      </c>
      <c r="S478" t="s">
        <v>81</v>
      </c>
      <c r="T478" t="s">
        <v>82</v>
      </c>
      <c r="X478">
        <v>1</v>
      </c>
      <c r="Y478">
        <v>1</v>
      </c>
      <c r="Z478">
        <v>0.73</v>
      </c>
      <c r="AA478" s="8">
        <v>0.93</v>
      </c>
      <c r="AB478">
        <v>3</v>
      </c>
      <c r="AC478">
        <v>0.93</v>
      </c>
      <c r="AD478">
        <v>0.93</v>
      </c>
      <c r="AE478">
        <v>1.1000000000000001</v>
      </c>
      <c r="AF478">
        <v>0.5</v>
      </c>
      <c r="AG478">
        <v>205</v>
      </c>
      <c r="AH478" t="s">
        <v>898</v>
      </c>
      <c r="AI478">
        <v>277</v>
      </c>
      <c r="AJ478" t="s">
        <v>1627</v>
      </c>
      <c r="AK478">
        <v>10322</v>
      </c>
      <c r="AL478">
        <v>370</v>
      </c>
      <c r="AM478" t="s">
        <v>911</v>
      </c>
      <c r="AN478">
        <v>12</v>
      </c>
      <c r="AO478" t="s">
        <v>113</v>
      </c>
      <c r="AP478">
        <v>100</v>
      </c>
      <c r="AT478">
        <v>0</v>
      </c>
      <c r="AU478">
        <v>0.5</v>
      </c>
      <c r="AW478">
        <v>6</v>
      </c>
      <c r="AX478" t="s">
        <v>912</v>
      </c>
      <c r="AY478">
        <v>2</v>
      </c>
      <c r="AZ478" t="s">
        <v>913</v>
      </c>
      <c r="BB478" t="s">
        <v>323</v>
      </c>
      <c r="BC478">
        <v>335</v>
      </c>
      <c r="BD478">
        <v>168</v>
      </c>
      <c r="BE478">
        <v>103</v>
      </c>
      <c r="BF478">
        <v>6.0000000000000001E-3</v>
      </c>
      <c r="BG478">
        <v>6.5</v>
      </c>
      <c r="BH478" t="s">
        <v>89</v>
      </c>
      <c r="BJ478" t="s">
        <v>90</v>
      </c>
      <c r="BK478" s="1">
        <v>44670</v>
      </c>
      <c r="BL478" t="s">
        <v>91</v>
      </c>
      <c r="BM478" t="s">
        <v>92</v>
      </c>
      <c r="BN478">
        <v>46548</v>
      </c>
      <c r="BO478" t="s">
        <v>727</v>
      </c>
      <c r="BP478">
        <v>1</v>
      </c>
      <c r="BQ478">
        <v>1</v>
      </c>
      <c r="BR478">
        <v>0.73</v>
      </c>
      <c r="BS478">
        <v>0.93</v>
      </c>
      <c r="BT478">
        <v>3</v>
      </c>
      <c r="BU478">
        <v>0</v>
      </c>
      <c r="BV478" t="s">
        <v>1936</v>
      </c>
      <c r="BW478">
        <f>VLOOKUP($J478,M_引当回収!$C$5:$AF$55,30,FALSE)+0.08</f>
        <v>0.08</v>
      </c>
      <c r="BX478" s="21">
        <v>0.24</v>
      </c>
      <c r="BY478">
        <v>0.18000000000000002</v>
      </c>
      <c r="BZ478">
        <v>0.03</v>
      </c>
      <c r="CA478" s="8">
        <f t="shared" si="174"/>
        <v>0.53</v>
      </c>
      <c r="CB478" t="str">
        <f t="shared" si="175"/>
        <v>×</v>
      </c>
      <c r="CC478">
        <v>0.08</v>
      </c>
      <c r="CD478">
        <v>0.43000000000000005</v>
      </c>
      <c r="CE478">
        <v>0.18000000000000002</v>
      </c>
      <c r="CF478">
        <v>0.03</v>
      </c>
      <c r="CH478">
        <f t="shared" si="176"/>
        <v>0</v>
      </c>
      <c r="CI478">
        <f t="shared" si="177"/>
        <v>0</v>
      </c>
      <c r="CJ478">
        <f t="shared" si="178"/>
        <v>3</v>
      </c>
      <c r="CK478">
        <f t="shared" si="179"/>
        <v>0</v>
      </c>
      <c r="CL478">
        <f t="shared" si="180"/>
        <v>0</v>
      </c>
      <c r="CM478">
        <f t="shared" si="181"/>
        <v>3</v>
      </c>
      <c r="CN478">
        <f t="shared" si="182"/>
        <v>0</v>
      </c>
      <c r="CO478">
        <f t="shared" si="183"/>
        <v>0</v>
      </c>
      <c r="CP478">
        <f t="shared" si="184"/>
        <v>3</v>
      </c>
      <c r="CQ478">
        <v>1.3446475195822455E-2</v>
      </c>
      <c r="CR478">
        <f t="shared" si="185"/>
        <v>0</v>
      </c>
      <c r="CS478">
        <f t="shared" si="186"/>
        <v>0</v>
      </c>
      <c r="CT478">
        <f t="shared" si="187"/>
        <v>0</v>
      </c>
      <c r="CU478">
        <f t="shared" si="188"/>
        <v>0</v>
      </c>
      <c r="CV478">
        <f t="shared" si="189"/>
        <v>3</v>
      </c>
      <c r="CW478">
        <f t="shared" si="190"/>
        <v>0</v>
      </c>
      <c r="CX478">
        <f t="shared" si="191"/>
        <v>3</v>
      </c>
      <c r="CY478">
        <f t="shared" si="170"/>
        <v>0</v>
      </c>
      <c r="CZ478">
        <f t="shared" si="171"/>
        <v>0</v>
      </c>
      <c r="DA478">
        <f t="shared" si="172"/>
        <v>0</v>
      </c>
      <c r="DB478">
        <f t="shared" si="173"/>
        <v>0</v>
      </c>
      <c r="DC478">
        <f t="shared" si="192"/>
        <v>3</v>
      </c>
      <c r="DD478">
        <f t="shared" si="193"/>
        <v>3</v>
      </c>
    </row>
    <row r="479" spans="1:108" hidden="1" x14ac:dyDescent="0.7">
      <c r="A479" t="s">
        <v>1628</v>
      </c>
      <c r="B479" t="s">
        <v>1629</v>
      </c>
      <c r="D479" t="s">
        <v>909</v>
      </c>
      <c r="E479" t="s">
        <v>72</v>
      </c>
      <c r="F479" t="s">
        <v>73</v>
      </c>
      <c r="G479" t="s">
        <v>74</v>
      </c>
      <c r="H479" t="s">
        <v>75</v>
      </c>
      <c r="I479">
        <v>6454</v>
      </c>
      <c r="J479" t="s">
        <v>898</v>
      </c>
      <c r="K479">
        <v>1</v>
      </c>
      <c r="M479" t="s">
        <v>78</v>
      </c>
      <c r="N479" t="s">
        <v>78</v>
      </c>
      <c r="O479" t="s">
        <v>79</v>
      </c>
      <c r="P479">
        <v>1</v>
      </c>
      <c r="Q479" t="s">
        <v>80</v>
      </c>
      <c r="R479" t="s">
        <v>72</v>
      </c>
      <c r="S479" t="s">
        <v>81</v>
      </c>
      <c r="T479" t="s">
        <v>82</v>
      </c>
      <c r="X479">
        <v>1</v>
      </c>
      <c r="Y479">
        <v>1</v>
      </c>
      <c r="Z479">
        <v>0.73</v>
      </c>
      <c r="AA479" s="8">
        <v>0.93</v>
      </c>
      <c r="AB479">
        <v>3</v>
      </c>
      <c r="AC479">
        <v>0.93</v>
      </c>
      <c r="AD479">
        <v>0.93</v>
      </c>
      <c r="AE479">
        <v>1.1000000000000001</v>
      </c>
      <c r="AF479">
        <v>0.5</v>
      </c>
      <c r="AG479">
        <v>205</v>
      </c>
      <c r="AH479" t="s">
        <v>898</v>
      </c>
      <c r="AI479">
        <v>278</v>
      </c>
      <c r="AJ479" t="s">
        <v>1630</v>
      </c>
      <c r="AK479">
        <v>10323</v>
      </c>
      <c r="AL479">
        <v>370</v>
      </c>
      <c r="AM479" t="s">
        <v>911</v>
      </c>
      <c r="AN479">
        <v>12</v>
      </c>
      <c r="AO479" t="s">
        <v>113</v>
      </c>
      <c r="AP479">
        <v>100</v>
      </c>
      <c r="AT479">
        <v>0</v>
      </c>
      <c r="AU479">
        <v>0.5</v>
      </c>
      <c r="AW479">
        <v>6</v>
      </c>
      <c r="AX479" t="s">
        <v>912</v>
      </c>
      <c r="AY479">
        <v>2</v>
      </c>
      <c r="AZ479" t="s">
        <v>913</v>
      </c>
      <c r="BB479" t="s">
        <v>323</v>
      </c>
      <c r="BC479">
        <v>335</v>
      </c>
      <c r="BD479">
        <v>168</v>
      </c>
      <c r="BE479">
        <v>103</v>
      </c>
      <c r="BF479">
        <v>6.0000000000000001E-3</v>
      </c>
      <c r="BG479">
        <v>7.43</v>
      </c>
      <c r="BH479" t="s">
        <v>89</v>
      </c>
      <c r="BJ479" t="s">
        <v>90</v>
      </c>
      <c r="BK479" s="1">
        <v>44670</v>
      </c>
      <c r="BL479" t="s">
        <v>91</v>
      </c>
      <c r="BM479" t="s">
        <v>92</v>
      </c>
      <c r="BN479">
        <v>46548</v>
      </c>
      <c r="BO479" t="s">
        <v>727</v>
      </c>
      <c r="BP479">
        <v>1</v>
      </c>
      <c r="BQ479">
        <v>1</v>
      </c>
      <c r="BR479">
        <v>0.73</v>
      </c>
      <c r="BS479">
        <v>0.93</v>
      </c>
      <c r="BT479">
        <v>3</v>
      </c>
      <c r="BU479">
        <v>3</v>
      </c>
      <c r="BV479" t="s">
        <v>1936</v>
      </c>
      <c r="BW479">
        <f>VLOOKUP($J479,M_引当回収!$C$5:$AF$55,30,FALSE)+0.08</f>
        <v>0.08</v>
      </c>
      <c r="BX479" s="21">
        <v>0.24</v>
      </c>
      <c r="BY479">
        <v>0.18000000000000002</v>
      </c>
      <c r="BZ479">
        <v>0.03</v>
      </c>
      <c r="CA479" s="8">
        <f t="shared" si="174"/>
        <v>0.53</v>
      </c>
      <c r="CB479" t="str">
        <f t="shared" si="175"/>
        <v>×</v>
      </c>
      <c r="CC479">
        <v>0.08</v>
      </c>
      <c r="CD479">
        <v>0.43000000000000005</v>
      </c>
      <c r="CE479">
        <v>0.18000000000000002</v>
      </c>
      <c r="CF479">
        <v>0.03</v>
      </c>
      <c r="CH479">
        <f t="shared" si="176"/>
        <v>1</v>
      </c>
      <c r="CI479">
        <f t="shared" si="177"/>
        <v>1</v>
      </c>
      <c r="CJ479">
        <f t="shared" si="178"/>
        <v>5</v>
      </c>
      <c r="CK479">
        <f t="shared" si="179"/>
        <v>1</v>
      </c>
      <c r="CL479">
        <f t="shared" si="180"/>
        <v>1</v>
      </c>
      <c r="CM479">
        <f t="shared" si="181"/>
        <v>5</v>
      </c>
      <c r="CN479">
        <f t="shared" si="182"/>
        <v>1</v>
      </c>
      <c r="CO479">
        <f t="shared" si="183"/>
        <v>1</v>
      </c>
      <c r="CP479">
        <f t="shared" si="184"/>
        <v>5</v>
      </c>
      <c r="CQ479">
        <v>1.3446475195822455E-2</v>
      </c>
      <c r="CR479">
        <f t="shared" si="185"/>
        <v>2.3999999999999998E-3</v>
      </c>
      <c r="CS479">
        <f t="shared" si="186"/>
        <v>1.2900000000000002E-2</v>
      </c>
      <c r="CT479">
        <f t="shared" si="187"/>
        <v>5.4000000000000003E-3</v>
      </c>
      <c r="CU479">
        <f t="shared" si="188"/>
        <v>8.9999999999999998E-4</v>
      </c>
      <c r="CV479">
        <f t="shared" si="189"/>
        <v>3</v>
      </c>
      <c r="CW479">
        <f t="shared" si="190"/>
        <v>6.2999999999999992E-3</v>
      </c>
      <c r="CX479">
        <f t="shared" si="191"/>
        <v>4</v>
      </c>
      <c r="CY479">
        <f t="shared" si="170"/>
        <v>2.3999999999999998E-3</v>
      </c>
      <c r="CZ479">
        <f t="shared" si="171"/>
        <v>7.1999999999999998E-3</v>
      </c>
      <c r="DA479">
        <f t="shared" si="172"/>
        <v>5.4000000000000003E-3</v>
      </c>
      <c r="DB479">
        <f t="shared" si="173"/>
        <v>8.9999999999999998E-4</v>
      </c>
      <c r="DC479">
        <f t="shared" si="192"/>
        <v>3</v>
      </c>
      <c r="DD479">
        <f t="shared" si="193"/>
        <v>4</v>
      </c>
    </row>
    <row r="480" spans="1:108" hidden="1" x14ac:dyDescent="0.7">
      <c r="A480" t="s">
        <v>1631</v>
      </c>
      <c r="B480" t="s">
        <v>1632</v>
      </c>
      <c r="D480" t="s">
        <v>909</v>
      </c>
      <c r="E480" t="s">
        <v>72</v>
      </c>
      <c r="F480" t="s">
        <v>73</v>
      </c>
      <c r="G480" t="s">
        <v>74</v>
      </c>
      <c r="H480" t="s">
        <v>75</v>
      </c>
      <c r="I480">
        <v>6454</v>
      </c>
      <c r="J480" t="s">
        <v>898</v>
      </c>
      <c r="K480">
        <v>1</v>
      </c>
      <c r="M480" t="s">
        <v>78</v>
      </c>
      <c r="N480" t="s">
        <v>78</v>
      </c>
      <c r="O480" t="s">
        <v>79</v>
      </c>
      <c r="P480">
        <v>1</v>
      </c>
      <c r="Q480" t="s">
        <v>80</v>
      </c>
      <c r="R480" t="s">
        <v>72</v>
      </c>
      <c r="S480" t="s">
        <v>81</v>
      </c>
      <c r="T480" t="s">
        <v>82</v>
      </c>
      <c r="X480">
        <v>1</v>
      </c>
      <c r="Y480">
        <v>1</v>
      </c>
      <c r="Z480">
        <v>0.73</v>
      </c>
      <c r="AA480" s="8">
        <v>0.93</v>
      </c>
      <c r="AB480">
        <v>3</v>
      </c>
      <c r="AC480">
        <v>0.93</v>
      </c>
      <c r="AD480">
        <v>0.93</v>
      </c>
      <c r="AE480">
        <v>1.1000000000000001</v>
      </c>
      <c r="AF480">
        <v>0.5</v>
      </c>
      <c r="AG480">
        <v>205</v>
      </c>
      <c r="AH480" t="s">
        <v>898</v>
      </c>
      <c r="AI480">
        <v>279</v>
      </c>
      <c r="AJ480" t="s">
        <v>1633</v>
      </c>
      <c r="AK480">
        <v>10324</v>
      </c>
      <c r="AL480">
        <v>370</v>
      </c>
      <c r="AM480" t="s">
        <v>911</v>
      </c>
      <c r="AN480">
        <v>12</v>
      </c>
      <c r="AO480" t="s">
        <v>113</v>
      </c>
      <c r="AP480">
        <v>100</v>
      </c>
      <c r="AT480">
        <v>0</v>
      </c>
      <c r="AU480">
        <v>0.5</v>
      </c>
      <c r="AW480">
        <v>6</v>
      </c>
      <c r="AX480" t="s">
        <v>912</v>
      </c>
      <c r="AY480">
        <v>2</v>
      </c>
      <c r="AZ480" t="s">
        <v>913</v>
      </c>
      <c r="BB480" t="s">
        <v>323</v>
      </c>
      <c r="BC480">
        <v>335</v>
      </c>
      <c r="BD480">
        <v>168</v>
      </c>
      <c r="BE480">
        <v>103</v>
      </c>
      <c r="BF480">
        <v>6.0000000000000001E-3</v>
      </c>
      <c r="BG480">
        <v>7.43</v>
      </c>
      <c r="BH480" t="s">
        <v>89</v>
      </c>
      <c r="BJ480" t="s">
        <v>90</v>
      </c>
      <c r="BK480" s="1">
        <v>44670</v>
      </c>
      <c r="BL480" t="s">
        <v>91</v>
      </c>
      <c r="BM480" t="s">
        <v>92</v>
      </c>
      <c r="BN480">
        <v>46548</v>
      </c>
      <c r="BO480" t="s">
        <v>727</v>
      </c>
      <c r="BP480">
        <v>1</v>
      </c>
      <c r="BQ480">
        <v>1</v>
      </c>
      <c r="BR480">
        <v>0.73</v>
      </c>
      <c r="BS480">
        <v>0.93</v>
      </c>
      <c r="BT480">
        <v>3</v>
      </c>
      <c r="BU480">
        <v>30</v>
      </c>
      <c r="BV480" t="s">
        <v>1936</v>
      </c>
      <c r="BW480">
        <f>VLOOKUP($J480,M_引当回収!$C$5:$AF$55,30,FALSE)+0.08</f>
        <v>0.08</v>
      </c>
      <c r="BX480" s="21">
        <v>0.24</v>
      </c>
      <c r="BY480">
        <v>0.18000000000000002</v>
      </c>
      <c r="BZ480">
        <v>0.03</v>
      </c>
      <c r="CA480" s="8">
        <f t="shared" si="174"/>
        <v>0.53</v>
      </c>
      <c r="CB480" t="str">
        <f t="shared" si="175"/>
        <v>×</v>
      </c>
      <c r="CC480">
        <v>0.08</v>
      </c>
      <c r="CD480">
        <v>0.43000000000000005</v>
      </c>
      <c r="CE480">
        <v>0.18000000000000002</v>
      </c>
      <c r="CF480">
        <v>0.03</v>
      </c>
      <c r="CH480">
        <f t="shared" si="176"/>
        <v>1</v>
      </c>
      <c r="CI480">
        <f t="shared" si="177"/>
        <v>1</v>
      </c>
      <c r="CJ480">
        <f t="shared" si="178"/>
        <v>5</v>
      </c>
      <c r="CK480">
        <f t="shared" si="179"/>
        <v>1</v>
      </c>
      <c r="CL480">
        <f t="shared" si="180"/>
        <v>1</v>
      </c>
      <c r="CM480">
        <f t="shared" si="181"/>
        <v>5</v>
      </c>
      <c r="CN480">
        <f t="shared" si="182"/>
        <v>1</v>
      </c>
      <c r="CO480">
        <f t="shared" si="183"/>
        <v>1</v>
      </c>
      <c r="CP480">
        <f t="shared" si="184"/>
        <v>5</v>
      </c>
      <c r="CQ480">
        <v>1.3446475195822455E-2</v>
      </c>
      <c r="CR480">
        <f t="shared" si="185"/>
        <v>2.4E-2</v>
      </c>
      <c r="CS480">
        <f t="shared" si="186"/>
        <v>0.129</v>
      </c>
      <c r="CT480">
        <f t="shared" si="187"/>
        <v>5.4000000000000006E-2</v>
      </c>
      <c r="CU480">
        <f t="shared" si="188"/>
        <v>8.9999999999999993E-3</v>
      </c>
      <c r="CV480">
        <f t="shared" si="189"/>
        <v>3</v>
      </c>
      <c r="CW480">
        <f t="shared" si="190"/>
        <v>6.3E-2</v>
      </c>
      <c r="CX480">
        <f t="shared" si="191"/>
        <v>4</v>
      </c>
      <c r="CY480">
        <f t="shared" si="170"/>
        <v>2.4E-2</v>
      </c>
      <c r="CZ480">
        <f t="shared" si="171"/>
        <v>7.1999999999999995E-2</v>
      </c>
      <c r="DA480">
        <f t="shared" si="172"/>
        <v>5.4000000000000006E-2</v>
      </c>
      <c r="DB480">
        <f t="shared" si="173"/>
        <v>8.9999999999999993E-3</v>
      </c>
      <c r="DC480">
        <f t="shared" si="192"/>
        <v>3</v>
      </c>
      <c r="DD480">
        <f t="shared" si="193"/>
        <v>4</v>
      </c>
    </row>
    <row r="481" spans="1:108" hidden="1" x14ac:dyDescent="0.7">
      <c r="A481" t="s">
        <v>1634</v>
      </c>
      <c r="B481" t="s">
        <v>1635</v>
      </c>
      <c r="D481" t="s">
        <v>909</v>
      </c>
      <c r="E481" t="s">
        <v>72</v>
      </c>
      <c r="F481" t="s">
        <v>73</v>
      </c>
      <c r="G481" t="s">
        <v>74</v>
      </c>
      <c r="H481" t="s">
        <v>75</v>
      </c>
      <c r="I481">
        <v>6454</v>
      </c>
      <c r="J481" t="s">
        <v>898</v>
      </c>
      <c r="K481">
        <v>1</v>
      </c>
      <c r="M481" t="s">
        <v>78</v>
      </c>
      <c r="N481" t="s">
        <v>78</v>
      </c>
      <c r="O481" t="s">
        <v>79</v>
      </c>
      <c r="P481">
        <v>1</v>
      </c>
      <c r="Q481" t="s">
        <v>80</v>
      </c>
      <c r="R481" t="s">
        <v>72</v>
      </c>
      <c r="S481" t="s">
        <v>81</v>
      </c>
      <c r="T481" t="s">
        <v>82</v>
      </c>
      <c r="X481">
        <v>1</v>
      </c>
      <c r="Y481">
        <v>1</v>
      </c>
      <c r="Z481">
        <v>0.73</v>
      </c>
      <c r="AA481" s="8">
        <v>0.93</v>
      </c>
      <c r="AB481">
        <v>3</v>
      </c>
      <c r="AC481">
        <v>0.93</v>
      </c>
      <c r="AD481">
        <v>0.93</v>
      </c>
      <c r="AE481">
        <v>1.1000000000000001</v>
      </c>
      <c r="AF481">
        <v>0.5</v>
      </c>
      <c r="AG481">
        <v>205</v>
      </c>
      <c r="AH481" t="s">
        <v>898</v>
      </c>
      <c r="AI481">
        <v>280</v>
      </c>
      <c r="AJ481" t="s">
        <v>1636</v>
      </c>
      <c r="AK481">
        <v>10325</v>
      </c>
      <c r="AL481">
        <v>370</v>
      </c>
      <c r="AM481" t="s">
        <v>911</v>
      </c>
      <c r="AN481">
        <v>12</v>
      </c>
      <c r="AO481" t="s">
        <v>113</v>
      </c>
      <c r="AP481">
        <v>100</v>
      </c>
      <c r="AT481">
        <v>0</v>
      </c>
      <c r="AU481">
        <v>0.5</v>
      </c>
      <c r="AW481">
        <v>6</v>
      </c>
      <c r="AX481" t="s">
        <v>912</v>
      </c>
      <c r="AY481">
        <v>2</v>
      </c>
      <c r="AZ481" t="s">
        <v>913</v>
      </c>
      <c r="BB481" t="s">
        <v>323</v>
      </c>
      <c r="BC481">
        <v>335</v>
      </c>
      <c r="BD481">
        <v>168</v>
      </c>
      <c r="BE481">
        <v>103</v>
      </c>
      <c r="BF481">
        <v>6.0000000000000001E-3</v>
      </c>
      <c r="BG481">
        <v>7.43</v>
      </c>
      <c r="BH481" t="s">
        <v>89</v>
      </c>
      <c r="BJ481" t="s">
        <v>90</v>
      </c>
      <c r="BK481" s="1">
        <v>44670</v>
      </c>
      <c r="BL481" t="s">
        <v>91</v>
      </c>
      <c r="BM481" t="s">
        <v>92</v>
      </c>
      <c r="BN481">
        <v>46548</v>
      </c>
      <c r="BO481" t="s">
        <v>727</v>
      </c>
      <c r="BP481">
        <v>1</v>
      </c>
      <c r="BQ481">
        <v>1</v>
      </c>
      <c r="BR481">
        <v>0.73</v>
      </c>
      <c r="BS481">
        <v>0.93</v>
      </c>
      <c r="BT481">
        <v>3</v>
      </c>
      <c r="BU481">
        <v>104</v>
      </c>
      <c r="BV481" t="s">
        <v>1936</v>
      </c>
      <c r="BW481">
        <f>VLOOKUP($J481,M_引当回収!$C$5:$AF$55,30,FALSE)+0.08</f>
        <v>0.08</v>
      </c>
      <c r="BX481" s="21">
        <v>0.24</v>
      </c>
      <c r="BY481">
        <v>0.18000000000000002</v>
      </c>
      <c r="BZ481">
        <v>0.03</v>
      </c>
      <c r="CA481" s="8">
        <f t="shared" si="174"/>
        <v>0.53</v>
      </c>
      <c r="CB481" t="str">
        <f t="shared" si="175"/>
        <v>×</v>
      </c>
      <c r="CC481">
        <v>0.08</v>
      </c>
      <c r="CD481">
        <v>0.43000000000000005</v>
      </c>
      <c r="CE481">
        <v>0.18000000000000002</v>
      </c>
      <c r="CF481">
        <v>0.03</v>
      </c>
      <c r="CH481">
        <f t="shared" si="176"/>
        <v>1</v>
      </c>
      <c r="CI481">
        <f t="shared" si="177"/>
        <v>2</v>
      </c>
      <c r="CJ481">
        <f t="shared" si="178"/>
        <v>6</v>
      </c>
      <c r="CK481">
        <f t="shared" si="179"/>
        <v>1</v>
      </c>
      <c r="CL481">
        <f t="shared" si="180"/>
        <v>2</v>
      </c>
      <c r="CM481">
        <f t="shared" si="181"/>
        <v>6</v>
      </c>
      <c r="CN481">
        <f t="shared" si="182"/>
        <v>1</v>
      </c>
      <c r="CO481">
        <f t="shared" si="183"/>
        <v>2</v>
      </c>
      <c r="CP481">
        <f t="shared" si="184"/>
        <v>6</v>
      </c>
      <c r="CQ481">
        <v>1.3446475195822455E-2</v>
      </c>
      <c r="CR481">
        <f t="shared" si="185"/>
        <v>8.320000000000001E-2</v>
      </c>
      <c r="CS481">
        <f t="shared" si="186"/>
        <v>0.44720000000000004</v>
      </c>
      <c r="CT481">
        <f t="shared" si="187"/>
        <v>0.18720000000000003</v>
      </c>
      <c r="CU481">
        <f t="shared" si="188"/>
        <v>3.1199999999999999E-2</v>
      </c>
      <c r="CV481">
        <f t="shared" si="189"/>
        <v>3</v>
      </c>
      <c r="CW481">
        <f t="shared" si="190"/>
        <v>0.21840000000000001</v>
      </c>
      <c r="CX481">
        <f t="shared" si="191"/>
        <v>4</v>
      </c>
      <c r="CY481">
        <f t="shared" si="170"/>
        <v>8.320000000000001E-2</v>
      </c>
      <c r="CZ481">
        <f t="shared" si="171"/>
        <v>0.24959999999999999</v>
      </c>
      <c r="DA481">
        <f t="shared" si="172"/>
        <v>0.18720000000000003</v>
      </c>
      <c r="DB481">
        <f t="shared" si="173"/>
        <v>3.1199999999999999E-2</v>
      </c>
      <c r="DC481">
        <f t="shared" si="192"/>
        <v>3</v>
      </c>
      <c r="DD481">
        <f t="shared" si="193"/>
        <v>4</v>
      </c>
    </row>
    <row r="482" spans="1:108" hidden="1" x14ac:dyDescent="0.7">
      <c r="A482" t="s">
        <v>1637</v>
      </c>
      <c r="B482" t="s">
        <v>1638</v>
      </c>
      <c r="D482" t="s">
        <v>909</v>
      </c>
      <c r="E482" t="s">
        <v>72</v>
      </c>
      <c r="F482" t="s">
        <v>73</v>
      </c>
      <c r="G482" t="s">
        <v>74</v>
      </c>
      <c r="H482" t="s">
        <v>75</v>
      </c>
      <c r="I482">
        <v>6454</v>
      </c>
      <c r="J482" t="s">
        <v>898</v>
      </c>
      <c r="K482">
        <v>1</v>
      </c>
      <c r="M482" t="s">
        <v>78</v>
      </c>
      <c r="N482" t="s">
        <v>78</v>
      </c>
      <c r="O482" t="s">
        <v>79</v>
      </c>
      <c r="P482">
        <v>1</v>
      </c>
      <c r="Q482" t="s">
        <v>80</v>
      </c>
      <c r="R482" t="s">
        <v>72</v>
      </c>
      <c r="S482" t="s">
        <v>81</v>
      </c>
      <c r="T482" t="s">
        <v>82</v>
      </c>
      <c r="X482">
        <v>1</v>
      </c>
      <c r="Y482">
        <v>1</v>
      </c>
      <c r="Z482">
        <v>0.73</v>
      </c>
      <c r="AA482" s="8">
        <v>0.93</v>
      </c>
      <c r="AB482">
        <v>3</v>
      </c>
      <c r="AC482">
        <v>0.93</v>
      </c>
      <c r="AD482">
        <v>0.93</v>
      </c>
      <c r="AE482">
        <v>1.1000000000000001</v>
      </c>
      <c r="AF482">
        <v>0.5</v>
      </c>
      <c r="AG482">
        <v>205</v>
      </c>
      <c r="AH482" t="s">
        <v>898</v>
      </c>
      <c r="AI482">
        <v>281</v>
      </c>
      <c r="AJ482" t="s">
        <v>1639</v>
      </c>
      <c r="AK482">
        <v>10326</v>
      </c>
      <c r="AL482">
        <v>370</v>
      </c>
      <c r="AM482" t="s">
        <v>911</v>
      </c>
      <c r="AN482">
        <v>12</v>
      </c>
      <c r="AO482" t="s">
        <v>113</v>
      </c>
      <c r="AP482">
        <v>100</v>
      </c>
      <c r="AT482">
        <v>0</v>
      </c>
      <c r="AU482">
        <v>0.5</v>
      </c>
      <c r="AW482">
        <v>6</v>
      </c>
      <c r="AX482" t="s">
        <v>912</v>
      </c>
      <c r="AY482">
        <v>2</v>
      </c>
      <c r="AZ482" t="s">
        <v>913</v>
      </c>
      <c r="BB482" t="s">
        <v>323</v>
      </c>
      <c r="BC482">
        <v>335</v>
      </c>
      <c r="BD482">
        <v>168</v>
      </c>
      <c r="BE482">
        <v>103</v>
      </c>
      <c r="BF482">
        <v>6.0000000000000001E-3</v>
      </c>
      <c r="BG482">
        <v>7.43</v>
      </c>
      <c r="BH482" t="s">
        <v>89</v>
      </c>
      <c r="BJ482" t="s">
        <v>90</v>
      </c>
      <c r="BK482" s="1">
        <v>44670</v>
      </c>
      <c r="BL482" t="s">
        <v>91</v>
      </c>
      <c r="BM482" t="s">
        <v>92</v>
      </c>
      <c r="BN482">
        <v>46548</v>
      </c>
      <c r="BO482" t="s">
        <v>727</v>
      </c>
      <c r="BP482">
        <v>1</v>
      </c>
      <c r="BQ482">
        <v>1</v>
      </c>
      <c r="BR482">
        <v>0.73</v>
      </c>
      <c r="BS482">
        <v>0.93</v>
      </c>
      <c r="BT482">
        <v>3</v>
      </c>
      <c r="BU482">
        <v>92</v>
      </c>
      <c r="BV482" t="s">
        <v>1936</v>
      </c>
      <c r="BW482">
        <f>VLOOKUP($J482,M_引当回収!$C$5:$AF$55,30,FALSE)+0.08</f>
        <v>0.08</v>
      </c>
      <c r="BX482" s="21">
        <v>0.24</v>
      </c>
      <c r="BY482">
        <v>0.18000000000000002</v>
      </c>
      <c r="BZ482">
        <v>0.03</v>
      </c>
      <c r="CA482" s="8">
        <f t="shared" si="174"/>
        <v>0.53</v>
      </c>
      <c r="CB482" t="str">
        <f t="shared" si="175"/>
        <v>×</v>
      </c>
      <c r="CC482">
        <v>0.08</v>
      </c>
      <c r="CD482">
        <v>0.43000000000000005</v>
      </c>
      <c r="CE482">
        <v>0.18000000000000002</v>
      </c>
      <c r="CF482">
        <v>0.03</v>
      </c>
      <c r="CH482">
        <f t="shared" si="176"/>
        <v>1</v>
      </c>
      <c r="CI482">
        <f t="shared" si="177"/>
        <v>2</v>
      </c>
      <c r="CJ482">
        <f t="shared" si="178"/>
        <v>6</v>
      </c>
      <c r="CK482">
        <f t="shared" si="179"/>
        <v>1</v>
      </c>
      <c r="CL482">
        <f t="shared" si="180"/>
        <v>2</v>
      </c>
      <c r="CM482">
        <f t="shared" si="181"/>
        <v>6</v>
      </c>
      <c r="CN482">
        <f t="shared" si="182"/>
        <v>1</v>
      </c>
      <c r="CO482">
        <f t="shared" si="183"/>
        <v>2</v>
      </c>
      <c r="CP482">
        <f t="shared" si="184"/>
        <v>6</v>
      </c>
      <c r="CQ482">
        <v>1.3446475195822455E-2</v>
      </c>
      <c r="CR482">
        <f t="shared" si="185"/>
        <v>7.3599999999999999E-2</v>
      </c>
      <c r="CS482">
        <f t="shared" si="186"/>
        <v>0.39560000000000006</v>
      </c>
      <c r="CT482">
        <f t="shared" si="187"/>
        <v>0.16560000000000002</v>
      </c>
      <c r="CU482">
        <f t="shared" si="188"/>
        <v>2.76E-2</v>
      </c>
      <c r="CV482">
        <f t="shared" si="189"/>
        <v>3</v>
      </c>
      <c r="CW482">
        <f t="shared" si="190"/>
        <v>0.19320000000000001</v>
      </c>
      <c r="CX482">
        <f t="shared" si="191"/>
        <v>4</v>
      </c>
      <c r="CY482">
        <f t="shared" si="170"/>
        <v>7.3599999999999999E-2</v>
      </c>
      <c r="CZ482">
        <f t="shared" si="171"/>
        <v>0.2208</v>
      </c>
      <c r="DA482">
        <f t="shared" si="172"/>
        <v>0.16560000000000002</v>
      </c>
      <c r="DB482">
        <f t="shared" si="173"/>
        <v>2.76E-2</v>
      </c>
      <c r="DC482">
        <f t="shared" si="192"/>
        <v>3</v>
      </c>
      <c r="DD482">
        <f t="shared" si="193"/>
        <v>4</v>
      </c>
    </row>
    <row r="483" spans="1:108" hidden="1" x14ac:dyDescent="0.7">
      <c r="A483" t="s">
        <v>1640</v>
      </c>
      <c r="B483" t="s">
        <v>1641</v>
      </c>
      <c r="D483" t="s">
        <v>909</v>
      </c>
      <c r="E483" t="s">
        <v>72</v>
      </c>
      <c r="F483" t="s">
        <v>73</v>
      </c>
      <c r="G483" t="s">
        <v>74</v>
      </c>
      <c r="H483" t="s">
        <v>75</v>
      </c>
      <c r="I483">
        <v>6454</v>
      </c>
      <c r="J483" t="s">
        <v>898</v>
      </c>
      <c r="K483">
        <v>1</v>
      </c>
      <c r="M483" t="s">
        <v>78</v>
      </c>
      <c r="N483" t="s">
        <v>78</v>
      </c>
      <c r="O483" t="s">
        <v>79</v>
      </c>
      <c r="P483">
        <v>1</v>
      </c>
      <c r="Q483" t="s">
        <v>80</v>
      </c>
      <c r="R483" t="s">
        <v>72</v>
      </c>
      <c r="S483" t="s">
        <v>81</v>
      </c>
      <c r="T483" t="s">
        <v>82</v>
      </c>
      <c r="X483">
        <v>1</v>
      </c>
      <c r="Y483">
        <v>1</v>
      </c>
      <c r="Z483">
        <v>0.73</v>
      </c>
      <c r="AA483" s="8">
        <v>0.93</v>
      </c>
      <c r="AB483">
        <v>3</v>
      </c>
      <c r="AC483">
        <v>0.93</v>
      </c>
      <c r="AD483">
        <v>0.93</v>
      </c>
      <c r="AE483">
        <v>1.1000000000000001</v>
      </c>
      <c r="AF483">
        <v>0.5</v>
      </c>
      <c r="AG483">
        <v>205</v>
      </c>
      <c r="AH483" t="s">
        <v>898</v>
      </c>
      <c r="AI483">
        <v>282</v>
      </c>
      <c r="AJ483" t="s">
        <v>1642</v>
      </c>
      <c r="AK483">
        <v>10327</v>
      </c>
      <c r="AL483">
        <v>370</v>
      </c>
      <c r="AM483" t="s">
        <v>911</v>
      </c>
      <c r="AN483">
        <v>12</v>
      </c>
      <c r="AO483" t="s">
        <v>113</v>
      </c>
      <c r="AP483">
        <v>100</v>
      </c>
      <c r="AT483">
        <v>0</v>
      </c>
      <c r="AU483">
        <v>0.5</v>
      </c>
      <c r="AW483">
        <v>6</v>
      </c>
      <c r="AX483" t="s">
        <v>912</v>
      </c>
      <c r="AY483">
        <v>2</v>
      </c>
      <c r="AZ483" t="s">
        <v>913</v>
      </c>
      <c r="BB483" t="s">
        <v>323</v>
      </c>
      <c r="BC483">
        <v>335</v>
      </c>
      <c r="BD483">
        <v>168</v>
      </c>
      <c r="BE483">
        <v>103</v>
      </c>
      <c r="BF483">
        <v>6.0000000000000001E-3</v>
      </c>
      <c r="BG483">
        <v>7.43</v>
      </c>
      <c r="BH483" t="s">
        <v>89</v>
      </c>
      <c r="BJ483" t="s">
        <v>90</v>
      </c>
      <c r="BK483" s="1">
        <v>44670</v>
      </c>
      <c r="BL483" t="s">
        <v>91</v>
      </c>
      <c r="BM483" t="s">
        <v>92</v>
      </c>
      <c r="BN483">
        <v>46548</v>
      </c>
      <c r="BO483" t="s">
        <v>727</v>
      </c>
      <c r="BP483">
        <v>1</v>
      </c>
      <c r="BQ483">
        <v>1</v>
      </c>
      <c r="BR483">
        <v>0.73</v>
      </c>
      <c r="BS483">
        <v>0.93</v>
      </c>
      <c r="BT483">
        <v>3</v>
      </c>
      <c r="BU483">
        <v>187</v>
      </c>
      <c r="BV483" t="s">
        <v>1936</v>
      </c>
      <c r="BW483">
        <f>VLOOKUP($J483,M_引当回収!$C$5:$AF$55,30,FALSE)+0.08</f>
        <v>0.08</v>
      </c>
      <c r="BX483" s="21">
        <v>0.24</v>
      </c>
      <c r="BY483">
        <v>0.18000000000000002</v>
      </c>
      <c r="BZ483">
        <v>0.03</v>
      </c>
      <c r="CA483" s="8">
        <f t="shared" si="174"/>
        <v>0.53</v>
      </c>
      <c r="CB483" t="str">
        <f t="shared" si="175"/>
        <v>×</v>
      </c>
      <c r="CC483">
        <v>0.08</v>
      </c>
      <c r="CD483">
        <v>0.43000000000000005</v>
      </c>
      <c r="CE483">
        <v>0.18000000000000002</v>
      </c>
      <c r="CF483">
        <v>0.03</v>
      </c>
      <c r="CH483">
        <f t="shared" si="176"/>
        <v>2</v>
      </c>
      <c r="CI483">
        <f t="shared" si="177"/>
        <v>4</v>
      </c>
      <c r="CJ483">
        <f t="shared" si="178"/>
        <v>9</v>
      </c>
      <c r="CK483">
        <f t="shared" si="179"/>
        <v>2</v>
      </c>
      <c r="CL483">
        <f t="shared" si="180"/>
        <v>4</v>
      </c>
      <c r="CM483">
        <f t="shared" si="181"/>
        <v>9</v>
      </c>
      <c r="CN483">
        <f t="shared" si="182"/>
        <v>1</v>
      </c>
      <c r="CO483">
        <f t="shared" si="183"/>
        <v>4</v>
      </c>
      <c r="CP483">
        <f t="shared" si="184"/>
        <v>8</v>
      </c>
      <c r="CQ483">
        <v>1.3446475195822455E-2</v>
      </c>
      <c r="CR483">
        <f t="shared" si="185"/>
        <v>0.14960000000000001</v>
      </c>
      <c r="CS483">
        <f t="shared" si="186"/>
        <v>0.80410000000000015</v>
      </c>
      <c r="CT483">
        <f t="shared" si="187"/>
        <v>0.33660000000000007</v>
      </c>
      <c r="CU483">
        <f t="shared" si="188"/>
        <v>5.6100000000000004E-2</v>
      </c>
      <c r="CV483">
        <f t="shared" si="189"/>
        <v>3</v>
      </c>
      <c r="CW483">
        <f t="shared" si="190"/>
        <v>0.39269999999999999</v>
      </c>
      <c r="CX483">
        <f t="shared" si="191"/>
        <v>5</v>
      </c>
      <c r="CY483">
        <f t="shared" si="170"/>
        <v>0.14960000000000001</v>
      </c>
      <c r="CZ483">
        <f t="shared" si="171"/>
        <v>0.44880000000000003</v>
      </c>
      <c r="DA483">
        <f t="shared" si="172"/>
        <v>0.33660000000000007</v>
      </c>
      <c r="DB483">
        <f t="shared" si="173"/>
        <v>5.6100000000000004E-2</v>
      </c>
      <c r="DC483">
        <f t="shared" si="192"/>
        <v>3</v>
      </c>
      <c r="DD483">
        <f t="shared" si="193"/>
        <v>4</v>
      </c>
    </row>
    <row r="484" spans="1:108" hidden="1" x14ac:dyDescent="0.7">
      <c r="A484" t="s">
        <v>1643</v>
      </c>
      <c r="B484" t="s">
        <v>1644</v>
      </c>
      <c r="D484" t="s">
        <v>909</v>
      </c>
      <c r="E484" t="s">
        <v>72</v>
      </c>
      <c r="F484" t="s">
        <v>73</v>
      </c>
      <c r="G484" t="s">
        <v>74</v>
      </c>
      <c r="H484" t="s">
        <v>75</v>
      </c>
      <c r="I484">
        <v>6454</v>
      </c>
      <c r="J484" t="s">
        <v>898</v>
      </c>
      <c r="K484">
        <v>1</v>
      </c>
      <c r="M484" t="s">
        <v>78</v>
      </c>
      <c r="N484" t="s">
        <v>78</v>
      </c>
      <c r="O484" t="s">
        <v>79</v>
      </c>
      <c r="P484">
        <v>1</v>
      </c>
      <c r="Q484" t="s">
        <v>80</v>
      </c>
      <c r="R484" t="s">
        <v>72</v>
      </c>
      <c r="S484" t="s">
        <v>81</v>
      </c>
      <c r="T484" t="s">
        <v>82</v>
      </c>
      <c r="X484">
        <v>1</v>
      </c>
      <c r="Y484">
        <v>1</v>
      </c>
      <c r="Z484">
        <v>0.73</v>
      </c>
      <c r="AA484" s="8">
        <v>0.93</v>
      </c>
      <c r="AB484">
        <v>3</v>
      </c>
      <c r="AC484">
        <v>0.93</v>
      </c>
      <c r="AD484">
        <v>0.93</v>
      </c>
      <c r="AE484">
        <v>1.1000000000000001</v>
      </c>
      <c r="AF484">
        <v>0.5</v>
      </c>
      <c r="AG484">
        <v>205</v>
      </c>
      <c r="AH484" t="s">
        <v>898</v>
      </c>
      <c r="AI484">
        <v>283</v>
      </c>
      <c r="AJ484" t="s">
        <v>1645</v>
      </c>
      <c r="AK484">
        <v>10328</v>
      </c>
      <c r="AL484">
        <v>370</v>
      </c>
      <c r="AM484" t="s">
        <v>911</v>
      </c>
      <c r="AN484">
        <v>12</v>
      </c>
      <c r="AO484" t="s">
        <v>113</v>
      </c>
      <c r="AP484">
        <v>100</v>
      </c>
      <c r="AT484">
        <v>0</v>
      </c>
      <c r="AU484">
        <v>0.5</v>
      </c>
      <c r="AW484">
        <v>6</v>
      </c>
      <c r="AX484" t="s">
        <v>912</v>
      </c>
      <c r="AY484">
        <v>2</v>
      </c>
      <c r="AZ484" t="s">
        <v>913</v>
      </c>
      <c r="BB484" t="s">
        <v>323</v>
      </c>
      <c r="BC484">
        <v>335</v>
      </c>
      <c r="BD484">
        <v>168</v>
      </c>
      <c r="BE484">
        <v>103</v>
      </c>
      <c r="BF484">
        <v>6.0000000000000001E-3</v>
      </c>
      <c r="BG484">
        <v>7.43</v>
      </c>
      <c r="BH484" t="s">
        <v>89</v>
      </c>
      <c r="BJ484" t="s">
        <v>90</v>
      </c>
      <c r="BK484" s="1">
        <v>44670</v>
      </c>
      <c r="BL484" t="s">
        <v>91</v>
      </c>
      <c r="BM484" t="s">
        <v>92</v>
      </c>
      <c r="BN484">
        <v>46548</v>
      </c>
      <c r="BO484" t="s">
        <v>727</v>
      </c>
      <c r="BP484">
        <v>1</v>
      </c>
      <c r="BQ484">
        <v>1</v>
      </c>
      <c r="BR484">
        <v>0.73</v>
      </c>
      <c r="BS484">
        <v>0.93</v>
      </c>
      <c r="BT484">
        <v>3</v>
      </c>
      <c r="BU484">
        <v>116</v>
      </c>
      <c r="BV484" t="s">
        <v>1936</v>
      </c>
      <c r="BW484">
        <f>VLOOKUP($J484,M_引当回収!$C$5:$AF$55,30,FALSE)+0.08</f>
        <v>0.08</v>
      </c>
      <c r="BX484" s="21">
        <v>0.24</v>
      </c>
      <c r="BY484">
        <v>0.18000000000000002</v>
      </c>
      <c r="BZ484">
        <v>0.03</v>
      </c>
      <c r="CA484" s="8">
        <f t="shared" si="174"/>
        <v>0.53</v>
      </c>
      <c r="CB484" t="str">
        <f t="shared" si="175"/>
        <v>×</v>
      </c>
      <c r="CC484">
        <v>0.08</v>
      </c>
      <c r="CD484">
        <v>0.43000000000000005</v>
      </c>
      <c r="CE484">
        <v>0.18000000000000002</v>
      </c>
      <c r="CF484">
        <v>0.03</v>
      </c>
      <c r="CH484">
        <f t="shared" si="176"/>
        <v>2</v>
      </c>
      <c r="CI484">
        <f t="shared" si="177"/>
        <v>3</v>
      </c>
      <c r="CJ484">
        <f t="shared" si="178"/>
        <v>8</v>
      </c>
      <c r="CK484">
        <f t="shared" si="179"/>
        <v>2</v>
      </c>
      <c r="CL484">
        <f t="shared" si="180"/>
        <v>3</v>
      </c>
      <c r="CM484">
        <f t="shared" si="181"/>
        <v>8</v>
      </c>
      <c r="CN484">
        <f t="shared" si="182"/>
        <v>1</v>
      </c>
      <c r="CO484">
        <f t="shared" si="183"/>
        <v>3</v>
      </c>
      <c r="CP484">
        <f t="shared" si="184"/>
        <v>7</v>
      </c>
      <c r="CQ484">
        <v>1.3446475195822455E-2</v>
      </c>
      <c r="CR484">
        <f t="shared" si="185"/>
        <v>9.2799999999999994E-2</v>
      </c>
      <c r="CS484">
        <f t="shared" si="186"/>
        <v>0.49880000000000002</v>
      </c>
      <c r="CT484">
        <f t="shared" si="187"/>
        <v>0.20880000000000001</v>
      </c>
      <c r="CU484">
        <f t="shared" si="188"/>
        <v>3.4799999999999998E-2</v>
      </c>
      <c r="CV484">
        <f t="shared" si="189"/>
        <v>3</v>
      </c>
      <c r="CW484">
        <f t="shared" si="190"/>
        <v>0.24359999999999998</v>
      </c>
      <c r="CX484">
        <f t="shared" si="191"/>
        <v>5</v>
      </c>
      <c r="CY484">
        <f t="shared" si="170"/>
        <v>9.2799999999999994E-2</v>
      </c>
      <c r="CZ484">
        <f t="shared" si="171"/>
        <v>0.27839999999999998</v>
      </c>
      <c r="DA484">
        <f t="shared" si="172"/>
        <v>0.20880000000000001</v>
      </c>
      <c r="DB484">
        <f t="shared" si="173"/>
        <v>3.4799999999999998E-2</v>
      </c>
      <c r="DC484">
        <f t="shared" si="192"/>
        <v>3</v>
      </c>
      <c r="DD484">
        <f t="shared" si="193"/>
        <v>4</v>
      </c>
    </row>
    <row r="485" spans="1:108" hidden="1" x14ac:dyDescent="0.7">
      <c r="A485" t="s">
        <v>1646</v>
      </c>
      <c r="B485" t="s">
        <v>1647</v>
      </c>
      <c r="D485" t="s">
        <v>909</v>
      </c>
      <c r="E485" t="s">
        <v>72</v>
      </c>
      <c r="F485" t="s">
        <v>73</v>
      </c>
      <c r="G485" t="s">
        <v>74</v>
      </c>
      <c r="H485" t="s">
        <v>75</v>
      </c>
      <c r="I485">
        <v>6454</v>
      </c>
      <c r="J485" t="s">
        <v>898</v>
      </c>
      <c r="K485">
        <v>1</v>
      </c>
      <c r="M485" t="s">
        <v>78</v>
      </c>
      <c r="N485" t="s">
        <v>78</v>
      </c>
      <c r="O485" t="s">
        <v>79</v>
      </c>
      <c r="P485">
        <v>1</v>
      </c>
      <c r="Q485" t="s">
        <v>80</v>
      </c>
      <c r="R485" t="s">
        <v>72</v>
      </c>
      <c r="S485" t="s">
        <v>81</v>
      </c>
      <c r="T485" t="s">
        <v>82</v>
      </c>
      <c r="X485">
        <v>1</v>
      </c>
      <c r="Y485">
        <v>1</v>
      </c>
      <c r="Z485">
        <v>0.73</v>
      </c>
      <c r="AA485" s="8">
        <v>0.93</v>
      </c>
      <c r="AB485">
        <v>3</v>
      </c>
      <c r="AC485">
        <v>0.93</v>
      </c>
      <c r="AD485">
        <v>0.93</v>
      </c>
      <c r="AE485">
        <v>1.1000000000000001</v>
      </c>
      <c r="AF485">
        <v>0.5</v>
      </c>
      <c r="AG485">
        <v>205</v>
      </c>
      <c r="AH485" t="s">
        <v>898</v>
      </c>
      <c r="AI485">
        <v>284</v>
      </c>
      <c r="AJ485" t="s">
        <v>1648</v>
      </c>
      <c r="AK485">
        <v>10329</v>
      </c>
      <c r="AL485">
        <v>370</v>
      </c>
      <c r="AM485" t="s">
        <v>911</v>
      </c>
      <c r="AN485">
        <v>12</v>
      </c>
      <c r="AO485" t="s">
        <v>113</v>
      </c>
      <c r="AP485">
        <v>100</v>
      </c>
      <c r="AT485">
        <v>0</v>
      </c>
      <c r="AU485">
        <v>0.5</v>
      </c>
      <c r="AW485">
        <v>6</v>
      </c>
      <c r="AX485" t="s">
        <v>912</v>
      </c>
      <c r="AY485">
        <v>2</v>
      </c>
      <c r="AZ485" t="s">
        <v>913</v>
      </c>
      <c r="BB485" t="s">
        <v>323</v>
      </c>
      <c r="BC485">
        <v>335</v>
      </c>
      <c r="BD485">
        <v>168</v>
      </c>
      <c r="BE485">
        <v>103</v>
      </c>
      <c r="BF485">
        <v>6.0000000000000001E-3</v>
      </c>
      <c r="BG485">
        <v>7.43</v>
      </c>
      <c r="BH485" t="s">
        <v>89</v>
      </c>
      <c r="BJ485" t="s">
        <v>90</v>
      </c>
      <c r="BK485" s="1">
        <v>44670</v>
      </c>
      <c r="BL485" t="s">
        <v>91</v>
      </c>
      <c r="BM485" t="s">
        <v>92</v>
      </c>
      <c r="BN485">
        <v>46548</v>
      </c>
      <c r="BO485" t="s">
        <v>727</v>
      </c>
      <c r="BP485">
        <v>1</v>
      </c>
      <c r="BQ485">
        <v>1</v>
      </c>
      <c r="BR485">
        <v>0.73</v>
      </c>
      <c r="BS485">
        <v>0.93</v>
      </c>
      <c r="BT485">
        <v>3</v>
      </c>
      <c r="BU485">
        <v>45</v>
      </c>
      <c r="BV485" t="s">
        <v>1936</v>
      </c>
      <c r="BW485">
        <f>VLOOKUP($J485,M_引当回収!$C$5:$AF$55,30,FALSE)+0.08</f>
        <v>0.08</v>
      </c>
      <c r="BX485" s="21">
        <v>0.24</v>
      </c>
      <c r="BY485">
        <v>0.18000000000000002</v>
      </c>
      <c r="BZ485">
        <v>0.03</v>
      </c>
      <c r="CA485" s="8">
        <f t="shared" si="174"/>
        <v>0.53</v>
      </c>
      <c r="CB485" t="str">
        <f t="shared" si="175"/>
        <v>×</v>
      </c>
      <c r="CC485">
        <v>0.08</v>
      </c>
      <c r="CD485">
        <v>0.43000000000000005</v>
      </c>
      <c r="CE485">
        <v>0.18000000000000002</v>
      </c>
      <c r="CF485">
        <v>0.03</v>
      </c>
      <c r="CH485">
        <f t="shared" si="176"/>
        <v>1</v>
      </c>
      <c r="CI485">
        <f t="shared" si="177"/>
        <v>1</v>
      </c>
      <c r="CJ485">
        <f t="shared" si="178"/>
        <v>5</v>
      </c>
      <c r="CK485">
        <f t="shared" si="179"/>
        <v>1</v>
      </c>
      <c r="CL485">
        <f t="shared" si="180"/>
        <v>1</v>
      </c>
      <c r="CM485">
        <f t="shared" si="181"/>
        <v>5</v>
      </c>
      <c r="CN485">
        <f t="shared" si="182"/>
        <v>1</v>
      </c>
      <c r="CO485">
        <f t="shared" si="183"/>
        <v>1</v>
      </c>
      <c r="CP485">
        <f t="shared" si="184"/>
        <v>5</v>
      </c>
      <c r="CQ485">
        <v>1.3446475195822455E-2</v>
      </c>
      <c r="CR485">
        <f t="shared" si="185"/>
        <v>3.6000000000000004E-2</v>
      </c>
      <c r="CS485">
        <f t="shared" si="186"/>
        <v>0.19350000000000003</v>
      </c>
      <c r="CT485">
        <f t="shared" si="187"/>
        <v>8.1000000000000016E-2</v>
      </c>
      <c r="CU485">
        <f t="shared" si="188"/>
        <v>1.35E-2</v>
      </c>
      <c r="CV485">
        <f t="shared" si="189"/>
        <v>3</v>
      </c>
      <c r="CW485">
        <f t="shared" si="190"/>
        <v>9.4500000000000001E-2</v>
      </c>
      <c r="CX485">
        <f t="shared" si="191"/>
        <v>4</v>
      </c>
      <c r="CY485">
        <f t="shared" si="170"/>
        <v>3.6000000000000004E-2</v>
      </c>
      <c r="CZ485">
        <f t="shared" si="171"/>
        <v>0.108</v>
      </c>
      <c r="DA485">
        <f t="shared" si="172"/>
        <v>8.1000000000000016E-2</v>
      </c>
      <c r="DB485">
        <f t="shared" si="173"/>
        <v>1.35E-2</v>
      </c>
      <c r="DC485">
        <f t="shared" si="192"/>
        <v>3</v>
      </c>
      <c r="DD485">
        <f t="shared" si="193"/>
        <v>4</v>
      </c>
    </row>
    <row r="486" spans="1:108" hidden="1" x14ac:dyDescent="0.7">
      <c r="A486" t="s">
        <v>1649</v>
      </c>
      <c r="B486" t="s">
        <v>1650</v>
      </c>
      <c r="D486" t="s">
        <v>909</v>
      </c>
      <c r="E486" t="s">
        <v>72</v>
      </c>
      <c r="F486" t="s">
        <v>73</v>
      </c>
      <c r="G486" t="s">
        <v>74</v>
      </c>
      <c r="H486" t="s">
        <v>75</v>
      </c>
      <c r="I486">
        <v>6454</v>
      </c>
      <c r="J486" t="s">
        <v>898</v>
      </c>
      <c r="K486">
        <v>1</v>
      </c>
      <c r="M486" t="s">
        <v>78</v>
      </c>
      <c r="N486" t="s">
        <v>78</v>
      </c>
      <c r="O486" t="s">
        <v>79</v>
      </c>
      <c r="P486">
        <v>1</v>
      </c>
      <c r="Q486" t="s">
        <v>80</v>
      </c>
      <c r="R486" t="s">
        <v>72</v>
      </c>
      <c r="S486" t="s">
        <v>81</v>
      </c>
      <c r="T486" t="s">
        <v>82</v>
      </c>
      <c r="X486">
        <v>1</v>
      </c>
      <c r="Y486">
        <v>1</v>
      </c>
      <c r="Z486">
        <v>0.73</v>
      </c>
      <c r="AA486" s="8">
        <v>0.93</v>
      </c>
      <c r="AB486">
        <v>3</v>
      </c>
      <c r="AC486">
        <v>0.93</v>
      </c>
      <c r="AD486">
        <v>0.93</v>
      </c>
      <c r="AE486">
        <v>1.1000000000000001</v>
      </c>
      <c r="AF486">
        <v>0.5</v>
      </c>
      <c r="AG486">
        <v>205</v>
      </c>
      <c r="AH486" t="s">
        <v>898</v>
      </c>
      <c r="AI486">
        <v>285</v>
      </c>
      <c r="AJ486" t="s">
        <v>1651</v>
      </c>
      <c r="AK486">
        <v>10330</v>
      </c>
      <c r="AL486">
        <v>370</v>
      </c>
      <c r="AM486" t="s">
        <v>911</v>
      </c>
      <c r="AN486">
        <v>12</v>
      </c>
      <c r="AO486" t="s">
        <v>113</v>
      </c>
      <c r="AP486">
        <v>100</v>
      </c>
      <c r="AT486">
        <v>0</v>
      </c>
      <c r="AU486">
        <v>0.5</v>
      </c>
      <c r="AW486">
        <v>6</v>
      </c>
      <c r="AX486" t="s">
        <v>912</v>
      </c>
      <c r="AY486">
        <v>2</v>
      </c>
      <c r="AZ486" t="s">
        <v>913</v>
      </c>
      <c r="BB486" t="s">
        <v>323</v>
      </c>
      <c r="BC486">
        <v>335</v>
      </c>
      <c r="BD486">
        <v>168</v>
      </c>
      <c r="BE486">
        <v>103</v>
      </c>
      <c r="BF486">
        <v>6.0000000000000001E-3</v>
      </c>
      <c r="BG486">
        <v>7.43</v>
      </c>
      <c r="BH486" t="s">
        <v>89</v>
      </c>
      <c r="BJ486" t="s">
        <v>90</v>
      </c>
      <c r="BK486" s="1">
        <v>44670</v>
      </c>
      <c r="BL486" t="s">
        <v>91</v>
      </c>
      <c r="BM486" t="s">
        <v>92</v>
      </c>
      <c r="BN486">
        <v>46548</v>
      </c>
      <c r="BO486" t="s">
        <v>727</v>
      </c>
      <c r="BP486">
        <v>1</v>
      </c>
      <c r="BQ486">
        <v>1</v>
      </c>
      <c r="BR486">
        <v>0.73</v>
      </c>
      <c r="BS486">
        <v>0.93</v>
      </c>
      <c r="BT486">
        <v>3</v>
      </c>
      <c r="BU486">
        <v>15</v>
      </c>
      <c r="BV486" t="s">
        <v>1936</v>
      </c>
      <c r="BW486">
        <f>VLOOKUP($J486,M_引当回収!$C$5:$AF$55,30,FALSE)+0.08</f>
        <v>0.08</v>
      </c>
      <c r="BX486" s="21">
        <v>0.24</v>
      </c>
      <c r="BY486">
        <v>0.18000000000000002</v>
      </c>
      <c r="BZ486">
        <v>0.03</v>
      </c>
      <c r="CA486" s="8">
        <f t="shared" si="174"/>
        <v>0.53</v>
      </c>
      <c r="CB486" t="str">
        <f t="shared" si="175"/>
        <v>×</v>
      </c>
      <c r="CC486">
        <v>0.08</v>
      </c>
      <c r="CD486">
        <v>0.43000000000000005</v>
      </c>
      <c r="CE486">
        <v>0.18000000000000002</v>
      </c>
      <c r="CF486">
        <v>0.03</v>
      </c>
      <c r="CH486">
        <f t="shared" si="176"/>
        <v>1</v>
      </c>
      <c r="CI486">
        <f t="shared" si="177"/>
        <v>1</v>
      </c>
      <c r="CJ486">
        <f t="shared" si="178"/>
        <v>5</v>
      </c>
      <c r="CK486">
        <f t="shared" si="179"/>
        <v>1</v>
      </c>
      <c r="CL486">
        <f t="shared" si="180"/>
        <v>1</v>
      </c>
      <c r="CM486">
        <f t="shared" si="181"/>
        <v>5</v>
      </c>
      <c r="CN486">
        <f t="shared" si="182"/>
        <v>1</v>
      </c>
      <c r="CO486">
        <f t="shared" si="183"/>
        <v>1</v>
      </c>
      <c r="CP486">
        <f t="shared" si="184"/>
        <v>5</v>
      </c>
      <c r="CQ486">
        <v>1.3446475195822455E-2</v>
      </c>
      <c r="CR486">
        <f t="shared" si="185"/>
        <v>1.2E-2</v>
      </c>
      <c r="CS486">
        <f t="shared" si="186"/>
        <v>6.4500000000000002E-2</v>
      </c>
      <c r="CT486">
        <f t="shared" si="187"/>
        <v>2.7000000000000003E-2</v>
      </c>
      <c r="CU486">
        <f t="shared" si="188"/>
        <v>4.4999999999999997E-3</v>
      </c>
      <c r="CV486">
        <f t="shared" si="189"/>
        <v>3</v>
      </c>
      <c r="CW486">
        <f t="shared" si="190"/>
        <v>3.15E-2</v>
      </c>
      <c r="CX486">
        <f t="shared" si="191"/>
        <v>4</v>
      </c>
      <c r="CY486">
        <f t="shared" si="170"/>
        <v>1.2E-2</v>
      </c>
      <c r="CZ486">
        <f t="shared" si="171"/>
        <v>3.5999999999999997E-2</v>
      </c>
      <c r="DA486">
        <f t="shared" si="172"/>
        <v>2.7000000000000003E-2</v>
      </c>
      <c r="DB486">
        <f t="shared" si="173"/>
        <v>4.4999999999999997E-3</v>
      </c>
      <c r="DC486">
        <f t="shared" si="192"/>
        <v>3</v>
      </c>
      <c r="DD486">
        <f t="shared" si="193"/>
        <v>4</v>
      </c>
    </row>
    <row r="487" spans="1:108" hidden="1" x14ac:dyDescent="0.7">
      <c r="A487" t="s">
        <v>1652</v>
      </c>
      <c r="B487" t="s">
        <v>1653</v>
      </c>
      <c r="D487" t="s">
        <v>909</v>
      </c>
      <c r="E487" t="s">
        <v>72</v>
      </c>
      <c r="F487" t="s">
        <v>73</v>
      </c>
      <c r="G487" t="s">
        <v>74</v>
      </c>
      <c r="H487" t="s">
        <v>75</v>
      </c>
      <c r="I487">
        <v>6454</v>
      </c>
      <c r="J487" t="s">
        <v>898</v>
      </c>
      <c r="K487">
        <v>1</v>
      </c>
      <c r="M487" t="s">
        <v>78</v>
      </c>
      <c r="N487" t="s">
        <v>78</v>
      </c>
      <c r="O487" t="s">
        <v>79</v>
      </c>
      <c r="P487">
        <v>1</v>
      </c>
      <c r="Q487" t="s">
        <v>80</v>
      </c>
      <c r="R487" t="s">
        <v>72</v>
      </c>
      <c r="S487" t="s">
        <v>81</v>
      </c>
      <c r="T487" t="s">
        <v>82</v>
      </c>
      <c r="X487">
        <v>1</v>
      </c>
      <c r="Y487">
        <v>1</v>
      </c>
      <c r="Z487">
        <v>0.73</v>
      </c>
      <c r="AA487" s="8">
        <v>0.93</v>
      </c>
      <c r="AB487">
        <v>3</v>
      </c>
      <c r="AC487">
        <v>0.93</v>
      </c>
      <c r="AD487">
        <v>0.93</v>
      </c>
      <c r="AE487">
        <v>1.1000000000000001</v>
      </c>
      <c r="AF487">
        <v>0.5</v>
      </c>
      <c r="AG487">
        <v>205</v>
      </c>
      <c r="AH487" t="s">
        <v>898</v>
      </c>
      <c r="AI487">
        <v>286</v>
      </c>
      <c r="AJ487" t="s">
        <v>1654</v>
      </c>
      <c r="AK487">
        <v>10331</v>
      </c>
      <c r="AL487">
        <v>370</v>
      </c>
      <c r="AM487" t="s">
        <v>911</v>
      </c>
      <c r="AN487">
        <v>12</v>
      </c>
      <c r="AO487" t="s">
        <v>113</v>
      </c>
      <c r="AP487">
        <v>100</v>
      </c>
      <c r="AT487">
        <v>0</v>
      </c>
      <c r="AU487">
        <v>0.5</v>
      </c>
      <c r="AW487">
        <v>6</v>
      </c>
      <c r="AX487" t="s">
        <v>912</v>
      </c>
      <c r="AY487">
        <v>2</v>
      </c>
      <c r="AZ487" t="s">
        <v>913</v>
      </c>
      <c r="BB487" t="s">
        <v>323</v>
      </c>
      <c r="BC487">
        <v>335</v>
      </c>
      <c r="BD487">
        <v>168</v>
      </c>
      <c r="BE487">
        <v>103</v>
      </c>
      <c r="BF487">
        <v>6.0000000000000001E-3</v>
      </c>
      <c r="BG487">
        <v>7.43</v>
      </c>
      <c r="BH487" t="s">
        <v>89</v>
      </c>
      <c r="BJ487" t="s">
        <v>90</v>
      </c>
      <c r="BK487" s="1">
        <v>44670</v>
      </c>
      <c r="BL487" t="s">
        <v>91</v>
      </c>
      <c r="BM487" t="s">
        <v>92</v>
      </c>
      <c r="BN487">
        <v>46548</v>
      </c>
      <c r="BO487" t="s">
        <v>727</v>
      </c>
      <c r="BP487">
        <v>1</v>
      </c>
      <c r="BQ487">
        <v>1</v>
      </c>
      <c r="BR487">
        <v>0.73</v>
      </c>
      <c r="BS487">
        <v>0.93</v>
      </c>
      <c r="BT487">
        <v>3</v>
      </c>
      <c r="BU487">
        <v>6</v>
      </c>
      <c r="BV487" t="s">
        <v>1936</v>
      </c>
      <c r="BW487">
        <f>VLOOKUP($J487,M_引当回収!$C$5:$AF$55,30,FALSE)+0.08</f>
        <v>0.08</v>
      </c>
      <c r="BX487" s="21">
        <v>0.24</v>
      </c>
      <c r="BY487">
        <v>0.18000000000000002</v>
      </c>
      <c r="BZ487">
        <v>0.03</v>
      </c>
      <c r="CA487" s="8">
        <f t="shared" si="174"/>
        <v>0.53</v>
      </c>
      <c r="CB487" t="str">
        <f t="shared" si="175"/>
        <v>×</v>
      </c>
      <c r="CC487">
        <v>0.08</v>
      </c>
      <c r="CD487">
        <v>0.43000000000000005</v>
      </c>
      <c r="CE487">
        <v>0.18000000000000002</v>
      </c>
      <c r="CF487">
        <v>0.03</v>
      </c>
      <c r="CH487">
        <f t="shared" si="176"/>
        <v>1</v>
      </c>
      <c r="CI487">
        <f t="shared" si="177"/>
        <v>1</v>
      </c>
      <c r="CJ487">
        <f t="shared" si="178"/>
        <v>5</v>
      </c>
      <c r="CK487">
        <f t="shared" si="179"/>
        <v>1</v>
      </c>
      <c r="CL487">
        <f t="shared" si="180"/>
        <v>1</v>
      </c>
      <c r="CM487">
        <f t="shared" si="181"/>
        <v>5</v>
      </c>
      <c r="CN487">
        <f t="shared" si="182"/>
        <v>1</v>
      </c>
      <c r="CO487">
        <f t="shared" si="183"/>
        <v>1</v>
      </c>
      <c r="CP487">
        <f t="shared" si="184"/>
        <v>5</v>
      </c>
      <c r="CQ487">
        <v>1.3446475195822455E-2</v>
      </c>
      <c r="CR487">
        <f t="shared" si="185"/>
        <v>4.7999999999999996E-3</v>
      </c>
      <c r="CS487">
        <f t="shared" si="186"/>
        <v>2.5800000000000003E-2</v>
      </c>
      <c r="CT487">
        <f t="shared" si="187"/>
        <v>1.0800000000000001E-2</v>
      </c>
      <c r="CU487">
        <f t="shared" si="188"/>
        <v>1.8E-3</v>
      </c>
      <c r="CV487">
        <f t="shared" si="189"/>
        <v>3</v>
      </c>
      <c r="CW487">
        <f t="shared" si="190"/>
        <v>1.2599999999999998E-2</v>
      </c>
      <c r="CX487">
        <f t="shared" si="191"/>
        <v>4</v>
      </c>
      <c r="CY487">
        <f t="shared" si="170"/>
        <v>4.7999999999999996E-3</v>
      </c>
      <c r="CZ487">
        <f t="shared" si="171"/>
        <v>1.44E-2</v>
      </c>
      <c r="DA487">
        <f t="shared" si="172"/>
        <v>1.0800000000000001E-2</v>
      </c>
      <c r="DB487">
        <f t="shared" si="173"/>
        <v>1.8E-3</v>
      </c>
      <c r="DC487">
        <f t="shared" si="192"/>
        <v>3</v>
      </c>
      <c r="DD487">
        <f t="shared" si="193"/>
        <v>4</v>
      </c>
    </row>
    <row r="488" spans="1:108" hidden="1" x14ac:dyDescent="0.7">
      <c r="A488" t="s">
        <v>1655</v>
      </c>
      <c r="B488" t="s">
        <v>1656</v>
      </c>
      <c r="D488" t="s">
        <v>909</v>
      </c>
      <c r="E488" t="s">
        <v>72</v>
      </c>
      <c r="F488" t="s">
        <v>73</v>
      </c>
      <c r="G488" t="s">
        <v>74</v>
      </c>
      <c r="H488" t="s">
        <v>75</v>
      </c>
      <c r="I488">
        <v>6454</v>
      </c>
      <c r="J488" t="s">
        <v>898</v>
      </c>
      <c r="K488">
        <v>1</v>
      </c>
      <c r="M488" t="s">
        <v>78</v>
      </c>
      <c r="N488" t="s">
        <v>78</v>
      </c>
      <c r="O488" t="s">
        <v>79</v>
      </c>
      <c r="P488">
        <v>1</v>
      </c>
      <c r="Q488" t="s">
        <v>80</v>
      </c>
      <c r="R488" t="s">
        <v>72</v>
      </c>
      <c r="S488" t="s">
        <v>81</v>
      </c>
      <c r="T488" t="s">
        <v>82</v>
      </c>
      <c r="X488">
        <v>1</v>
      </c>
      <c r="Y488">
        <v>1</v>
      </c>
      <c r="Z488">
        <v>0.73</v>
      </c>
      <c r="AA488" s="8">
        <v>0.93</v>
      </c>
      <c r="AB488">
        <v>3</v>
      </c>
      <c r="AC488">
        <v>0.93</v>
      </c>
      <c r="AD488">
        <v>0.93</v>
      </c>
      <c r="AE488">
        <v>1.1000000000000001</v>
      </c>
      <c r="AF488">
        <v>0.5</v>
      </c>
      <c r="AG488">
        <v>205</v>
      </c>
      <c r="AH488" t="s">
        <v>898</v>
      </c>
      <c r="AI488">
        <v>287</v>
      </c>
      <c r="AJ488" t="s">
        <v>1657</v>
      </c>
      <c r="AK488">
        <v>10332</v>
      </c>
      <c r="AL488">
        <v>370</v>
      </c>
      <c r="AM488" t="s">
        <v>911</v>
      </c>
      <c r="AN488">
        <v>12</v>
      </c>
      <c r="AO488" t="s">
        <v>113</v>
      </c>
      <c r="AP488">
        <v>100</v>
      </c>
      <c r="AT488">
        <v>0</v>
      </c>
      <c r="AU488">
        <v>0.5</v>
      </c>
      <c r="AW488">
        <v>6</v>
      </c>
      <c r="AX488" t="s">
        <v>912</v>
      </c>
      <c r="AY488">
        <v>2</v>
      </c>
      <c r="AZ488" t="s">
        <v>913</v>
      </c>
      <c r="BB488" t="s">
        <v>323</v>
      </c>
      <c r="BC488">
        <v>335</v>
      </c>
      <c r="BD488">
        <v>168</v>
      </c>
      <c r="BE488">
        <v>103</v>
      </c>
      <c r="BF488">
        <v>6.0000000000000001E-3</v>
      </c>
      <c r="BG488">
        <v>6.5</v>
      </c>
      <c r="BH488" t="s">
        <v>89</v>
      </c>
      <c r="BJ488" t="s">
        <v>90</v>
      </c>
      <c r="BK488" s="1">
        <v>44670</v>
      </c>
      <c r="BL488" t="s">
        <v>91</v>
      </c>
      <c r="BM488" t="s">
        <v>92</v>
      </c>
      <c r="BN488">
        <v>46548</v>
      </c>
      <c r="BO488" t="s">
        <v>727</v>
      </c>
      <c r="BP488">
        <v>1</v>
      </c>
      <c r="BQ488">
        <v>1</v>
      </c>
      <c r="BR488">
        <v>0.73</v>
      </c>
      <c r="BS488">
        <v>0.93</v>
      </c>
      <c r="BT488">
        <v>3</v>
      </c>
      <c r="BU488">
        <v>0</v>
      </c>
      <c r="BV488" t="s">
        <v>1936</v>
      </c>
      <c r="BW488">
        <f>VLOOKUP($J488,M_引当回収!$C$5:$AF$55,30,FALSE)+0.08</f>
        <v>0.08</v>
      </c>
      <c r="BX488" s="21">
        <v>0.24</v>
      </c>
      <c r="BY488">
        <v>0.18000000000000002</v>
      </c>
      <c r="BZ488">
        <v>0.03</v>
      </c>
      <c r="CA488" s="8">
        <f t="shared" si="174"/>
        <v>0.53</v>
      </c>
      <c r="CB488" t="str">
        <f t="shared" si="175"/>
        <v>×</v>
      </c>
      <c r="CC488">
        <v>0.08</v>
      </c>
      <c r="CD488">
        <v>0.43000000000000005</v>
      </c>
      <c r="CE488">
        <v>0.18000000000000002</v>
      </c>
      <c r="CF488">
        <v>0.03</v>
      </c>
      <c r="CH488">
        <f t="shared" si="176"/>
        <v>0</v>
      </c>
      <c r="CI488">
        <f t="shared" si="177"/>
        <v>0</v>
      </c>
      <c r="CJ488">
        <f t="shared" si="178"/>
        <v>3</v>
      </c>
      <c r="CK488">
        <f t="shared" si="179"/>
        <v>0</v>
      </c>
      <c r="CL488">
        <f t="shared" si="180"/>
        <v>0</v>
      </c>
      <c r="CM488">
        <f t="shared" si="181"/>
        <v>3</v>
      </c>
      <c r="CN488">
        <f t="shared" si="182"/>
        <v>0</v>
      </c>
      <c r="CO488">
        <f t="shared" si="183"/>
        <v>0</v>
      </c>
      <c r="CP488">
        <f t="shared" si="184"/>
        <v>3</v>
      </c>
      <c r="CQ488">
        <v>1.3446475195822455E-2</v>
      </c>
      <c r="CR488">
        <f t="shared" si="185"/>
        <v>0</v>
      </c>
      <c r="CS488">
        <f t="shared" si="186"/>
        <v>0</v>
      </c>
      <c r="CT488">
        <f t="shared" si="187"/>
        <v>0</v>
      </c>
      <c r="CU488">
        <f t="shared" si="188"/>
        <v>0</v>
      </c>
      <c r="CV488">
        <f t="shared" si="189"/>
        <v>3</v>
      </c>
      <c r="CW488">
        <f t="shared" si="190"/>
        <v>0</v>
      </c>
      <c r="CX488">
        <f t="shared" si="191"/>
        <v>3</v>
      </c>
      <c r="CY488">
        <f t="shared" si="170"/>
        <v>0</v>
      </c>
      <c r="CZ488">
        <f t="shared" si="171"/>
        <v>0</v>
      </c>
      <c r="DA488">
        <f t="shared" si="172"/>
        <v>0</v>
      </c>
      <c r="DB488">
        <f t="shared" si="173"/>
        <v>0</v>
      </c>
      <c r="DC488">
        <f t="shared" si="192"/>
        <v>3</v>
      </c>
      <c r="DD488">
        <f t="shared" si="193"/>
        <v>3</v>
      </c>
    </row>
    <row r="489" spans="1:108" hidden="1" x14ac:dyDescent="0.7">
      <c r="A489" t="s">
        <v>1658</v>
      </c>
      <c r="B489" t="s">
        <v>1659</v>
      </c>
      <c r="D489" t="s">
        <v>909</v>
      </c>
      <c r="E489" t="s">
        <v>72</v>
      </c>
      <c r="F489" t="s">
        <v>73</v>
      </c>
      <c r="G489" t="s">
        <v>74</v>
      </c>
      <c r="H489" t="s">
        <v>75</v>
      </c>
      <c r="I489">
        <v>6454</v>
      </c>
      <c r="J489" t="s">
        <v>898</v>
      </c>
      <c r="K489">
        <v>1</v>
      </c>
      <c r="M489" t="s">
        <v>78</v>
      </c>
      <c r="N489" t="s">
        <v>78</v>
      </c>
      <c r="O489" t="s">
        <v>79</v>
      </c>
      <c r="P489">
        <v>1</v>
      </c>
      <c r="Q489" t="s">
        <v>80</v>
      </c>
      <c r="R489" t="s">
        <v>72</v>
      </c>
      <c r="S489" t="s">
        <v>81</v>
      </c>
      <c r="T489" t="s">
        <v>82</v>
      </c>
      <c r="X489">
        <v>1</v>
      </c>
      <c r="Y489">
        <v>1</v>
      </c>
      <c r="Z489">
        <v>0.73</v>
      </c>
      <c r="AA489" s="8">
        <v>0.93</v>
      </c>
      <c r="AB489">
        <v>3</v>
      </c>
      <c r="AC489">
        <v>0.93</v>
      </c>
      <c r="AD489">
        <v>0.93</v>
      </c>
      <c r="AE489">
        <v>1.1000000000000001</v>
      </c>
      <c r="AF489">
        <v>0.5</v>
      </c>
      <c r="AG489">
        <v>205</v>
      </c>
      <c r="AH489" t="s">
        <v>898</v>
      </c>
      <c r="AI489">
        <v>288</v>
      </c>
      <c r="AJ489" t="s">
        <v>1660</v>
      </c>
      <c r="AK489">
        <v>10333</v>
      </c>
      <c r="AL489">
        <v>370</v>
      </c>
      <c r="AM489" t="s">
        <v>911</v>
      </c>
      <c r="AN489">
        <v>12</v>
      </c>
      <c r="AO489" t="s">
        <v>113</v>
      </c>
      <c r="AP489">
        <v>100</v>
      </c>
      <c r="AT489">
        <v>0</v>
      </c>
      <c r="AU489">
        <v>0.5</v>
      </c>
      <c r="AW489">
        <v>6</v>
      </c>
      <c r="AX489" t="s">
        <v>912</v>
      </c>
      <c r="AY489">
        <v>2</v>
      </c>
      <c r="AZ489" t="s">
        <v>913</v>
      </c>
      <c r="BB489" t="s">
        <v>323</v>
      </c>
      <c r="BC489">
        <v>335</v>
      </c>
      <c r="BD489">
        <v>168</v>
      </c>
      <c r="BE489">
        <v>103</v>
      </c>
      <c r="BF489">
        <v>6.0000000000000001E-3</v>
      </c>
      <c r="BG489">
        <v>6.5</v>
      </c>
      <c r="BH489" t="s">
        <v>89</v>
      </c>
      <c r="BJ489" t="s">
        <v>90</v>
      </c>
      <c r="BK489" s="1">
        <v>44670</v>
      </c>
      <c r="BL489" t="s">
        <v>91</v>
      </c>
      <c r="BM489" t="s">
        <v>92</v>
      </c>
      <c r="BN489">
        <v>46548</v>
      </c>
      <c r="BO489" t="s">
        <v>727</v>
      </c>
      <c r="BP489">
        <v>1</v>
      </c>
      <c r="BQ489">
        <v>1</v>
      </c>
      <c r="BR489">
        <v>0.73</v>
      </c>
      <c r="BS489">
        <v>0.93</v>
      </c>
      <c r="BT489">
        <v>3</v>
      </c>
      <c r="BU489">
        <v>0</v>
      </c>
      <c r="BV489" t="s">
        <v>1936</v>
      </c>
      <c r="BW489">
        <f>VLOOKUP($J489,M_引当回収!$C$5:$AF$55,30,FALSE)+0.08</f>
        <v>0.08</v>
      </c>
      <c r="BX489" s="21">
        <v>0.24</v>
      </c>
      <c r="BY489">
        <v>0.18000000000000002</v>
      </c>
      <c r="BZ489">
        <v>0.03</v>
      </c>
      <c r="CA489" s="8">
        <f t="shared" si="174"/>
        <v>0.53</v>
      </c>
      <c r="CB489" t="str">
        <f t="shared" si="175"/>
        <v>×</v>
      </c>
      <c r="CC489">
        <v>0.08</v>
      </c>
      <c r="CD489">
        <v>0.43000000000000005</v>
      </c>
      <c r="CE489">
        <v>0.18000000000000002</v>
      </c>
      <c r="CF489">
        <v>0.03</v>
      </c>
      <c r="CH489">
        <f t="shared" si="176"/>
        <v>0</v>
      </c>
      <c r="CI489">
        <f t="shared" si="177"/>
        <v>0</v>
      </c>
      <c r="CJ489">
        <f t="shared" si="178"/>
        <v>3</v>
      </c>
      <c r="CK489">
        <f t="shared" si="179"/>
        <v>0</v>
      </c>
      <c r="CL489">
        <f t="shared" si="180"/>
        <v>0</v>
      </c>
      <c r="CM489">
        <f t="shared" si="181"/>
        <v>3</v>
      </c>
      <c r="CN489">
        <f t="shared" si="182"/>
        <v>0</v>
      </c>
      <c r="CO489">
        <f t="shared" si="183"/>
        <v>0</v>
      </c>
      <c r="CP489">
        <f t="shared" si="184"/>
        <v>3</v>
      </c>
      <c r="CQ489">
        <v>1.3446475195822455E-2</v>
      </c>
      <c r="CR489">
        <f t="shared" si="185"/>
        <v>0</v>
      </c>
      <c r="CS489">
        <f t="shared" si="186"/>
        <v>0</v>
      </c>
      <c r="CT489">
        <f t="shared" si="187"/>
        <v>0</v>
      </c>
      <c r="CU489">
        <f t="shared" si="188"/>
        <v>0</v>
      </c>
      <c r="CV489">
        <f t="shared" si="189"/>
        <v>3</v>
      </c>
      <c r="CW489">
        <f t="shared" si="190"/>
        <v>0</v>
      </c>
      <c r="CX489">
        <f t="shared" si="191"/>
        <v>3</v>
      </c>
      <c r="CY489">
        <f t="shared" si="170"/>
        <v>0</v>
      </c>
      <c r="CZ489">
        <f t="shared" si="171"/>
        <v>0</v>
      </c>
      <c r="DA489">
        <f t="shared" si="172"/>
        <v>0</v>
      </c>
      <c r="DB489">
        <f t="shared" si="173"/>
        <v>0</v>
      </c>
      <c r="DC489">
        <f t="shared" si="192"/>
        <v>3</v>
      </c>
      <c r="DD489">
        <f t="shared" si="193"/>
        <v>3</v>
      </c>
    </row>
    <row r="490" spans="1:108" hidden="1" x14ac:dyDescent="0.7">
      <c r="A490" t="s">
        <v>1661</v>
      </c>
      <c r="B490" t="s">
        <v>1662</v>
      </c>
      <c r="D490" t="s">
        <v>909</v>
      </c>
      <c r="E490" t="s">
        <v>72</v>
      </c>
      <c r="F490" t="s">
        <v>73</v>
      </c>
      <c r="G490" t="s">
        <v>74</v>
      </c>
      <c r="H490" t="s">
        <v>75</v>
      </c>
      <c r="I490">
        <v>6454</v>
      </c>
      <c r="J490" t="s">
        <v>898</v>
      </c>
      <c r="K490">
        <v>1</v>
      </c>
      <c r="M490" t="s">
        <v>78</v>
      </c>
      <c r="N490" t="s">
        <v>78</v>
      </c>
      <c r="O490" t="s">
        <v>79</v>
      </c>
      <c r="P490">
        <v>1</v>
      </c>
      <c r="Q490" t="s">
        <v>80</v>
      </c>
      <c r="R490" t="s">
        <v>72</v>
      </c>
      <c r="S490" t="s">
        <v>81</v>
      </c>
      <c r="T490" t="s">
        <v>82</v>
      </c>
      <c r="X490">
        <v>1</v>
      </c>
      <c r="Y490">
        <v>1</v>
      </c>
      <c r="Z490">
        <v>0.73</v>
      </c>
      <c r="AA490" s="8">
        <v>0.93</v>
      </c>
      <c r="AB490">
        <v>3</v>
      </c>
      <c r="AC490">
        <v>0.93</v>
      </c>
      <c r="AD490">
        <v>0.93</v>
      </c>
      <c r="AE490">
        <v>1.1000000000000001</v>
      </c>
      <c r="AF490">
        <v>0.5</v>
      </c>
      <c r="AG490">
        <v>205</v>
      </c>
      <c r="AH490" t="s">
        <v>898</v>
      </c>
      <c r="AI490">
        <v>289</v>
      </c>
      <c r="AJ490" t="s">
        <v>1663</v>
      </c>
      <c r="AK490">
        <v>10334</v>
      </c>
      <c r="AL490">
        <v>370</v>
      </c>
      <c r="AM490" t="s">
        <v>911</v>
      </c>
      <c r="AN490">
        <v>12</v>
      </c>
      <c r="AO490" t="s">
        <v>113</v>
      </c>
      <c r="AP490">
        <v>100</v>
      </c>
      <c r="AT490">
        <v>0</v>
      </c>
      <c r="AU490">
        <v>0.5</v>
      </c>
      <c r="AW490">
        <v>6</v>
      </c>
      <c r="AX490" t="s">
        <v>912</v>
      </c>
      <c r="AY490">
        <v>2</v>
      </c>
      <c r="AZ490" t="s">
        <v>913</v>
      </c>
      <c r="BB490" t="s">
        <v>323</v>
      </c>
      <c r="BC490">
        <v>335</v>
      </c>
      <c r="BD490">
        <v>168</v>
      </c>
      <c r="BE490">
        <v>103</v>
      </c>
      <c r="BF490">
        <v>6.0000000000000001E-3</v>
      </c>
      <c r="BG490">
        <v>6.5</v>
      </c>
      <c r="BH490" t="s">
        <v>89</v>
      </c>
      <c r="BJ490" t="s">
        <v>90</v>
      </c>
      <c r="BK490" s="1">
        <v>44670</v>
      </c>
      <c r="BL490" t="s">
        <v>91</v>
      </c>
      <c r="BM490" t="s">
        <v>92</v>
      </c>
      <c r="BN490">
        <v>46548</v>
      </c>
      <c r="BO490" t="s">
        <v>727</v>
      </c>
      <c r="BP490">
        <v>1</v>
      </c>
      <c r="BQ490">
        <v>1</v>
      </c>
      <c r="BR490">
        <v>0.73</v>
      </c>
      <c r="BS490">
        <v>0.93</v>
      </c>
      <c r="BT490">
        <v>3</v>
      </c>
      <c r="BU490">
        <v>0</v>
      </c>
      <c r="BV490" t="s">
        <v>1936</v>
      </c>
      <c r="BW490">
        <f>VLOOKUP($J490,M_引当回収!$C$5:$AF$55,30,FALSE)+0.08</f>
        <v>0.08</v>
      </c>
      <c r="BX490" s="21">
        <v>0.24</v>
      </c>
      <c r="BY490">
        <v>0.18000000000000002</v>
      </c>
      <c r="BZ490">
        <v>0.03</v>
      </c>
      <c r="CA490" s="8">
        <f t="shared" si="174"/>
        <v>0.53</v>
      </c>
      <c r="CB490" t="str">
        <f t="shared" si="175"/>
        <v>×</v>
      </c>
      <c r="CC490">
        <v>0.08</v>
      </c>
      <c r="CD490">
        <v>0.43000000000000005</v>
      </c>
      <c r="CE490">
        <v>0.18000000000000002</v>
      </c>
      <c r="CF490">
        <v>0.03</v>
      </c>
      <c r="CH490">
        <f t="shared" si="176"/>
        <v>0</v>
      </c>
      <c r="CI490">
        <f t="shared" si="177"/>
        <v>0</v>
      </c>
      <c r="CJ490">
        <f t="shared" si="178"/>
        <v>3</v>
      </c>
      <c r="CK490">
        <f t="shared" si="179"/>
        <v>0</v>
      </c>
      <c r="CL490">
        <f t="shared" si="180"/>
        <v>0</v>
      </c>
      <c r="CM490">
        <f t="shared" si="181"/>
        <v>3</v>
      </c>
      <c r="CN490">
        <f t="shared" si="182"/>
        <v>0</v>
      </c>
      <c r="CO490">
        <f t="shared" si="183"/>
        <v>0</v>
      </c>
      <c r="CP490">
        <f t="shared" si="184"/>
        <v>3</v>
      </c>
      <c r="CQ490">
        <v>1.3446475195822455E-2</v>
      </c>
      <c r="CR490">
        <f t="shared" si="185"/>
        <v>0</v>
      </c>
      <c r="CS490">
        <f t="shared" si="186"/>
        <v>0</v>
      </c>
      <c r="CT490">
        <f t="shared" si="187"/>
        <v>0</v>
      </c>
      <c r="CU490">
        <f t="shared" si="188"/>
        <v>0</v>
      </c>
      <c r="CV490">
        <f t="shared" si="189"/>
        <v>3</v>
      </c>
      <c r="CW490">
        <f t="shared" si="190"/>
        <v>0</v>
      </c>
      <c r="CX490">
        <f t="shared" si="191"/>
        <v>3</v>
      </c>
      <c r="CY490">
        <f t="shared" si="170"/>
        <v>0</v>
      </c>
      <c r="CZ490">
        <f t="shared" si="171"/>
        <v>0</v>
      </c>
      <c r="DA490">
        <f t="shared" si="172"/>
        <v>0</v>
      </c>
      <c r="DB490">
        <f t="shared" si="173"/>
        <v>0</v>
      </c>
      <c r="DC490">
        <f t="shared" si="192"/>
        <v>3</v>
      </c>
      <c r="DD490">
        <f t="shared" si="193"/>
        <v>3</v>
      </c>
    </row>
    <row r="491" spans="1:108" hidden="1" x14ac:dyDescent="0.7">
      <c r="A491" t="s">
        <v>1664</v>
      </c>
      <c r="B491" t="s">
        <v>1665</v>
      </c>
      <c r="D491" t="s">
        <v>909</v>
      </c>
      <c r="E491" t="s">
        <v>72</v>
      </c>
      <c r="F491" t="s">
        <v>73</v>
      </c>
      <c r="G491" t="s">
        <v>74</v>
      </c>
      <c r="H491" t="s">
        <v>75</v>
      </c>
      <c r="I491">
        <v>6454</v>
      </c>
      <c r="J491" t="s">
        <v>898</v>
      </c>
      <c r="K491">
        <v>1</v>
      </c>
      <c r="M491" t="s">
        <v>78</v>
      </c>
      <c r="N491" t="s">
        <v>78</v>
      </c>
      <c r="O491" t="s">
        <v>79</v>
      </c>
      <c r="P491">
        <v>1</v>
      </c>
      <c r="Q491" t="s">
        <v>80</v>
      </c>
      <c r="R491" t="s">
        <v>72</v>
      </c>
      <c r="S491" t="s">
        <v>81</v>
      </c>
      <c r="T491" t="s">
        <v>82</v>
      </c>
      <c r="X491">
        <v>1</v>
      </c>
      <c r="Y491">
        <v>1</v>
      </c>
      <c r="Z491">
        <v>0.73</v>
      </c>
      <c r="AA491" s="8">
        <v>0.93</v>
      </c>
      <c r="AB491">
        <v>3</v>
      </c>
      <c r="AC491">
        <v>0.93</v>
      </c>
      <c r="AD491">
        <v>0.93</v>
      </c>
      <c r="AE491">
        <v>1.1000000000000001</v>
      </c>
      <c r="AF491">
        <v>0.5</v>
      </c>
      <c r="AG491">
        <v>205</v>
      </c>
      <c r="AH491" t="s">
        <v>898</v>
      </c>
      <c r="AI491">
        <v>290</v>
      </c>
      <c r="AJ491" t="s">
        <v>1666</v>
      </c>
      <c r="AK491">
        <v>10335</v>
      </c>
      <c r="AL491">
        <v>370</v>
      </c>
      <c r="AM491" t="s">
        <v>911</v>
      </c>
      <c r="AN491">
        <v>12</v>
      </c>
      <c r="AO491" t="s">
        <v>113</v>
      </c>
      <c r="AP491">
        <v>100</v>
      </c>
      <c r="AT491">
        <v>0</v>
      </c>
      <c r="AU491">
        <v>0.5</v>
      </c>
      <c r="AW491">
        <v>6</v>
      </c>
      <c r="AX491" t="s">
        <v>912</v>
      </c>
      <c r="AY491">
        <v>2</v>
      </c>
      <c r="AZ491" t="s">
        <v>913</v>
      </c>
      <c r="BB491" t="s">
        <v>323</v>
      </c>
      <c r="BC491">
        <v>335</v>
      </c>
      <c r="BD491">
        <v>168</v>
      </c>
      <c r="BE491">
        <v>103</v>
      </c>
      <c r="BF491">
        <v>6.0000000000000001E-3</v>
      </c>
      <c r="BG491">
        <v>6.5</v>
      </c>
      <c r="BH491" t="s">
        <v>89</v>
      </c>
      <c r="BJ491" t="s">
        <v>90</v>
      </c>
      <c r="BK491" s="1">
        <v>44670</v>
      </c>
      <c r="BL491" t="s">
        <v>91</v>
      </c>
      <c r="BM491" t="s">
        <v>92</v>
      </c>
      <c r="BN491">
        <v>46548</v>
      </c>
      <c r="BO491" t="s">
        <v>727</v>
      </c>
      <c r="BP491">
        <v>1</v>
      </c>
      <c r="BQ491">
        <v>1</v>
      </c>
      <c r="BR491">
        <v>0.73</v>
      </c>
      <c r="BS491">
        <v>0.93</v>
      </c>
      <c r="BT491">
        <v>3</v>
      </c>
      <c r="BU491">
        <v>0</v>
      </c>
      <c r="BV491" t="s">
        <v>1936</v>
      </c>
      <c r="BW491">
        <f>VLOOKUP($J491,M_引当回収!$C$5:$AF$55,30,FALSE)+0.08</f>
        <v>0.08</v>
      </c>
      <c r="BX491" s="21">
        <v>0.24</v>
      </c>
      <c r="BY491">
        <v>0.18000000000000002</v>
      </c>
      <c r="BZ491">
        <v>0.03</v>
      </c>
      <c r="CA491" s="8">
        <f t="shared" si="174"/>
        <v>0.53</v>
      </c>
      <c r="CB491" t="str">
        <f t="shared" si="175"/>
        <v>×</v>
      </c>
      <c r="CC491">
        <v>0.08</v>
      </c>
      <c r="CD491">
        <v>0.43000000000000005</v>
      </c>
      <c r="CE491">
        <v>0.18000000000000002</v>
      </c>
      <c r="CF491">
        <v>0.03</v>
      </c>
      <c r="CH491">
        <f t="shared" si="176"/>
        <v>0</v>
      </c>
      <c r="CI491">
        <f t="shared" si="177"/>
        <v>0</v>
      </c>
      <c r="CJ491">
        <f t="shared" si="178"/>
        <v>3</v>
      </c>
      <c r="CK491">
        <f t="shared" si="179"/>
        <v>0</v>
      </c>
      <c r="CL491">
        <f t="shared" si="180"/>
        <v>0</v>
      </c>
      <c r="CM491">
        <f t="shared" si="181"/>
        <v>3</v>
      </c>
      <c r="CN491">
        <f t="shared" si="182"/>
        <v>0</v>
      </c>
      <c r="CO491">
        <f t="shared" si="183"/>
        <v>0</v>
      </c>
      <c r="CP491">
        <f t="shared" si="184"/>
        <v>3</v>
      </c>
      <c r="CQ491">
        <v>1.3446475195822455E-2</v>
      </c>
      <c r="CR491">
        <f t="shared" si="185"/>
        <v>0</v>
      </c>
      <c r="CS491">
        <f t="shared" si="186"/>
        <v>0</v>
      </c>
      <c r="CT491">
        <f t="shared" si="187"/>
        <v>0</v>
      </c>
      <c r="CU491">
        <f t="shared" si="188"/>
        <v>0</v>
      </c>
      <c r="CV491">
        <f t="shared" si="189"/>
        <v>3</v>
      </c>
      <c r="CW491">
        <f t="shared" si="190"/>
        <v>0</v>
      </c>
      <c r="CX491">
        <f t="shared" si="191"/>
        <v>3</v>
      </c>
      <c r="CY491">
        <f t="shared" si="170"/>
        <v>0</v>
      </c>
      <c r="CZ491">
        <f t="shared" si="171"/>
        <v>0</v>
      </c>
      <c r="DA491">
        <f t="shared" si="172"/>
        <v>0</v>
      </c>
      <c r="DB491">
        <f t="shared" si="173"/>
        <v>0</v>
      </c>
      <c r="DC491">
        <f t="shared" si="192"/>
        <v>3</v>
      </c>
      <c r="DD491">
        <f t="shared" si="193"/>
        <v>3</v>
      </c>
    </row>
    <row r="492" spans="1:108" hidden="1" x14ac:dyDescent="0.7">
      <c r="A492" t="s">
        <v>1667</v>
      </c>
      <c r="B492" t="s">
        <v>1668</v>
      </c>
      <c r="D492" t="s">
        <v>909</v>
      </c>
      <c r="E492" t="s">
        <v>72</v>
      </c>
      <c r="F492" t="s">
        <v>73</v>
      </c>
      <c r="G492" t="s">
        <v>74</v>
      </c>
      <c r="H492" t="s">
        <v>75</v>
      </c>
      <c r="I492">
        <v>6454</v>
      </c>
      <c r="J492" t="s">
        <v>898</v>
      </c>
      <c r="K492">
        <v>1</v>
      </c>
      <c r="M492" t="s">
        <v>78</v>
      </c>
      <c r="N492" t="s">
        <v>78</v>
      </c>
      <c r="O492" t="s">
        <v>79</v>
      </c>
      <c r="P492">
        <v>1</v>
      </c>
      <c r="Q492" t="s">
        <v>80</v>
      </c>
      <c r="R492" t="s">
        <v>72</v>
      </c>
      <c r="S492" t="s">
        <v>81</v>
      </c>
      <c r="T492" t="s">
        <v>82</v>
      </c>
      <c r="X492">
        <v>1</v>
      </c>
      <c r="Y492">
        <v>1</v>
      </c>
      <c r="Z492">
        <v>0.73</v>
      </c>
      <c r="AA492" s="8">
        <v>0.93</v>
      </c>
      <c r="AB492">
        <v>3</v>
      </c>
      <c r="AC492">
        <v>0.93</v>
      </c>
      <c r="AD492">
        <v>0.93</v>
      </c>
      <c r="AE492">
        <v>1.1000000000000001</v>
      </c>
      <c r="AF492">
        <v>0.5</v>
      </c>
      <c r="AG492">
        <v>205</v>
      </c>
      <c r="AH492" t="s">
        <v>898</v>
      </c>
      <c r="AI492">
        <v>291</v>
      </c>
      <c r="AJ492" t="s">
        <v>1669</v>
      </c>
      <c r="AK492">
        <v>10336</v>
      </c>
      <c r="AL492">
        <v>370</v>
      </c>
      <c r="AM492" t="s">
        <v>911</v>
      </c>
      <c r="AN492">
        <v>12</v>
      </c>
      <c r="AO492" t="s">
        <v>113</v>
      </c>
      <c r="AP492">
        <v>100</v>
      </c>
      <c r="AT492">
        <v>0</v>
      </c>
      <c r="AU492">
        <v>0.5</v>
      </c>
      <c r="AW492">
        <v>6</v>
      </c>
      <c r="AX492" t="s">
        <v>912</v>
      </c>
      <c r="AY492">
        <v>2</v>
      </c>
      <c r="AZ492" t="s">
        <v>913</v>
      </c>
      <c r="BB492" t="s">
        <v>323</v>
      </c>
      <c r="BC492">
        <v>335</v>
      </c>
      <c r="BD492">
        <v>168</v>
      </c>
      <c r="BE492">
        <v>103</v>
      </c>
      <c r="BF492">
        <v>6.0000000000000001E-3</v>
      </c>
      <c r="BG492">
        <v>6.5</v>
      </c>
      <c r="BH492" t="s">
        <v>89</v>
      </c>
      <c r="BJ492" t="s">
        <v>90</v>
      </c>
      <c r="BK492" s="1">
        <v>44670</v>
      </c>
      <c r="BL492" t="s">
        <v>91</v>
      </c>
      <c r="BM492" t="s">
        <v>92</v>
      </c>
      <c r="BN492">
        <v>46548</v>
      </c>
      <c r="BO492" t="s">
        <v>727</v>
      </c>
      <c r="BP492">
        <v>1</v>
      </c>
      <c r="BQ492">
        <v>1</v>
      </c>
      <c r="BR492">
        <v>0.73</v>
      </c>
      <c r="BS492">
        <v>0.93</v>
      </c>
      <c r="BT492">
        <v>3</v>
      </c>
      <c r="BU492">
        <v>0</v>
      </c>
      <c r="BV492" t="s">
        <v>1936</v>
      </c>
      <c r="BW492">
        <f>VLOOKUP($J492,M_引当回収!$C$5:$AF$55,30,FALSE)+0.08</f>
        <v>0.08</v>
      </c>
      <c r="BX492" s="21">
        <v>0.24</v>
      </c>
      <c r="BY492">
        <v>0.18000000000000002</v>
      </c>
      <c r="BZ492">
        <v>0.03</v>
      </c>
      <c r="CA492" s="8">
        <f t="shared" si="174"/>
        <v>0.53</v>
      </c>
      <c r="CB492" t="str">
        <f t="shared" si="175"/>
        <v>×</v>
      </c>
      <c r="CC492">
        <v>0.08</v>
      </c>
      <c r="CD492">
        <v>0.43000000000000005</v>
      </c>
      <c r="CE492">
        <v>0.18000000000000002</v>
      </c>
      <c r="CF492">
        <v>0.03</v>
      </c>
      <c r="CH492">
        <f t="shared" si="176"/>
        <v>0</v>
      </c>
      <c r="CI492">
        <f t="shared" si="177"/>
        <v>0</v>
      </c>
      <c r="CJ492">
        <f t="shared" si="178"/>
        <v>3</v>
      </c>
      <c r="CK492">
        <f t="shared" si="179"/>
        <v>0</v>
      </c>
      <c r="CL492">
        <f t="shared" si="180"/>
        <v>0</v>
      </c>
      <c r="CM492">
        <f t="shared" si="181"/>
        <v>3</v>
      </c>
      <c r="CN492">
        <f t="shared" si="182"/>
        <v>0</v>
      </c>
      <c r="CO492">
        <f t="shared" si="183"/>
        <v>0</v>
      </c>
      <c r="CP492">
        <f t="shared" si="184"/>
        <v>3</v>
      </c>
      <c r="CQ492">
        <v>1.3446475195822455E-2</v>
      </c>
      <c r="CR492">
        <f t="shared" si="185"/>
        <v>0</v>
      </c>
      <c r="CS492">
        <f t="shared" si="186"/>
        <v>0</v>
      </c>
      <c r="CT492">
        <f t="shared" si="187"/>
        <v>0</v>
      </c>
      <c r="CU492">
        <f t="shared" si="188"/>
        <v>0</v>
      </c>
      <c r="CV492">
        <f t="shared" si="189"/>
        <v>3</v>
      </c>
      <c r="CW492">
        <f t="shared" si="190"/>
        <v>0</v>
      </c>
      <c r="CX492">
        <f t="shared" si="191"/>
        <v>3</v>
      </c>
      <c r="CY492">
        <f t="shared" si="170"/>
        <v>0</v>
      </c>
      <c r="CZ492">
        <f t="shared" si="171"/>
        <v>0</v>
      </c>
      <c r="DA492">
        <f t="shared" si="172"/>
        <v>0</v>
      </c>
      <c r="DB492">
        <f t="shared" si="173"/>
        <v>0</v>
      </c>
      <c r="DC492">
        <f t="shared" si="192"/>
        <v>3</v>
      </c>
      <c r="DD492">
        <f t="shared" si="193"/>
        <v>3</v>
      </c>
    </row>
    <row r="493" spans="1:108" hidden="1" x14ac:dyDescent="0.7">
      <c r="A493" t="s">
        <v>1670</v>
      </c>
      <c r="B493" t="s">
        <v>1671</v>
      </c>
      <c r="D493" t="s">
        <v>909</v>
      </c>
      <c r="E493" t="s">
        <v>72</v>
      </c>
      <c r="F493" t="s">
        <v>73</v>
      </c>
      <c r="G493" t="s">
        <v>74</v>
      </c>
      <c r="H493" t="s">
        <v>75</v>
      </c>
      <c r="I493">
        <v>6454</v>
      </c>
      <c r="J493" t="s">
        <v>898</v>
      </c>
      <c r="K493">
        <v>1</v>
      </c>
      <c r="M493" t="s">
        <v>78</v>
      </c>
      <c r="N493" t="s">
        <v>78</v>
      </c>
      <c r="O493" t="s">
        <v>79</v>
      </c>
      <c r="P493">
        <v>1</v>
      </c>
      <c r="Q493" t="s">
        <v>80</v>
      </c>
      <c r="R493" t="s">
        <v>72</v>
      </c>
      <c r="S493" t="s">
        <v>81</v>
      </c>
      <c r="T493" t="s">
        <v>82</v>
      </c>
      <c r="X493">
        <v>1</v>
      </c>
      <c r="Y493">
        <v>1</v>
      </c>
      <c r="Z493">
        <v>0.73</v>
      </c>
      <c r="AA493" s="8">
        <v>0.93</v>
      </c>
      <c r="AB493">
        <v>3</v>
      </c>
      <c r="AC493">
        <v>0.93</v>
      </c>
      <c r="AD493">
        <v>0.93</v>
      </c>
      <c r="AE493">
        <v>1.1000000000000001</v>
      </c>
      <c r="AF493">
        <v>0.5</v>
      </c>
      <c r="AG493">
        <v>205</v>
      </c>
      <c r="AH493" t="s">
        <v>898</v>
      </c>
      <c r="AI493">
        <v>292</v>
      </c>
      <c r="AJ493" t="s">
        <v>1672</v>
      </c>
      <c r="AK493">
        <v>10337</v>
      </c>
      <c r="AL493">
        <v>370</v>
      </c>
      <c r="AM493" t="s">
        <v>911</v>
      </c>
      <c r="AN493">
        <v>12</v>
      </c>
      <c r="AO493" t="s">
        <v>113</v>
      </c>
      <c r="AP493">
        <v>100</v>
      </c>
      <c r="AT493">
        <v>0</v>
      </c>
      <c r="AU493">
        <v>0.5</v>
      </c>
      <c r="AW493">
        <v>6</v>
      </c>
      <c r="AX493" t="s">
        <v>912</v>
      </c>
      <c r="AY493">
        <v>2</v>
      </c>
      <c r="AZ493" t="s">
        <v>913</v>
      </c>
      <c r="BB493" t="s">
        <v>323</v>
      </c>
      <c r="BC493">
        <v>335</v>
      </c>
      <c r="BD493">
        <v>168</v>
      </c>
      <c r="BE493">
        <v>103</v>
      </c>
      <c r="BF493">
        <v>6.0000000000000001E-3</v>
      </c>
      <c r="BG493">
        <v>6.5</v>
      </c>
      <c r="BH493" t="s">
        <v>89</v>
      </c>
      <c r="BJ493" t="s">
        <v>90</v>
      </c>
      <c r="BK493" s="1">
        <v>44670</v>
      </c>
      <c r="BL493" t="s">
        <v>91</v>
      </c>
      <c r="BM493" t="s">
        <v>92</v>
      </c>
      <c r="BN493">
        <v>46548</v>
      </c>
      <c r="BO493" t="s">
        <v>727</v>
      </c>
      <c r="BP493">
        <v>1</v>
      </c>
      <c r="BQ493">
        <v>1</v>
      </c>
      <c r="BR493">
        <v>0.73</v>
      </c>
      <c r="BS493">
        <v>0.93</v>
      </c>
      <c r="BT493">
        <v>3</v>
      </c>
      <c r="BU493">
        <v>0</v>
      </c>
      <c r="BV493" t="s">
        <v>1936</v>
      </c>
      <c r="BW493">
        <f>VLOOKUP($J493,M_引当回収!$C$5:$AF$55,30,FALSE)+0.08</f>
        <v>0.08</v>
      </c>
      <c r="BX493" s="21">
        <v>0.24</v>
      </c>
      <c r="BY493">
        <v>0.18000000000000002</v>
      </c>
      <c r="BZ493">
        <v>0.03</v>
      </c>
      <c r="CA493" s="8">
        <f t="shared" si="174"/>
        <v>0.53</v>
      </c>
      <c r="CB493" t="str">
        <f t="shared" si="175"/>
        <v>×</v>
      </c>
      <c r="CC493">
        <v>0.08</v>
      </c>
      <c r="CD493">
        <v>0.43000000000000005</v>
      </c>
      <c r="CE493">
        <v>0.18000000000000002</v>
      </c>
      <c r="CF493">
        <v>0.03</v>
      </c>
      <c r="CH493">
        <f t="shared" si="176"/>
        <v>0</v>
      </c>
      <c r="CI493">
        <f t="shared" si="177"/>
        <v>0</v>
      </c>
      <c r="CJ493">
        <f t="shared" si="178"/>
        <v>3</v>
      </c>
      <c r="CK493">
        <f t="shared" si="179"/>
        <v>0</v>
      </c>
      <c r="CL493">
        <f t="shared" si="180"/>
        <v>0</v>
      </c>
      <c r="CM493">
        <f t="shared" si="181"/>
        <v>3</v>
      </c>
      <c r="CN493">
        <f t="shared" si="182"/>
        <v>0</v>
      </c>
      <c r="CO493">
        <f t="shared" si="183"/>
        <v>0</v>
      </c>
      <c r="CP493">
        <f t="shared" si="184"/>
        <v>3</v>
      </c>
      <c r="CQ493">
        <v>1.3446475195822455E-2</v>
      </c>
      <c r="CR493">
        <f t="shared" si="185"/>
        <v>0</v>
      </c>
      <c r="CS493">
        <f t="shared" si="186"/>
        <v>0</v>
      </c>
      <c r="CT493">
        <f t="shared" si="187"/>
        <v>0</v>
      </c>
      <c r="CU493">
        <f t="shared" si="188"/>
        <v>0</v>
      </c>
      <c r="CV493">
        <f t="shared" si="189"/>
        <v>3</v>
      </c>
      <c r="CW493">
        <f t="shared" si="190"/>
        <v>0</v>
      </c>
      <c r="CX493">
        <f t="shared" si="191"/>
        <v>3</v>
      </c>
      <c r="CY493">
        <f t="shared" si="170"/>
        <v>0</v>
      </c>
      <c r="CZ493">
        <f t="shared" si="171"/>
        <v>0</v>
      </c>
      <c r="DA493">
        <f t="shared" si="172"/>
        <v>0</v>
      </c>
      <c r="DB493">
        <f t="shared" si="173"/>
        <v>0</v>
      </c>
      <c r="DC493">
        <f t="shared" si="192"/>
        <v>3</v>
      </c>
      <c r="DD493">
        <f t="shared" si="193"/>
        <v>3</v>
      </c>
    </row>
    <row r="494" spans="1:108" hidden="1" x14ac:dyDescent="0.7">
      <c r="A494" t="s">
        <v>1673</v>
      </c>
      <c r="B494" t="s">
        <v>1674</v>
      </c>
      <c r="D494" t="s">
        <v>909</v>
      </c>
      <c r="E494" t="s">
        <v>72</v>
      </c>
      <c r="F494" t="s">
        <v>73</v>
      </c>
      <c r="G494" t="s">
        <v>74</v>
      </c>
      <c r="H494" t="s">
        <v>75</v>
      </c>
      <c r="I494">
        <v>6454</v>
      </c>
      <c r="J494" t="s">
        <v>898</v>
      </c>
      <c r="K494">
        <v>1</v>
      </c>
      <c r="M494" t="s">
        <v>78</v>
      </c>
      <c r="N494" t="s">
        <v>78</v>
      </c>
      <c r="O494" t="s">
        <v>79</v>
      </c>
      <c r="P494">
        <v>1</v>
      </c>
      <c r="Q494" t="s">
        <v>80</v>
      </c>
      <c r="R494" t="s">
        <v>72</v>
      </c>
      <c r="S494" t="s">
        <v>81</v>
      </c>
      <c r="T494" t="s">
        <v>82</v>
      </c>
      <c r="X494">
        <v>1</v>
      </c>
      <c r="Y494">
        <v>1</v>
      </c>
      <c r="Z494">
        <v>0.73</v>
      </c>
      <c r="AA494" s="8">
        <v>0.93</v>
      </c>
      <c r="AB494">
        <v>3</v>
      </c>
      <c r="AC494">
        <v>0.93</v>
      </c>
      <c r="AD494">
        <v>0.93</v>
      </c>
      <c r="AE494">
        <v>1.1000000000000001</v>
      </c>
      <c r="AF494">
        <v>0.5</v>
      </c>
      <c r="AG494">
        <v>205</v>
      </c>
      <c r="AH494" t="s">
        <v>898</v>
      </c>
      <c r="AI494">
        <v>293</v>
      </c>
      <c r="AJ494" t="s">
        <v>1675</v>
      </c>
      <c r="AK494">
        <v>10338</v>
      </c>
      <c r="AL494">
        <v>370</v>
      </c>
      <c r="AM494" t="s">
        <v>911</v>
      </c>
      <c r="AN494">
        <v>12</v>
      </c>
      <c r="AO494" t="s">
        <v>113</v>
      </c>
      <c r="AP494">
        <v>100</v>
      </c>
      <c r="AT494">
        <v>0</v>
      </c>
      <c r="AU494">
        <v>0.5</v>
      </c>
      <c r="AW494">
        <v>6</v>
      </c>
      <c r="AX494" t="s">
        <v>912</v>
      </c>
      <c r="AY494">
        <v>2</v>
      </c>
      <c r="AZ494" t="s">
        <v>913</v>
      </c>
      <c r="BB494" t="s">
        <v>323</v>
      </c>
      <c r="BC494">
        <v>335</v>
      </c>
      <c r="BD494">
        <v>168</v>
      </c>
      <c r="BE494">
        <v>103</v>
      </c>
      <c r="BF494">
        <v>6.0000000000000001E-3</v>
      </c>
      <c r="BG494">
        <v>6.5</v>
      </c>
      <c r="BH494" t="s">
        <v>89</v>
      </c>
      <c r="BJ494" t="s">
        <v>90</v>
      </c>
      <c r="BK494" s="1">
        <v>44670</v>
      </c>
      <c r="BL494" t="s">
        <v>91</v>
      </c>
      <c r="BM494" t="s">
        <v>92</v>
      </c>
      <c r="BN494">
        <v>46548</v>
      </c>
      <c r="BO494" t="s">
        <v>727</v>
      </c>
      <c r="BP494">
        <v>1</v>
      </c>
      <c r="BQ494">
        <v>1</v>
      </c>
      <c r="BR494">
        <v>0.73</v>
      </c>
      <c r="BS494">
        <v>0.93</v>
      </c>
      <c r="BT494">
        <v>3</v>
      </c>
      <c r="BU494">
        <v>0</v>
      </c>
      <c r="BV494" t="s">
        <v>1936</v>
      </c>
      <c r="BW494">
        <f>VLOOKUP($J494,M_引当回収!$C$5:$AF$55,30,FALSE)+0.08</f>
        <v>0.08</v>
      </c>
      <c r="BX494" s="21">
        <v>0.24</v>
      </c>
      <c r="BY494">
        <v>0.18000000000000002</v>
      </c>
      <c r="BZ494">
        <v>0.03</v>
      </c>
      <c r="CA494" s="8">
        <f t="shared" si="174"/>
        <v>0.53</v>
      </c>
      <c r="CB494" t="str">
        <f t="shared" si="175"/>
        <v>×</v>
      </c>
      <c r="CC494">
        <v>0.08</v>
      </c>
      <c r="CD494">
        <v>0.43000000000000005</v>
      </c>
      <c r="CE494">
        <v>0.18000000000000002</v>
      </c>
      <c r="CF494">
        <v>0.03</v>
      </c>
      <c r="CH494">
        <f t="shared" si="176"/>
        <v>0</v>
      </c>
      <c r="CI494">
        <f t="shared" si="177"/>
        <v>0</v>
      </c>
      <c r="CJ494">
        <f t="shared" si="178"/>
        <v>3</v>
      </c>
      <c r="CK494">
        <f t="shared" si="179"/>
        <v>0</v>
      </c>
      <c r="CL494">
        <f t="shared" si="180"/>
        <v>0</v>
      </c>
      <c r="CM494">
        <f t="shared" si="181"/>
        <v>3</v>
      </c>
      <c r="CN494">
        <f t="shared" si="182"/>
        <v>0</v>
      </c>
      <c r="CO494">
        <f t="shared" si="183"/>
        <v>0</v>
      </c>
      <c r="CP494">
        <f t="shared" si="184"/>
        <v>3</v>
      </c>
      <c r="CQ494">
        <v>1.3446475195822455E-2</v>
      </c>
      <c r="CR494">
        <f t="shared" si="185"/>
        <v>0</v>
      </c>
      <c r="CS494">
        <f t="shared" si="186"/>
        <v>0</v>
      </c>
      <c r="CT494">
        <f t="shared" si="187"/>
        <v>0</v>
      </c>
      <c r="CU494">
        <f t="shared" si="188"/>
        <v>0</v>
      </c>
      <c r="CV494">
        <f t="shared" si="189"/>
        <v>3</v>
      </c>
      <c r="CW494">
        <f t="shared" si="190"/>
        <v>0</v>
      </c>
      <c r="CX494">
        <f t="shared" si="191"/>
        <v>3</v>
      </c>
      <c r="CY494">
        <f t="shared" si="170"/>
        <v>0</v>
      </c>
      <c r="CZ494">
        <f t="shared" si="171"/>
        <v>0</v>
      </c>
      <c r="DA494">
        <f t="shared" si="172"/>
        <v>0</v>
      </c>
      <c r="DB494">
        <f t="shared" si="173"/>
        <v>0</v>
      </c>
      <c r="DC494">
        <f t="shared" si="192"/>
        <v>3</v>
      </c>
      <c r="DD494">
        <f t="shared" si="193"/>
        <v>3</v>
      </c>
    </row>
    <row r="495" spans="1:108" hidden="1" x14ac:dyDescent="0.7">
      <c r="A495" t="s">
        <v>1676</v>
      </c>
      <c r="B495" t="s">
        <v>1677</v>
      </c>
      <c r="D495" t="s">
        <v>909</v>
      </c>
      <c r="E495" t="s">
        <v>72</v>
      </c>
      <c r="F495" t="s">
        <v>73</v>
      </c>
      <c r="G495" t="s">
        <v>74</v>
      </c>
      <c r="H495" t="s">
        <v>75</v>
      </c>
      <c r="I495">
        <v>6454</v>
      </c>
      <c r="J495" t="s">
        <v>898</v>
      </c>
      <c r="K495">
        <v>1</v>
      </c>
      <c r="M495" t="s">
        <v>78</v>
      </c>
      <c r="N495" t="s">
        <v>78</v>
      </c>
      <c r="O495" t="s">
        <v>79</v>
      </c>
      <c r="P495">
        <v>1</v>
      </c>
      <c r="Q495" t="s">
        <v>80</v>
      </c>
      <c r="R495" t="s">
        <v>72</v>
      </c>
      <c r="S495" t="s">
        <v>81</v>
      </c>
      <c r="T495" t="s">
        <v>82</v>
      </c>
      <c r="X495">
        <v>1</v>
      </c>
      <c r="Y495">
        <v>1</v>
      </c>
      <c r="Z495">
        <v>0.73</v>
      </c>
      <c r="AA495" s="8">
        <v>0.93</v>
      </c>
      <c r="AB495">
        <v>3</v>
      </c>
      <c r="AC495">
        <v>0.93</v>
      </c>
      <c r="AD495">
        <v>0.93</v>
      </c>
      <c r="AE495">
        <v>1.1000000000000001</v>
      </c>
      <c r="AF495">
        <v>0.5</v>
      </c>
      <c r="AG495">
        <v>205</v>
      </c>
      <c r="AH495" t="s">
        <v>898</v>
      </c>
      <c r="AI495">
        <v>294</v>
      </c>
      <c r="AJ495" t="s">
        <v>1678</v>
      </c>
      <c r="AK495">
        <v>10339</v>
      </c>
      <c r="AL495">
        <v>370</v>
      </c>
      <c r="AM495" t="s">
        <v>911</v>
      </c>
      <c r="AN495">
        <v>12</v>
      </c>
      <c r="AO495" t="s">
        <v>113</v>
      </c>
      <c r="AP495">
        <v>100</v>
      </c>
      <c r="AT495">
        <v>0</v>
      </c>
      <c r="AU495">
        <v>0.5</v>
      </c>
      <c r="AW495">
        <v>6</v>
      </c>
      <c r="AX495" t="s">
        <v>912</v>
      </c>
      <c r="AY495">
        <v>2</v>
      </c>
      <c r="AZ495" t="s">
        <v>913</v>
      </c>
      <c r="BB495" t="s">
        <v>323</v>
      </c>
      <c r="BC495">
        <v>335</v>
      </c>
      <c r="BD495">
        <v>168</v>
      </c>
      <c r="BE495">
        <v>103</v>
      </c>
      <c r="BF495">
        <v>6.0000000000000001E-3</v>
      </c>
      <c r="BG495">
        <v>6.5</v>
      </c>
      <c r="BH495" t="s">
        <v>89</v>
      </c>
      <c r="BJ495" t="s">
        <v>90</v>
      </c>
      <c r="BK495" s="1">
        <v>44670</v>
      </c>
      <c r="BL495" t="s">
        <v>91</v>
      </c>
      <c r="BM495" t="s">
        <v>92</v>
      </c>
      <c r="BN495">
        <v>46548</v>
      </c>
      <c r="BO495" t="s">
        <v>727</v>
      </c>
      <c r="BP495">
        <v>1</v>
      </c>
      <c r="BQ495">
        <v>1</v>
      </c>
      <c r="BR495">
        <v>0.73</v>
      </c>
      <c r="BS495">
        <v>0.93</v>
      </c>
      <c r="BT495">
        <v>3</v>
      </c>
      <c r="BU495">
        <v>0</v>
      </c>
      <c r="BV495" t="s">
        <v>1936</v>
      </c>
      <c r="BW495">
        <f>VLOOKUP($J495,M_引当回収!$C$5:$AF$55,30,FALSE)+0.08</f>
        <v>0.08</v>
      </c>
      <c r="BX495" s="21">
        <v>0.24</v>
      </c>
      <c r="BY495">
        <v>0.18000000000000002</v>
      </c>
      <c r="BZ495">
        <v>0.03</v>
      </c>
      <c r="CA495" s="8">
        <f t="shared" si="174"/>
        <v>0.53</v>
      </c>
      <c r="CB495" t="str">
        <f t="shared" si="175"/>
        <v>×</v>
      </c>
      <c r="CC495">
        <v>0.08</v>
      </c>
      <c r="CD495">
        <v>0.43000000000000005</v>
      </c>
      <c r="CE495">
        <v>0.18000000000000002</v>
      </c>
      <c r="CF495">
        <v>0.03</v>
      </c>
      <c r="CH495">
        <f t="shared" si="176"/>
        <v>0</v>
      </c>
      <c r="CI495">
        <f t="shared" si="177"/>
        <v>0</v>
      </c>
      <c r="CJ495">
        <f t="shared" si="178"/>
        <v>3</v>
      </c>
      <c r="CK495">
        <f t="shared" si="179"/>
        <v>0</v>
      </c>
      <c r="CL495">
        <f t="shared" si="180"/>
        <v>0</v>
      </c>
      <c r="CM495">
        <f t="shared" si="181"/>
        <v>3</v>
      </c>
      <c r="CN495">
        <f t="shared" si="182"/>
        <v>0</v>
      </c>
      <c r="CO495">
        <f t="shared" si="183"/>
        <v>0</v>
      </c>
      <c r="CP495">
        <f t="shared" si="184"/>
        <v>3</v>
      </c>
      <c r="CQ495">
        <v>1.3446475195822455E-2</v>
      </c>
      <c r="CR495">
        <f t="shared" si="185"/>
        <v>0</v>
      </c>
      <c r="CS495">
        <f t="shared" si="186"/>
        <v>0</v>
      </c>
      <c r="CT495">
        <f t="shared" si="187"/>
        <v>0</v>
      </c>
      <c r="CU495">
        <f t="shared" si="188"/>
        <v>0</v>
      </c>
      <c r="CV495">
        <f t="shared" si="189"/>
        <v>3</v>
      </c>
      <c r="CW495">
        <f t="shared" si="190"/>
        <v>0</v>
      </c>
      <c r="CX495">
        <f t="shared" si="191"/>
        <v>3</v>
      </c>
      <c r="CY495">
        <f t="shared" si="170"/>
        <v>0</v>
      </c>
      <c r="CZ495">
        <f t="shared" si="171"/>
        <v>0</v>
      </c>
      <c r="DA495">
        <f t="shared" si="172"/>
        <v>0</v>
      </c>
      <c r="DB495">
        <f t="shared" si="173"/>
        <v>0</v>
      </c>
      <c r="DC495">
        <f t="shared" si="192"/>
        <v>3</v>
      </c>
      <c r="DD495">
        <f t="shared" si="193"/>
        <v>3</v>
      </c>
    </row>
    <row r="496" spans="1:108" hidden="1" x14ac:dyDescent="0.7">
      <c r="A496" t="s">
        <v>1679</v>
      </c>
      <c r="B496" t="s">
        <v>1680</v>
      </c>
      <c r="D496" t="s">
        <v>909</v>
      </c>
      <c r="E496" t="s">
        <v>72</v>
      </c>
      <c r="F496" t="s">
        <v>73</v>
      </c>
      <c r="G496" t="s">
        <v>74</v>
      </c>
      <c r="H496" t="s">
        <v>75</v>
      </c>
      <c r="I496">
        <v>6454</v>
      </c>
      <c r="J496" t="s">
        <v>898</v>
      </c>
      <c r="K496">
        <v>1</v>
      </c>
      <c r="M496" t="s">
        <v>78</v>
      </c>
      <c r="N496" t="s">
        <v>78</v>
      </c>
      <c r="O496" t="s">
        <v>79</v>
      </c>
      <c r="P496">
        <v>1</v>
      </c>
      <c r="Q496" t="s">
        <v>80</v>
      </c>
      <c r="R496" t="s">
        <v>72</v>
      </c>
      <c r="S496" t="s">
        <v>81</v>
      </c>
      <c r="T496" t="s">
        <v>82</v>
      </c>
      <c r="X496">
        <v>1</v>
      </c>
      <c r="Y496">
        <v>1</v>
      </c>
      <c r="Z496">
        <v>0.73</v>
      </c>
      <c r="AA496" s="8">
        <v>0.93</v>
      </c>
      <c r="AB496">
        <v>3</v>
      </c>
      <c r="AC496">
        <v>0.93</v>
      </c>
      <c r="AD496">
        <v>0.93</v>
      </c>
      <c r="AE496">
        <v>1.1000000000000001</v>
      </c>
      <c r="AF496">
        <v>0.5</v>
      </c>
      <c r="AG496">
        <v>205</v>
      </c>
      <c r="AH496" t="s">
        <v>898</v>
      </c>
      <c r="AI496">
        <v>295</v>
      </c>
      <c r="AJ496" t="s">
        <v>1681</v>
      </c>
      <c r="AK496">
        <v>10340</v>
      </c>
      <c r="AL496">
        <v>370</v>
      </c>
      <c r="AM496" t="s">
        <v>911</v>
      </c>
      <c r="AN496">
        <v>12</v>
      </c>
      <c r="AO496" t="s">
        <v>113</v>
      </c>
      <c r="AP496">
        <v>100</v>
      </c>
      <c r="AT496">
        <v>0</v>
      </c>
      <c r="AU496">
        <v>0.5</v>
      </c>
      <c r="AW496">
        <v>6</v>
      </c>
      <c r="AX496" t="s">
        <v>912</v>
      </c>
      <c r="AY496">
        <v>2</v>
      </c>
      <c r="AZ496" t="s">
        <v>913</v>
      </c>
      <c r="BB496" t="s">
        <v>323</v>
      </c>
      <c r="BC496">
        <v>335</v>
      </c>
      <c r="BD496">
        <v>168</v>
      </c>
      <c r="BE496">
        <v>103</v>
      </c>
      <c r="BF496">
        <v>6.0000000000000001E-3</v>
      </c>
      <c r="BG496">
        <v>6.5</v>
      </c>
      <c r="BH496" t="s">
        <v>89</v>
      </c>
      <c r="BJ496" t="s">
        <v>90</v>
      </c>
      <c r="BK496" s="1">
        <v>44670</v>
      </c>
      <c r="BL496" t="s">
        <v>91</v>
      </c>
      <c r="BM496" t="s">
        <v>92</v>
      </c>
      <c r="BN496">
        <v>46548</v>
      </c>
      <c r="BO496" t="s">
        <v>727</v>
      </c>
      <c r="BP496">
        <v>1</v>
      </c>
      <c r="BQ496">
        <v>1</v>
      </c>
      <c r="BR496">
        <v>0.73</v>
      </c>
      <c r="BS496">
        <v>0.93</v>
      </c>
      <c r="BT496">
        <v>3</v>
      </c>
      <c r="BU496">
        <v>0</v>
      </c>
      <c r="BV496" t="s">
        <v>1936</v>
      </c>
      <c r="BW496">
        <f>VLOOKUP($J496,M_引当回収!$C$5:$AF$55,30,FALSE)+0.08</f>
        <v>0.08</v>
      </c>
      <c r="BX496" s="21">
        <v>0.24</v>
      </c>
      <c r="BY496">
        <v>0.18000000000000002</v>
      </c>
      <c r="BZ496">
        <v>0.03</v>
      </c>
      <c r="CA496" s="8">
        <f t="shared" si="174"/>
        <v>0.53</v>
      </c>
      <c r="CB496" t="str">
        <f t="shared" si="175"/>
        <v>×</v>
      </c>
      <c r="CC496">
        <v>0.08</v>
      </c>
      <c r="CD496">
        <v>0.43000000000000005</v>
      </c>
      <c r="CE496">
        <v>0.18000000000000002</v>
      </c>
      <c r="CF496">
        <v>0.03</v>
      </c>
      <c r="CH496">
        <f t="shared" si="176"/>
        <v>0</v>
      </c>
      <c r="CI496">
        <f t="shared" si="177"/>
        <v>0</v>
      </c>
      <c r="CJ496">
        <f t="shared" si="178"/>
        <v>3</v>
      </c>
      <c r="CK496">
        <f t="shared" si="179"/>
        <v>0</v>
      </c>
      <c r="CL496">
        <f t="shared" si="180"/>
        <v>0</v>
      </c>
      <c r="CM496">
        <f t="shared" si="181"/>
        <v>3</v>
      </c>
      <c r="CN496">
        <f t="shared" si="182"/>
        <v>0</v>
      </c>
      <c r="CO496">
        <f t="shared" si="183"/>
        <v>0</v>
      </c>
      <c r="CP496">
        <f t="shared" si="184"/>
        <v>3</v>
      </c>
      <c r="CQ496">
        <v>1.3446475195822455E-2</v>
      </c>
      <c r="CR496">
        <f t="shared" si="185"/>
        <v>0</v>
      </c>
      <c r="CS496">
        <f t="shared" si="186"/>
        <v>0</v>
      </c>
      <c r="CT496">
        <f t="shared" si="187"/>
        <v>0</v>
      </c>
      <c r="CU496">
        <f t="shared" si="188"/>
        <v>0</v>
      </c>
      <c r="CV496">
        <f t="shared" si="189"/>
        <v>3</v>
      </c>
      <c r="CW496">
        <f t="shared" si="190"/>
        <v>0</v>
      </c>
      <c r="CX496">
        <f t="shared" si="191"/>
        <v>3</v>
      </c>
      <c r="CY496">
        <f t="shared" si="170"/>
        <v>0</v>
      </c>
      <c r="CZ496">
        <f t="shared" si="171"/>
        <v>0</v>
      </c>
      <c r="DA496">
        <f t="shared" si="172"/>
        <v>0</v>
      </c>
      <c r="DB496">
        <f t="shared" si="173"/>
        <v>0</v>
      </c>
      <c r="DC496">
        <f t="shared" si="192"/>
        <v>3</v>
      </c>
      <c r="DD496">
        <f t="shared" si="193"/>
        <v>3</v>
      </c>
    </row>
    <row r="497" spans="1:108" hidden="1" x14ac:dyDescent="0.7">
      <c r="A497" t="s">
        <v>1682</v>
      </c>
      <c r="B497" t="s">
        <v>1683</v>
      </c>
      <c r="D497" t="s">
        <v>909</v>
      </c>
      <c r="E497" t="s">
        <v>72</v>
      </c>
      <c r="F497" t="s">
        <v>73</v>
      </c>
      <c r="G497" t="s">
        <v>74</v>
      </c>
      <c r="H497" t="s">
        <v>75</v>
      </c>
      <c r="I497">
        <v>6454</v>
      </c>
      <c r="J497" t="s">
        <v>898</v>
      </c>
      <c r="K497">
        <v>1</v>
      </c>
      <c r="M497" t="s">
        <v>78</v>
      </c>
      <c r="N497" t="s">
        <v>78</v>
      </c>
      <c r="O497" t="s">
        <v>79</v>
      </c>
      <c r="P497">
        <v>1</v>
      </c>
      <c r="Q497" t="s">
        <v>80</v>
      </c>
      <c r="R497" t="s">
        <v>72</v>
      </c>
      <c r="S497" t="s">
        <v>81</v>
      </c>
      <c r="T497" t="s">
        <v>82</v>
      </c>
      <c r="X497">
        <v>1</v>
      </c>
      <c r="Y497">
        <v>1</v>
      </c>
      <c r="Z497">
        <v>0.73</v>
      </c>
      <c r="AA497" s="8">
        <v>0.93</v>
      </c>
      <c r="AB497">
        <v>3</v>
      </c>
      <c r="AC497">
        <v>0.93</v>
      </c>
      <c r="AD497">
        <v>0.93</v>
      </c>
      <c r="AE497">
        <v>1.1000000000000001</v>
      </c>
      <c r="AF497">
        <v>0.5</v>
      </c>
      <c r="AG497">
        <v>205</v>
      </c>
      <c r="AH497" t="s">
        <v>898</v>
      </c>
      <c r="AI497">
        <v>296</v>
      </c>
      <c r="AJ497" t="s">
        <v>1684</v>
      </c>
      <c r="AK497">
        <v>10341</v>
      </c>
      <c r="AL497">
        <v>370</v>
      </c>
      <c r="AM497" t="s">
        <v>911</v>
      </c>
      <c r="AN497">
        <v>12</v>
      </c>
      <c r="AO497" t="s">
        <v>113</v>
      </c>
      <c r="AP497">
        <v>100</v>
      </c>
      <c r="AT497">
        <v>0</v>
      </c>
      <c r="AU497">
        <v>0.5</v>
      </c>
      <c r="AW497">
        <v>6</v>
      </c>
      <c r="AX497" t="s">
        <v>912</v>
      </c>
      <c r="AY497">
        <v>2</v>
      </c>
      <c r="AZ497" t="s">
        <v>913</v>
      </c>
      <c r="BB497" t="s">
        <v>323</v>
      </c>
      <c r="BC497">
        <v>335</v>
      </c>
      <c r="BD497">
        <v>168</v>
      </c>
      <c r="BE497">
        <v>103</v>
      </c>
      <c r="BF497">
        <v>6.0000000000000001E-3</v>
      </c>
      <c r="BG497">
        <v>6.5</v>
      </c>
      <c r="BH497" t="s">
        <v>89</v>
      </c>
      <c r="BJ497" t="s">
        <v>90</v>
      </c>
      <c r="BK497" s="1">
        <v>44670</v>
      </c>
      <c r="BL497" t="s">
        <v>91</v>
      </c>
      <c r="BM497" t="s">
        <v>92</v>
      </c>
      <c r="BN497">
        <v>46548</v>
      </c>
      <c r="BO497" t="s">
        <v>727</v>
      </c>
      <c r="BP497">
        <v>1</v>
      </c>
      <c r="BQ497">
        <v>1</v>
      </c>
      <c r="BR497">
        <v>0.73</v>
      </c>
      <c r="BS497">
        <v>0.93</v>
      </c>
      <c r="BT497">
        <v>3</v>
      </c>
      <c r="BU497">
        <v>0</v>
      </c>
      <c r="BV497" t="s">
        <v>1936</v>
      </c>
      <c r="BW497">
        <f>VLOOKUP($J497,M_引当回収!$C$5:$AF$55,30,FALSE)+0.08</f>
        <v>0.08</v>
      </c>
      <c r="BX497" s="21">
        <v>0.24</v>
      </c>
      <c r="BY497">
        <v>0.18000000000000002</v>
      </c>
      <c r="BZ497">
        <v>0.03</v>
      </c>
      <c r="CA497" s="8">
        <f t="shared" si="174"/>
        <v>0.53</v>
      </c>
      <c r="CB497" t="str">
        <f t="shared" si="175"/>
        <v>×</v>
      </c>
      <c r="CC497">
        <v>0.08</v>
      </c>
      <c r="CD497">
        <v>0.43000000000000005</v>
      </c>
      <c r="CE497">
        <v>0.18000000000000002</v>
      </c>
      <c r="CF497">
        <v>0.03</v>
      </c>
      <c r="CH497">
        <f t="shared" si="176"/>
        <v>0</v>
      </c>
      <c r="CI497">
        <f t="shared" si="177"/>
        <v>0</v>
      </c>
      <c r="CJ497">
        <f t="shared" si="178"/>
        <v>3</v>
      </c>
      <c r="CK497">
        <f t="shared" si="179"/>
        <v>0</v>
      </c>
      <c r="CL497">
        <f t="shared" si="180"/>
        <v>0</v>
      </c>
      <c r="CM497">
        <f t="shared" si="181"/>
        <v>3</v>
      </c>
      <c r="CN497">
        <f t="shared" si="182"/>
        <v>0</v>
      </c>
      <c r="CO497">
        <f t="shared" si="183"/>
        <v>0</v>
      </c>
      <c r="CP497">
        <f t="shared" si="184"/>
        <v>3</v>
      </c>
      <c r="CQ497">
        <v>1.3446475195822455E-2</v>
      </c>
      <c r="CR497">
        <f t="shared" si="185"/>
        <v>0</v>
      </c>
      <c r="CS497">
        <f t="shared" si="186"/>
        <v>0</v>
      </c>
      <c r="CT497">
        <f t="shared" si="187"/>
        <v>0</v>
      </c>
      <c r="CU497">
        <f t="shared" si="188"/>
        <v>0</v>
      </c>
      <c r="CV497">
        <f t="shared" si="189"/>
        <v>3</v>
      </c>
      <c r="CW497">
        <f t="shared" si="190"/>
        <v>0</v>
      </c>
      <c r="CX497">
        <f t="shared" si="191"/>
        <v>3</v>
      </c>
      <c r="CY497">
        <f t="shared" si="170"/>
        <v>0</v>
      </c>
      <c r="CZ497">
        <f t="shared" si="171"/>
        <v>0</v>
      </c>
      <c r="DA497">
        <f t="shared" si="172"/>
        <v>0</v>
      </c>
      <c r="DB497">
        <f t="shared" si="173"/>
        <v>0</v>
      </c>
      <c r="DC497">
        <f t="shared" si="192"/>
        <v>3</v>
      </c>
      <c r="DD497">
        <f t="shared" si="193"/>
        <v>3</v>
      </c>
    </row>
    <row r="498" spans="1:108" hidden="1" x14ac:dyDescent="0.7">
      <c r="A498" t="s">
        <v>1685</v>
      </c>
      <c r="B498" t="s">
        <v>1686</v>
      </c>
      <c r="D498" t="s">
        <v>909</v>
      </c>
      <c r="E498" t="s">
        <v>72</v>
      </c>
      <c r="F498" t="s">
        <v>73</v>
      </c>
      <c r="G498" t="s">
        <v>74</v>
      </c>
      <c r="H498" t="s">
        <v>75</v>
      </c>
      <c r="I498">
        <v>6454</v>
      </c>
      <c r="J498" t="s">
        <v>898</v>
      </c>
      <c r="K498">
        <v>1</v>
      </c>
      <c r="M498" t="s">
        <v>78</v>
      </c>
      <c r="N498" t="s">
        <v>78</v>
      </c>
      <c r="O498" t="s">
        <v>79</v>
      </c>
      <c r="P498">
        <v>1</v>
      </c>
      <c r="Q498" t="s">
        <v>80</v>
      </c>
      <c r="R498" t="s">
        <v>72</v>
      </c>
      <c r="S498" t="s">
        <v>81</v>
      </c>
      <c r="T498" t="s">
        <v>82</v>
      </c>
      <c r="X498">
        <v>1</v>
      </c>
      <c r="Y498">
        <v>1</v>
      </c>
      <c r="Z498">
        <v>0.73</v>
      </c>
      <c r="AA498" s="8">
        <v>0.93</v>
      </c>
      <c r="AB498">
        <v>3</v>
      </c>
      <c r="AC498">
        <v>0.93</v>
      </c>
      <c r="AD498">
        <v>0.93</v>
      </c>
      <c r="AE498">
        <v>1.1000000000000001</v>
      </c>
      <c r="AF498">
        <v>0.5</v>
      </c>
      <c r="AG498">
        <v>205</v>
      </c>
      <c r="AH498" t="s">
        <v>898</v>
      </c>
      <c r="AI498">
        <v>297</v>
      </c>
      <c r="AJ498" t="s">
        <v>1687</v>
      </c>
      <c r="AK498">
        <v>10342</v>
      </c>
      <c r="AL498">
        <v>370</v>
      </c>
      <c r="AM498" t="s">
        <v>911</v>
      </c>
      <c r="AN498">
        <v>12</v>
      </c>
      <c r="AO498" t="s">
        <v>113</v>
      </c>
      <c r="AP498">
        <v>100</v>
      </c>
      <c r="AT498">
        <v>0</v>
      </c>
      <c r="AU498">
        <v>0.5</v>
      </c>
      <c r="AW498">
        <v>6</v>
      </c>
      <c r="AX498" t="s">
        <v>912</v>
      </c>
      <c r="AY498">
        <v>2</v>
      </c>
      <c r="AZ498" t="s">
        <v>913</v>
      </c>
      <c r="BB498" t="s">
        <v>323</v>
      </c>
      <c r="BC498">
        <v>335</v>
      </c>
      <c r="BD498">
        <v>168</v>
      </c>
      <c r="BE498">
        <v>103</v>
      </c>
      <c r="BF498">
        <v>6.0000000000000001E-3</v>
      </c>
      <c r="BG498">
        <v>6.5</v>
      </c>
      <c r="BH498" t="s">
        <v>89</v>
      </c>
      <c r="BJ498" t="s">
        <v>90</v>
      </c>
      <c r="BK498" s="1">
        <v>44670</v>
      </c>
      <c r="BL498" t="s">
        <v>91</v>
      </c>
      <c r="BM498" t="s">
        <v>92</v>
      </c>
      <c r="BN498">
        <v>46548</v>
      </c>
      <c r="BO498" t="s">
        <v>727</v>
      </c>
      <c r="BP498">
        <v>1</v>
      </c>
      <c r="BQ498">
        <v>1</v>
      </c>
      <c r="BR498">
        <v>0.73</v>
      </c>
      <c r="BS498">
        <v>0.93</v>
      </c>
      <c r="BT498">
        <v>3</v>
      </c>
      <c r="BU498">
        <v>0</v>
      </c>
      <c r="BV498" t="s">
        <v>1936</v>
      </c>
      <c r="BW498">
        <f>VLOOKUP($J498,M_引当回収!$C$5:$AF$55,30,FALSE)+0.08</f>
        <v>0.08</v>
      </c>
      <c r="BX498" s="21">
        <v>0.24</v>
      </c>
      <c r="BY498">
        <v>0.18000000000000002</v>
      </c>
      <c r="BZ498">
        <v>0.03</v>
      </c>
      <c r="CA498" s="8">
        <f t="shared" si="174"/>
        <v>0.53</v>
      </c>
      <c r="CB498" t="str">
        <f t="shared" si="175"/>
        <v>×</v>
      </c>
      <c r="CC498">
        <v>0.08</v>
      </c>
      <c r="CD498">
        <v>0.43000000000000005</v>
      </c>
      <c r="CE498">
        <v>0.18000000000000002</v>
      </c>
      <c r="CF498">
        <v>0.03</v>
      </c>
      <c r="CH498">
        <f t="shared" si="176"/>
        <v>0</v>
      </c>
      <c r="CI498">
        <f t="shared" si="177"/>
        <v>0</v>
      </c>
      <c r="CJ498">
        <f t="shared" si="178"/>
        <v>3</v>
      </c>
      <c r="CK498">
        <f t="shared" si="179"/>
        <v>0</v>
      </c>
      <c r="CL498">
        <f t="shared" si="180"/>
        <v>0</v>
      </c>
      <c r="CM498">
        <f t="shared" si="181"/>
        <v>3</v>
      </c>
      <c r="CN498">
        <f t="shared" si="182"/>
        <v>0</v>
      </c>
      <c r="CO498">
        <f t="shared" si="183"/>
        <v>0</v>
      </c>
      <c r="CP498">
        <f t="shared" si="184"/>
        <v>3</v>
      </c>
      <c r="CQ498">
        <v>1.3446475195822455E-2</v>
      </c>
      <c r="CR498">
        <f t="shared" si="185"/>
        <v>0</v>
      </c>
      <c r="CS498">
        <f t="shared" si="186"/>
        <v>0</v>
      </c>
      <c r="CT498">
        <f t="shared" si="187"/>
        <v>0</v>
      </c>
      <c r="CU498">
        <f t="shared" si="188"/>
        <v>0</v>
      </c>
      <c r="CV498">
        <f t="shared" si="189"/>
        <v>3</v>
      </c>
      <c r="CW498">
        <f t="shared" si="190"/>
        <v>0</v>
      </c>
      <c r="CX498">
        <f t="shared" si="191"/>
        <v>3</v>
      </c>
      <c r="CY498">
        <f t="shared" si="170"/>
        <v>0</v>
      </c>
      <c r="CZ498">
        <f t="shared" si="171"/>
        <v>0</v>
      </c>
      <c r="DA498">
        <f t="shared" si="172"/>
        <v>0</v>
      </c>
      <c r="DB498">
        <f t="shared" si="173"/>
        <v>0</v>
      </c>
      <c r="DC498">
        <f t="shared" si="192"/>
        <v>3</v>
      </c>
      <c r="DD498">
        <f t="shared" si="193"/>
        <v>3</v>
      </c>
    </row>
    <row r="499" spans="1:108" hidden="1" x14ac:dyDescent="0.7">
      <c r="A499" t="s">
        <v>1688</v>
      </c>
      <c r="B499" t="s">
        <v>1689</v>
      </c>
      <c r="D499" t="s">
        <v>909</v>
      </c>
      <c r="E499" t="s">
        <v>72</v>
      </c>
      <c r="F499" t="s">
        <v>73</v>
      </c>
      <c r="G499" t="s">
        <v>74</v>
      </c>
      <c r="H499" t="s">
        <v>75</v>
      </c>
      <c r="I499">
        <v>6454</v>
      </c>
      <c r="J499" t="s">
        <v>898</v>
      </c>
      <c r="K499">
        <v>1</v>
      </c>
      <c r="M499" t="s">
        <v>78</v>
      </c>
      <c r="N499" t="s">
        <v>78</v>
      </c>
      <c r="O499" t="s">
        <v>79</v>
      </c>
      <c r="P499">
        <v>1</v>
      </c>
      <c r="Q499" t="s">
        <v>80</v>
      </c>
      <c r="R499" t="s">
        <v>72</v>
      </c>
      <c r="S499" t="s">
        <v>81</v>
      </c>
      <c r="T499" t="s">
        <v>82</v>
      </c>
      <c r="X499">
        <v>1</v>
      </c>
      <c r="Y499">
        <v>1</v>
      </c>
      <c r="Z499">
        <v>0.73</v>
      </c>
      <c r="AA499" s="8">
        <v>0.93</v>
      </c>
      <c r="AB499">
        <v>3</v>
      </c>
      <c r="AC499">
        <v>0.93</v>
      </c>
      <c r="AD499">
        <v>0.93</v>
      </c>
      <c r="AE499">
        <v>1.1000000000000001</v>
      </c>
      <c r="AF499">
        <v>0.5</v>
      </c>
      <c r="AG499">
        <v>205</v>
      </c>
      <c r="AH499" t="s">
        <v>898</v>
      </c>
      <c r="AI499">
        <v>298</v>
      </c>
      <c r="AJ499" t="s">
        <v>1690</v>
      </c>
      <c r="AK499">
        <v>10343</v>
      </c>
      <c r="AL499">
        <v>370</v>
      </c>
      <c r="AM499" t="s">
        <v>911</v>
      </c>
      <c r="AN499">
        <v>12</v>
      </c>
      <c r="AO499" t="s">
        <v>113</v>
      </c>
      <c r="AP499">
        <v>100</v>
      </c>
      <c r="AT499">
        <v>0</v>
      </c>
      <c r="AU499">
        <v>0.5</v>
      </c>
      <c r="AW499">
        <v>6</v>
      </c>
      <c r="AX499" t="s">
        <v>912</v>
      </c>
      <c r="AY499">
        <v>2</v>
      </c>
      <c r="AZ499" t="s">
        <v>913</v>
      </c>
      <c r="BB499" t="s">
        <v>323</v>
      </c>
      <c r="BC499">
        <v>335</v>
      </c>
      <c r="BD499">
        <v>168</v>
      </c>
      <c r="BE499">
        <v>103</v>
      </c>
      <c r="BF499">
        <v>6.0000000000000001E-3</v>
      </c>
      <c r="BG499">
        <v>6.5</v>
      </c>
      <c r="BH499" t="s">
        <v>89</v>
      </c>
      <c r="BJ499" t="s">
        <v>90</v>
      </c>
      <c r="BK499" s="1">
        <v>44670</v>
      </c>
      <c r="BL499" t="s">
        <v>91</v>
      </c>
      <c r="BM499" t="s">
        <v>92</v>
      </c>
      <c r="BN499">
        <v>46548</v>
      </c>
      <c r="BO499" t="s">
        <v>727</v>
      </c>
      <c r="BP499">
        <v>1</v>
      </c>
      <c r="BQ499">
        <v>1</v>
      </c>
      <c r="BR499">
        <v>0.73</v>
      </c>
      <c r="BS499">
        <v>0.93</v>
      </c>
      <c r="BT499">
        <v>3</v>
      </c>
      <c r="BU499">
        <v>0</v>
      </c>
      <c r="BV499" t="s">
        <v>1936</v>
      </c>
      <c r="BW499">
        <f>VLOOKUP($J499,M_引当回収!$C$5:$AF$55,30,FALSE)+0.08</f>
        <v>0.08</v>
      </c>
      <c r="BX499" s="21">
        <v>0.24</v>
      </c>
      <c r="BY499">
        <v>0.18000000000000002</v>
      </c>
      <c r="BZ499">
        <v>0.03</v>
      </c>
      <c r="CA499" s="8">
        <f t="shared" si="174"/>
        <v>0.53</v>
      </c>
      <c r="CB499" t="str">
        <f t="shared" si="175"/>
        <v>×</v>
      </c>
      <c r="CC499">
        <v>0.08</v>
      </c>
      <c r="CD499">
        <v>0.43000000000000005</v>
      </c>
      <c r="CE499">
        <v>0.18000000000000002</v>
      </c>
      <c r="CF499">
        <v>0.03</v>
      </c>
      <c r="CH499">
        <f t="shared" si="176"/>
        <v>0</v>
      </c>
      <c r="CI499">
        <f t="shared" si="177"/>
        <v>0</v>
      </c>
      <c r="CJ499">
        <f t="shared" si="178"/>
        <v>3</v>
      </c>
      <c r="CK499">
        <f t="shared" si="179"/>
        <v>0</v>
      </c>
      <c r="CL499">
        <f t="shared" si="180"/>
        <v>0</v>
      </c>
      <c r="CM499">
        <f t="shared" si="181"/>
        <v>3</v>
      </c>
      <c r="CN499">
        <f t="shared" si="182"/>
        <v>0</v>
      </c>
      <c r="CO499">
        <f t="shared" si="183"/>
        <v>0</v>
      </c>
      <c r="CP499">
        <f t="shared" si="184"/>
        <v>3</v>
      </c>
      <c r="CQ499">
        <v>1.3446475195822455E-2</v>
      </c>
      <c r="CR499">
        <f t="shared" si="185"/>
        <v>0</v>
      </c>
      <c r="CS499">
        <f t="shared" si="186"/>
        <v>0</v>
      </c>
      <c r="CT499">
        <f t="shared" si="187"/>
        <v>0</v>
      </c>
      <c r="CU499">
        <f t="shared" si="188"/>
        <v>0</v>
      </c>
      <c r="CV499">
        <f t="shared" si="189"/>
        <v>3</v>
      </c>
      <c r="CW499">
        <f t="shared" si="190"/>
        <v>0</v>
      </c>
      <c r="CX499">
        <f t="shared" si="191"/>
        <v>3</v>
      </c>
      <c r="CY499">
        <f t="shared" si="170"/>
        <v>0</v>
      </c>
      <c r="CZ499">
        <f t="shared" si="171"/>
        <v>0</v>
      </c>
      <c r="DA499">
        <f t="shared" si="172"/>
        <v>0</v>
      </c>
      <c r="DB499">
        <f t="shared" si="173"/>
        <v>0</v>
      </c>
      <c r="DC499">
        <f t="shared" si="192"/>
        <v>3</v>
      </c>
      <c r="DD499">
        <f t="shared" si="193"/>
        <v>3</v>
      </c>
    </row>
    <row r="500" spans="1:108" hidden="1" x14ac:dyDescent="0.7">
      <c r="A500" t="s">
        <v>1691</v>
      </c>
      <c r="B500" t="s">
        <v>1692</v>
      </c>
      <c r="D500" t="s">
        <v>909</v>
      </c>
      <c r="E500" t="s">
        <v>72</v>
      </c>
      <c r="F500" t="s">
        <v>73</v>
      </c>
      <c r="G500" t="s">
        <v>74</v>
      </c>
      <c r="H500" t="s">
        <v>75</v>
      </c>
      <c r="I500">
        <v>6454</v>
      </c>
      <c r="J500" t="s">
        <v>898</v>
      </c>
      <c r="K500">
        <v>1</v>
      </c>
      <c r="M500" t="s">
        <v>78</v>
      </c>
      <c r="N500" t="s">
        <v>78</v>
      </c>
      <c r="O500" t="s">
        <v>79</v>
      </c>
      <c r="P500">
        <v>1</v>
      </c>
      <c r="Q500" t="s">
        <v>80</v>
      </c>
      <c r="R500" t="s">
        <v>72</v>
      </c>
      <c r="S500" t="s">
        <v>81</v>
      </c>
      <c r="T500" t="s">
        <v>82</v>
      </c>
      <c r="X500">
        <v>1</v>
      </c>
      <c r="Y500">
        <v>1</v>
      </c>
      <c r="Z500">
        <v>0.73</v>
      </c>
      <c r="AA500" s="8">
        <v>0.93</v>
      </c>
      <c r="AB500">
        <v>3</v>
      </c>
      <c r="AC500">
        <v>0.93</v>
      </c>
      <c r="AD500">
        <v>0.93</v>
      </c>
      <c r="AE500">
        <v>1.1000000000000001</v>
      </c>
      <c r="AF500">
        <v>0.5</v>
      </c>
      <c r="AG500">
        <v>205</v>
      </c>
      <c r="AH500" t="s">
        <v>898</v>
      </c>
      <c r="AI500">
        <v>299</v>
      </c>
      <c r="AJ500" t="s">
        <v>1693</v>
      </c>
      <c r="AK500">
        <v>10344</v>
      </c>
      <c r="AL500">
        <v>370</v>
      </c>
      <c r="AM500" t="s">
        <v>911</v>
      </c>
      <c r="AN500">
        <v>12</v>
      </c>
      <c r="AO500" t="s">
        <v>113</v>
      </c>
      <c r="AP500">
        <v>100</v>
      </c>
      <c r="AT500">
        <v>0</v>
      </c>
      <c r="AU500">
        <v>0.5</v>
      </c>
      <c r="AW500">
        <v>6</v>
      </c>
      <c r="AX500" t="s">
        <v>912</v>
      </c>
      <c r="AY500">
        <v>2</v>
      </c>
      <c r="AZ500" t="s">
        <v>913</v>
      </c>
      <c r="BB500" t="s">
        <v>323</v>
      </c>
      <c r="BC500">
        <v>335</v>
      </c>
      <c r="BD500">
        <v>168</v>
      </c>
      <c r="BE500">
        <v>103</v>
      </c>
      <c r="BF500">
        <v>6.0000000000000001E-3</v>
      </c>
      <c r="BG500">
        <v>6.5</v>
      </c>
      <c r="BH500" t="s">
        <v>89</v>
      </c>
      <c r="BJ500" t="s">
        <v>90</v>
      </c>
      <c r="BK500" s="1">
        <v>44670</v>
      </c>
      <c r="BL500" t="s">
        <v>91</v>
      </c>
      <c r="BM500" t="s">
        <v>92</v>
      </c>
      <c r="BN500">
        <v>46548</v>
      </c>
      <c r="BO500" t="s">
        <v>727</v>
      </c>
      <c r="BP500">
        <v>1</v>
      </c>
      <c r="BQ500">
        <v>1</v>
      </c>
      <c r="BR500">
        <v>0.73</v>
      </c>
      <c r="BS500">
        <v>0.93</v>
      </c>
      <c r="BT500">
        <v>3</v>
      </c>
      <c r="BU500">
        <v>0</v>
      </c>
      <c r="BV500" t="s">
        <v>1936</v>
      </c>
      <c r="BW500">
        <f>VLOOKUP($J500,M_引当回収!$C$5:$AF$55,30,FALSE)+0.08</f>
        <v>0.08</v>
      </c>
      <c r="BX500" s="21">
        <v>0.24</v>
      </c>
      <c r="BY500">
        <v>0.18000000000000002</v>
      </c>
      <c r="BZ500">
        <v>0.03</v>
      </c>
      <c r="CA500" s="8">
        <f t="shared" si="174"/>
        <v>0.53</v>
      </c>
      <c r="CB500" t="str">
        <f t="shared" si="175"/>
        <v>×</v>
      </c>
      <c r="CC500">
        <v>0.08</v>
      </c>
      <c r="CD500">
        <v>0.43000000000000005</v>
      </c>
      <c r="CE500">
        <v>0.18000000000000002</v>
      </c>
      <c r="CF500">
        <v>0.03</v>
      </c>
      <c r="CH500">
        <f t="shared" si="176"/>
        <v>0</v>
      </c>
      <c r="CI500">
        <f t="shared" si="177"/>
        <v>0</v>
      </c>
      <c r="CJ500">
        <f t="shared" si="178"/>
        <v>3</v>
      </c>
      <c r="CK500">
        <f t="shared" si="179"/>
        <v>0</v>
      </c>
      <c r="CL500">
        <f t="shared" si="180"/>
        <v>0</v>
      </c>
      <c r="CM500">
        <f t="shared" si="181"/>
        <v>3</v>
      </c>
      <c r="CN500">
        <f t="shared" si="182"/>
        <v>0</v>
      </c>
      <c r="CO500">
        <f t="shared" si="183"/>
        <v>0</v>
      </c>
      <c r="CP500">
        <f t="shared" si="184"/>
        <v>3</v>
      </c>
      <c r="CQ500">
        <v>1.3446475195822455E-2</v>
      </c>
      <c r="CR500">
        <f t="shared" si="185"/>
        <v>0</v>
      </c>
      <c r="CS500">
        <f t="shared" si="186"/>
        <v>0</v>
      </c>
      <c r="CT500">
        <f t="shared" si="187"/>
        <v>0</v>
      </c>
      <c r="CU500">
        <f t="shared" si="188"/>
        <v>0</v>
      </c>
      <c r="CV500">
        <f t="shared" si="189"/>
        <v>3</v>
      </c>
      <c r="CW500">
        <f t="shared" si="190"/>
        <v>0</v>
      </c>
      <c r="CX500">
        <f t="shared" si="191"/>
        <v>3</v>
      </c>
      <c r="CY500">
        <f t="shared" si="170"/>
        <v>0</v>
      </c>
      <c r="CZ500">
        <f t="shared" si="171"/>
        <v>0</v>
      </c>
      <c r="DA500">
        <f t="shared" si="172"/>
        <v>0</v>
      </c>
      <c r="DB500">
        <f t="shared" si="173"/>
        <v>0</v>
      </c>
      <c r="DC500">
        <f t="shared" si="192"/>
        <v>3</v>
      </c>
      <c r="DD500">
        <f t="shared" si="193"/>
        <v>3</v>
      </c>
    </row>
    <row r="501" spans="1:108" hidden="1" x14ac:dyDescent="0.7">
      <c r="A501" t="s">
        <v>1694</v>
      </c>
      <c r="B501" t="s">
        <v>1695</v>
      </c>
      <c r="D501" t="s">
        <v>909</v>
      </c>
      <c r="E501" t="s">
        <v>72</v>
      </c>
      <c r="F501" t="s">
        <v>73</v>
      </c>
      <c r="G501" t="s">
        <v>74</v>
      </c>
      <c r="H501" t="s">
        <v>75</v>
      </c>
      <c r="I501">
        <v>6454</v>
      </c>
      <c r="J501" t="s">
        <v>898</v>
      </c>
      <c r="K501">
        <v>1</v>
      </c>
      <c r="M501" t="s">
        <v>78</v>
      </c>
      <c r="N501" t="s">
        <v>78</v>
      </c>
      <c r="O501" t="s">
        <v>79</v>
      </c>
      <c r="P501">
        <v>1</v>
      </c>
      <c r="Q501" t="s">
        <v>80</v>
      </c>
      <c r="R501" t="s">
        <v>72</v>
      </c>
      <c r="S501" t="s">
        <v>81</v>
      </c>
      <c r="T501" t="s">
        <v>82</v>
      </c>
      <c r="X501">
        <v>1</v>
      </c>
      <c r="Y501">
        <v>1</v>
      </c>
      <c r="Z501">
        <v>0.73</v>
      </c>
      <c r="AA501" s="8">
        <v>0.93</v>
      </c>
      <c r="AB501">
        <v>3</v>
      </c>
      <c r="AC501">
        <v>0.93</v>
      </c>
      <c r="AD501">
        <v>0.93</v>
      </c>
      <c r="AE501">
        <v>1.1000000000000001</v>
      </c>
      <c r="AF501">
        <v>0.5</v>
      </c>
      <c r="AG501">
        <v>205</v>
      </c>
      <c r="AH501" t="s">
        <v>898</v>
      </c>
      <c r="AI501">
        <v>300</v>
      </c>
      <c r="AJ501" t="s">
        <v>1696</v>
      </c>
      <c r="AK501">
        <v>10345</v>
      </c>
      <c r="AL501">
        <v>370</v>
      </c>
      <c r="AM501" t="s">
        <v>911</v>
      </c>
      <c r="AN501">
        <v>12</v>
      </c>
      <c r="AO501" t="s">
        <v>113</v>
      </c>
      <c r="AP501">
        <v>100</v>
      </c>
      <c r="AT501">
        <v>0</v>
      </c>
      <c r="AU501">
        <v>0.5</v>
      </c>
      <c r="AW501">
        <v>6</v>
      </c>
      <c r="AX501" t="s">
        <v>912</v>
      </c>
      <c r="AY501">
        <v>2</v>
      </c>
      <c r="AZ501" t="s">
        <v>913</v>
      </c>
      <c r="BB501" t="s">
        <v>323</v>
      </c>
      <c r="BC501">
        <v>335</v>
      </c>
      <c r="BD501">
        <v>168</v>
      </c>
      <c r="BE501">
        <v>103</v>
      </c>
      <c r="BF501">
        <v>6.0000000000000001E-3</v>
      </c>
      <c r="BG501">
        <v>6.5</v>
      </c>
      <c r="BH501" t="s">
        <v>89</v>
      </c>
      <c r="BJ501" t="s">
        <v>90</v>
      </c>
      <c r="BK501" s="1">
        <v>44670</v>
      </c>
      <c r="BL501" t="s">
        <v>91</v>
      </c>
      <c r="BM501" t="s">
        <v>92</v>
      </c>
      <c r="BN501">
        <v>46548</v>
      </c>
      <c r="BO501" t="s">
        <v>727</v>
      </c>
      <c r="BP501">
        <v>1</v>
      </c>
      <c r="BQ501">
        <v>1</v>
      </c>
      <c r="BR501">
        <v>0.73</v>
      </c>
      <c r="BS501">
        <v>0.93</v>
      </c>
      <c r="BT501">
        <v>3</v>
      </c>
      <c r="BU501">
        <v>0</v>
      </c>
      <c r="BV501" t="s">
        <v>1936</v>
      </c>
      <c r="BW501">
        <f>VLOOKUP($J501,M_引当回収!$C$5:$AF$55,30,FALSE)+0.08</f>
        <v>0.08</v>
      </c>
      <c r="BX501" s="21">
        <v>0.24</v>
      </c>
      <c r="BY501">
        <v>0.18000000000000002</v>
      </c>
      <c r="BZ501">
        <v>0.03</v>
      </c>
      <c r="CA501" s="8">
        <f t="shared" si="174"/>
        <v>0.53</v>
      </c>
      <c r="CB501" t="str">
        <f t="shared" si="175"/>
        <v>×</v>
      </c>
      <c r="CC501">
        <v>0.08</v>
      </c>
      <c r="CD501">
        <v>0.43000000000000005</v>
      </c>
      <c r="CE501">
        <v>0.18000000000000002</v>
      </c>
      <c r="CF501">
        <v>0.03</v>
      </c>
      <c r="CH501">
        <f t="shared" si="176"/>
        <v>0</v>
      </c>
      <c r="CI501">
        <f t="shared" si="177"/>
        <v>0</v>
      </c>
      <c r="CJ501">
        <f t="shared" si="178"/>
        <v>3</v>
      </c>
      <c r="CK501">
        <f t="shared" si="179"/>
        <v>0</v>
      </c>
      <c r="CL501">
        <f t="shared" si="180"/>
        <v>0</v>
      </c>
      <c r="CM501">
        <f t="shared" si="181"/>
        <v>3</v>
      </c>
      <c r="CN501">
        <f t="shared" si="182"/>
        <v>0</v>
      </c>
      <c r="CO501">
        <f t="shared" si="183"/>
        <v>0</v>
      </c>
      <c r="CP501">
        <f t="shared" si="184"/>
        <v>3</v>
      </c>
      <c r="CQ501">
        <v>1.3446475195822455E-2</v>
      </c>
      <c r="CR501">
        <f t="shared" si="185"/>
        <v>0</v>
      </c>
      <c r="CS501">
        <f t="shared" si="186"/>
        <v>0</v>
      </c>
      <c r="CT501">
        <f t="shared" si="187"/>
        <v>0</v>
      </c>
      <c r="CU501">
        <f t="shared" si="188"/>
        <v>0</v>
      </c>
      <c r="CV501">
        <f t="shared" si="189"/>
        <v>3</v>
      </c>
      <c r="CW501">
        <f t="shared" si="190"/>
        <v>0</v>
      </c>
      <c r="CX501">
        <f t="shared" si="191"/>
        <v>3</v>
      </c>
      <c r="CY501">
        <f t="shared" si="170"/>
        <v>0</v>
      </c>
      <c r="CZ501">
        <f t="shared" si="171"/>
        <v>0</v>
      </c>
      <c r="DA501">
        <f t="shared" si="172"/>
        <v>0</v>
      </c>
      <c r="DB501">
        <f t="shared" si="173"/>
        <v>0</v>
      </c>
      <c r="DC501">
        <f t="shared" si="192"/>
        <v>3</v>
      </c>
      <c r="DD501">
        <f t="shared" si="193"/>
        <v>3</v>
      </c>
    </row>
    <row r="502" spans="1:108" hidden="1" x14ac:dyDescent="0.7">
      <c r="A502" t="s">
        <v>1697</v>
      </c>
      <c r="B502" t="s">
        <v>1698</v>
      </c>
      <c r="D502" t="s">
        <v>909</v>
      </c>
      <c r="E502" t="s">
        <v>72</v>
      </c>
      <c r="F502" t="s">
        <v>73</v>
      </c>
      <c r="G502" t="s">
        <v>74</v>
      </c>
      <c r="H502" t="s">
        <v>75</v>
      </c>
      <c r="I502">
        <v>6454</v>
      </c>
      <c r="J502" t="s">
        <v>898</v>
      </c>
      <c r="K502">
        <v>1</v>
      </c>
      <c r="M502" t="s">
        <v>78</v>
      </c>
      <c r="N502" t="s">
        <v>78</v>
      </c>
      <c r="O502" t="s">
        <v>79</v>
      </c>
      <c r="P502">
        <v>1</v>
      </c>
      <c r="Q502" t="s">
        <v>80</v>
      </c>
      <c r="R502" t="s">
        <v>72</v>
      </c>
      <c r="S502" t="s">
        <v>81</v>
      </c>
      <c r="T502" t="s">
        <v>82</v>
      </c>
      <c r="X502">
        <v>1</v>
      </c>
      <c r="Y502">
        <v>1</v>
      </c>
      <c r="Z502">
        <v>0.73</v>
      </c>
      <c r="AA502" s="8">
        <v>0.93</v>
      </c>
      <c r="AB502">
        <v>3</v>
      </c>
      <c r="AC502">
        <v>0.93</v>
      </c>
      <c r="AD502">
        <v>0.93</v>
      </c>
      <c r="AE502">
        <v>1.1000000000000001</v>
      </c>
      <c r="AF502">
        <v>0.5</v>
      </c>
      <c r="AG502">
        <v>205</v>
      </c>
      <c r="AH502" t="s">
        <v>898</v>
      </c>
      <c r="AI502">
        <v>301</v>
      </c>
      <c r="AJ502" t="s">
        <v>1699</v>
      </c>
      <c r="AK502">
        <v>10346</v>
      </c>
      <c r="AL502">
        <v>370</v>
      </c>
      <c r="AM502" t="s">
        <v>911</v>
      </c>
      <c r="AN502">
        <v>12</v>
      </c>
      <c r="AO502" t="s">
        <v>113</v>
      </c>
      <c r="AP502">
        <v>100</v>
      </c>
      <c r="AT502">
        <v>0</v>
      </c>
      <c r="AU502">
        <v>0.5</v>
      </c>
      <c r="AW502">
        <v>6</v>
      </c>
      <c r="AX502" t="s">
        <v>912</v>
      </c>
      <c r="AY502">
        <v>2</v>
      </c>
      <c r="AZ502" t="s">
        <v>913</v>
      </c>
      <c r="BB502" t="s">
        <v>323</v>
      </c>
      <c r="BC502">
        <v>335</v>
      </c>
      <c r="BD502">
        <v>168</v>
      </c>
      <c r="BE502">
        <v>103</v>
      </c>
      <c r="BF502">
        <v>6.0000000000000001E-3</v>
      </c>
      <c r="BG502">
        <v>6.5</v>
      </c>
      <c r="BH502" t="s">
        <v>89</v>
      </c>
      <c r="BJ502" t="s">
        <v>90</v>
      </c>
      <c r="BK502" s="1">
        <v>44670</v>
      </c>
      <c r="BL502" t="s">
        <v>91</v>
      </c>
      <c r="BM502" t="s">
        <v>92</v>
      </c>
      <c r="BN502">
        <v>46548</v>
      </c>
      <c r="BO502" t="s">
        <v>727</v>
      </c>
      <c r="BP502">
        <v>1</v>
      </c>
      <c r="BQ502">
        <v>1</v>
      </c>
      <c r="BR502">
        <v>0.73</v>
      </c>
      <c r="BS502">
        <v>0.93</v>
      </c>
      <c r="BT502">
        <v>3</v>
      </c>
      <c r="BU502">
        <v>0</v>
      </c>
      <c r="BV502" t="s">
        <v>1936</v>
      </c>
      <c r="BW502">
        <f>VLOOKUP($J502,M_引当回収!$C$5:$AF$55,30,FALSE)+0.08</f>
        <v>0.08</v>
      </c>
      <c r="BX502" s="21">
        <v>0.24</v>
      </c>
      <c r="BY502">
        <v>0.18000000000000002</v>
      </c>
      <c r="BZ502">
        <v>0.03</v>
      </c>
      <c r="CA502" s="8">
        <f t="shared" si="174"/>
        <v>0.53</v>
      </c>
      <c r="CB502" t="str">
        <f t="shared" si="175"/>
        <v>×</v>
      </c>
      <c r="CC502">
        <v>0.08</v>
      </c>
      <c r="CD502">
        <v>0.43000000000000005</v>
      </c>
      <c r="CE502">
        <v>0.18000000000000002</v>
      </c>
      <c r="CF502">
        <v>0.03</v>
      </c>
      <c r="CH502">
        <f t="shared" si="176"/>
        <v>0</v>
      </c>
      <c r="CI502">
        <f t="shared" si="177"/>
        <v>0</v>
      </c>
      <c r="CJ502">
        <f t="shared" si="178"/>
        <v>3</v>
      </c>
      <c r="CK502">
        <f t="shared" si="179"/>
        <v>0</v>
      </c>
      <c r="CL502">
        <f t="shared" si="180"/>
        <v>0</v>
      </c>
      <c r="CM502">
        <f t="shared" si="181"/>
        <v>3</v>
      </c>
      <c r="CN502">
        <f t="shared" si="182"/>
        <v>0</v>
      </c>
      <c r="CO502">
        <f t="shared" si="183"/>
        <v>0</v>
      </c>
      <c r="CP502">
        <f t="shared" si="184"/>
        <v>3</v>
      </c>
      <c r="CQ502">
        <v>1.3446475195822455E-2</v>
      </c>
      <c r="CR502">
        <f t="shared" si="185"/>
        <v>0</v>
      </c>
      <c r="CS502">
        <f t="shared" si="186"/>
        <v>0</v>
      </c>
      <c r="CT502">
        <f t="shared" si="187"/>
        <v>0</v>
      </c>
      <c r="CU502">
        <f t="shared" si="188"/>
        <v>0</v>
      </c>
      <c r="CV502">
        <f t="shared" si="189"/>
        <v>3</v>
      </c>
      <c r="CW502">
        <f t="shared" si="190"/>
        <v>0</v>
      </c>
      <c r="CX502">
        <f t="shared" si="191"/>
        <v>3</v>
      </c>
      <c r="CY502">
        <f t="shared" si="170"/>
        <v>0</v>
      </c>
      <c r="CZ502">
        <f t="shared" si="171"/>
        <v>0</v>
      </c>
      <c r="DA502">
        <f t="shared" si="172"/>
        <v>0</v>
      </c>
      <c r="DB502">
        <f t="shared" si="173"/>
        <v>0</v>
      </c>
      <c r="DC502">
        <f t="shared" si="192"/>
        <v>3</v>
      </c>
      <c r="DD502">
        <f t="shared" si="193"/>
        <v>3</v>
      </c>
    </row>
    <row r="503" spans="1:108" hidden="1" x14ac:dyDescent="0.7">
      <c r="A503" t="s">
        <v>1700</v>
      </c>
      <c r="B503" t="s">
        <v>1701</v>
      </c>
      <c r="D503" t="s">
        <v>909</v>
      </c>
      <c r="E503" t="s">
        <v>72</v>
      </c>
      <c r="F503" t="s">
        <v>73</v>
      </c>
      <c r="G503" t="s">
        <v>74</v>
      </c>
      <c r="H503" t="s">
        <v>75</v>
      </c>
      <c r="I503">
        <v>6454</v>
      </c>
      <c r="J503" t="s">
        <v>898</v>
      </c>
      <c r="K503">
        <v>1</v>
      </c>
      <c r="M503" t="s">
        <v>78</v>
      </c>
      <c r="N503" t="s">
        <v>78</v>
      </c>
      <c r="O503" t="s">
        <v>79</v>
      </c>
      <c r="P503">
        <v>1</v>
      </c>
      <c r="Q503" t="s">
        <v>80</v>
      </c>
      <c r="R503" t="s">
        <v>72</v>
      </c>
      <c r="S503" t="s">
        <v>81</v>
      </c>
      <c r="T503" t="s">
        <v>82</v>
      </c>
      <c r="X503">
        <v>1</v>
      </c>
      <c r="Y503">
        <v>1</v>
      </c>
      <c r="Z503">
        <v>0.73</v>
      </c>
      <c r="AA503" s="8">
        <v>0.93</v>
      </c>
      <c r="AB503">
        <v>3</v>
      </c>
      <c r="AC503">
        <v>0.93</v>
      </c>
      <c r="AD503">
        <v>0.93</v>
      </c>
      <c r="AE503">
        <v>1.1000000000000001</v>
      </c>
      <c r="AF503">
        <v>0.5</v>
      </c>
      <c r="AG503">
        <v>205</v>
      </c>
      <c r="AH503" t="s">
        <v>898</v>
      </c>
      <c r="AI503">
        <v>302</v>
      </c>
      <c r="AJ503" t="s">
        <v>1702</v>
      </c>
      <c r="AK503">
        <v>10347</v>
      </c>
      <c r="AL503">
        <v>370</v>
      </c>
      <c r="AM503" t="s">
        <v>911</v>
      </c>
      <c r="AN503">
        <v>12</v>
      </c>
      <c r="AO503" t="s">
        <v>113</v>
      </c>
      <c r="AP503">
        <v>100</v>
      </c>
      <c r="AT503">
        <v>0</v>
      </c>
      <c r="AU503">
        <v>0.5</v>
      </c>
      <c r="AW503">
        <v>6</v>
      </c>
      <c r="AX503" t="s">
        <v>912</v>
      </c>
      <c r="AY503">
        <v>2</v>
      </c>
      <c r="AZ503" t="s">
        <v>913</v>
      </c>
      <c r="BB503" t="s">
        <v>323</v>
      </c>
      <c r="BC503">
        <v>335</v>
      </c>
      <c r="BD503">
        <v>168</v>
      </c>
      <c r="BE503">
        <v>103</v>
      </c>
      <c r="BF503">
        <v>6.0000000000000001E-3</v>
      </c>
      <c r="BG503">
        <v>6.5</v>
      </c>
      <c r="BH503" t="s">
        <v>89</v>
      </c>
      <c r="BJ503" t="s">
        <v>90</v>
      </c>
      <c r="BK503" s="1">
        <v>44670</v>
      </c>
      <c r="BL503" t="s">
        <v>91</v>
      </c>
      <c r="BM503" t="s">
        <v>92</v>
      </c>
      <c r="BN503">
        <v>46548</v>
      </c>
      <c r="BO503" t="s">
        <v>727</v>
      </c>
      <c r="BP503">
        <v>1</v>
      </c>
      <c r="BQ503">
        <v>1</v>
      </c>
      <c r="BR503">
        <v>0.73</v>
      </c>
      <c r="BS503">
        <v>0.93</v>
      </c>
      <c r="BT503">
        <v>3</v>
      </c>
      <c r="BU503">
        <v>0</v>
      </c>
      <c r="BV503" t="s">
        <v>1936</v>
      </c>
      <c r="BW503">
        <f>VLOOKUP($J503,M_引当回収!$C$5:$AF$55,30,FALSE)+0.08</f>
        <v>0.08</v>
      </c>
      <c r="BX503" s="21">
        <v>0.24</v>
      </c>
      <c r="BY503">
        <v>0.18000000000000002</v>
      </c>
      <c r="BZ503">
        <v>0.03</v>
      </c>
      <c r="CA503" s="8">
        <f t="shared" si="174"/>
        <v>0.53</v>
      </c>
      <c r="CB503" t="str">
        <f t="shared" si="175"/>
        <v>×</v>
      </c>
      <c r="CC503">
        <v>0.08</v>
      </c>
      <c r="CD503">
        <v>0.43000000000000005</v>
      </c>
      <c r="CE503">
        <v>0.18000000000000002</v>
      </c>
      <c r="CF503">
        <v>0.03</v>
      </c>
      <c r="CH503">
        <f t="shared" si="176"/>
        <v>0</v>
      </c>
      <c r="CI503">
        <f t="shared" si="177"/>
        <v>0</v>
      </c>
      <c r="CJ503">
        <f t="shared" si="178"/>
        <v>3</v>
      </c>
      <c r="CK503">
        <f t="shared" si="179"/>
        <v>0</v>
      </c>
      <c r="CL503">
        <f t="shared" si="180"/>
        <v>0</v>
      </c>
      <c r="CM503">
        <f t="shared" si="181"/>
        <v>3</v>
      </c>
      <c r="CN503">
        <f t="shared" si="182"/>
        <v>0</v>
      </c>
      <c r="CO503">
        <f t="shared" si="183"/>
        <v>0</v>
      </c>
      <c r="CP503">
        <f t="shared" si="184"/>
        <v>3</v>
      </c>
      <c r="CQ503">
        <v>1.3446475195822455E-2</v>
      </c>
      <c r="CR503">
        <f t="shared" si="185"/>
        <v>0</v>
      </c>
      <c r="CS503">
        <f t="shared" si="186"/>
        <v>0</v>
      </c>
      <c r="CT503">
        <f t="shared" si="187"/>
        <v>0</v>
      </c>
      <c r="CU503">
        <f t="shared" si="188"/>
        <v>0</v>
      </c>
      <c r="CV503">
        <f t="shared" si="189"/>
        <v>3</v>
      </c>
      <c r="CW503">
        <f t="shared" si="190"/>
        <v>0</v>
      </c>
      <c r="CX503">
        <f t="shared" si="191"/>
        <v>3</v>
      </c>
      <c r="CY503">
        <f t="shared" si="170"/>
        <v>0</v>
      </c>
      <c r="CZ503">
        <f t="shared" si="171"/>
        <v>0</v>
      </c>
      <c r="DA503">
        <f t="shared" si="172"/>
        <v>0</v>
      </c>
      <c r="DB503">
        <f t="shared" si="173"/>
        <v>0</v>
      </c>
      <c r="DC503">
        <f t="shared" si="192"/>
        <v>3</v>
      </c>
      <c r="DD503">
        <f t="shared" si="193"/>
        <v>3</v>
      </c>
    </row>
    <row r="504" spans="1:108" hidden="1" x14ac:dyDescent="0.7">
      <c r="A504" t="s">
        <v>1703</v>
      </c>
      <c r="B504" t="s">
        <v>1704</v>
      </c>
      <c r="D504" t="s">
        <v>909</v>
      </c>
      <c r="E504" t="s">
        <v>72</v>
      </c>
      <c r="F504" t="s">
        <v>73</v>
      </c>
      <c r="G504" t="s">
        <v>74</v>
      </c>
      <c r="H504" t="s">
        <v>75</v>
      </c>
      <c r="I504">
        <v>6454</v>
      </c>
      <c r="J504" t="s">
        <v>898</v>
      </c>
      <c r="K504">
        <v>1</v>
      </c>
      <c r="M504" t="s">
        <v>78</v>
      </c>
      <c r="N504" t="s">
        <v>78</v>
      </c>
      <c r="O504" t="s">
        <v>79</v>
      </c>
      <c r="P504">
        <v>1</v>
      </c>
      <c r="Q504" t="s">
        <v>80</v>
      </c>
      <c r="R504" t="s">
        <v>72</v>
      </c>
      <c r="S504" t="s">
        <v>81</v>
      </c>
      <c r="T504" t="s">
        <v>82</v>
      </c>
      <c r="X504">
        <v>1</v>
      </c>
      <c r="Y504">
        <v>1</v>
      </c>
      <c r="Z504">
        <v>0.73</v>
      </c>
      <c r="AA504" s="8">
        <v>0.93</v>
      </c>
      <c r="AB504">
        <v>3</v>
      </c>
      <c r="AC504">
        <v>0.93</v>
      </c>
      <c r="AD504">
        <v>0.93</v>
      </c>
      <c r="AE504">
        <v>1.1000000000000001</v>
      </c>
      <c r="AF504">
        <v>0.5</v>
      </c>
      <c r="AG504">
        <v>205</v>
      </c>
      <c r="AH504" t="s">
        <v>898</v>
      </c>
      <c r="AI504">
        <v>303</v>
      </c>
      <c r="AJ504" t="s">
        <v>1705</v>
      </c>
      <c r="AK504">
        <v>10348</v>
      </c>
      <c r="AL504">
        <v>370</v>
      </c>
      <c r="AM504" t="s">
        <v>911</v>
      </c>
      <c r="AN504">
        <v>12</v>
      </c>
      <c r="AO504" t="s">
        <v>113</v>
      </c>
      <c r="AP504">
        <v>100</v>
      </c>
      <c r="AT504">
        <v>0</v>
      </c>
      <c r="AU504">
        <v>0.5</v>
      </c>
      <c r="AW504">
        <v>6</v>
      </c>
      <c r="AX504" t="s">
        <v>912</v>
      </c>
      <c r="AY504">
        <v>2</v>
      </c>
      <c r="AZ504" t="s">
        <v>913</v>
      </c>
      <c r="BB504" t="s">
        <v>323</v>
      </c>
      <c r="BC504">
        <v>335</v>
      </c>
      <c r="BD504">
        <v>168</v>
      </c>
      <c r="BE504">
        <v>103</v>
      </c>
      <c r="BF504">
        <v>6.0000000000000001E-3</v>
      </c>
      <c r="BG504">
        <v>6.5</v>
      </c>
      <c r="BH504" t="s">
        <v>89</v>
      </c>
      <c r="BJ504" t="s">
        <v>90</v>
      </c>
      <c r="BK504" s="1">
        <v>44670</v>
      </c>
      <c r="BL504" t="s">
        <v>91</v>
      </c>
      <c r="BM504" t="s">
        <v>92</v>
      </c>
      <c r="BN504">
        <v>46548</v>
      </c>
      <c r="BO504" t="s">
        <v>727</v>
      </c>
      <c r="BP504">
        <v>1</v>
      </c>
      <c r="BQ504">
        <v>1</v>
      </c>
      <c r="BR504">
        <v>0.73</v>
      </c>
      <c r="BS504">
        <v>0.93</v>
      </c>
      <c r="BT504">
        <v>3</v>
      </c>
      <c r="BU504">
        <v>0</v>
      </c>
      <c r="BV504" t="s">
        <v>1936</v>
      </c>
      <c r="BW504">
        <f>VLOOKUP($J504,M_引当回収!$C$5:$AF$55,30,FALSE)+0.08</f>
        <v>0.08</v>
      </c>
      <c r="BX504" s="21">
        <v>0.24</v>
      </c>
      <c r="BY504">
        <v>0.18000000000000002</v>
      </c>
      <c r="BZ504">
        <v>0.03</v>
      </c>
      <c r="CA504" s="8">
        <f t="shared" si="174"/>
        <v>0.53</v>
      </c>
      <c r="CB504" t="str">
        <f t="shared" si="175"/>
        <v>×</v>
      </c>
      <c r="CC504">
        <v>0.08</v>
      </c>
      <c r="CD504">
        <v>0.43000000000000005</v>
      </c>
      <c r="CE504">
        <v>0.18000000000000002</v>
      </c>
      <c r="CF504">
        <v>0.03</v>
      </c>
      <c r="CH504">
        <f t="shared" si="176"/>
        <v>0</v>
      </c>
      <c r="CI504">
        <f t="shared" si="177"/>
        <v>0</v>
      </c>
      <c r="CJ504">
        <f t="shared" si="178"/>
        <v>3</v>
      </c>
      <c r="CK504">
        <f t="shared" si="179"/>
        <v>0</v>
      </c>
      <c r="CL504">
        <f t="shared" si="180"/>
        <v>0</v>
      </c>
      <c r="CM504">
        <f t="shared" si="181"/>
        <v>3</v>
      </c>
      <c r="CN504">
        <f t="shared" si="182"/>
        <v>0</v>
      </c>
      <c r="CO504">
        <f t="shared" si="183"/>
        <v>0</v>
      </c>
      <c r="CP504">
        <f t="shared" si="184"/>
        <v>3</v>
      </c>
      <c r="CQ504">
        <v>1.3446475195822455E-2</v>
      </c>
      <c r="CR504">
        <f t="shared" si="185"/>
        <v>0</v>
      </c>
      <c r="CS504">
        <f t="shared" si="186"/>
        <v>0</v>
      </c>
      <c r="CT504">
        <f t="shared" si="187"/>
        <v>0</v>
      </c>
      <c r="CU504">
        <f t="shared" si="188"/>
        <v>0</v>
      </c>
      <c r="CV504">
        <f t="shared" si="189"/>
        <v>3</v>
      </c>
      <c r="CW504">
        <f t="shared" si="190"/>
        <v>0</v>
      </c>
      <c r="CX504">
        <f t="shared" si="191"/>
        <v>3</v>
      </c>
      <c r="CY504">
        <f t="shared" si="170"/>
        <v>0</v>
      </c>
      <c r="CZ504">
        <f t="shared" si="171"/>
        <v>0</v>
      </c>
      <c r="DA504">
        <f t="shared" si="172"/>
        <v>0</v>
      </c>
      <c r="DB504">
        <f t="shared" si="173"/>
        <v>0</v>
      </c>
      <c r="DC504">
        <f t="shared" si="192"/>
        <v>3</v>
      </c>
      <c r="DD504">
        <f t="shared" si="193"/>
        <v>3</v>
      </c>
    </row>
    <row r="505" spans="1:108" hidden="1" x14ac:dyDescent="0.7">
      <c r="A505" t="s">
        <v>1706</v>
      </c>
      <c r="B505" t="s">
        <v>1707</v>
      </c>
      <c r="D505" t="s">
        <v>909</v>
      </c>
      <c r="E505" t="s">
        <v>72</v>
      </c>
      <c r="F505" t="s">
        <v>73</v>
      </c>
      <c r="G505" t="s">
        <v>74</v>
      </c>
      <c r="H505" t="s">
        <v>75</v>
      </c>
      <c r="I505">
        <v>6454</v>
      </c>
      <c r="J505" t="s">
        <v>898</v>
      </c>
      <c r="K505">
        <v>1</v>
      </c>
      <c r="M505" t="s">
        <v>78</v>
      </c>
      <c r="N505" t="s">
        <v>78</v>
      </c>
      <c r="O505" t="s">
        <v>79</v>
      </c>
      <c r="P505">
        <v>1</v>
      </c>
      <c r="Q505" t="s">
        <v>80</v>
      </c>
      <c r="R505" t="s">
        <v>72</v>
      </c>
      <c r="S505" t="s">
        <v>81</v>
      </c>
      <c r="T505" t="s">
        <v>82</v>
      </c>
      <c r="X505">
        <v>1</v>
      </c>
      <c r="Y505">
        <v>1</v>
      </c>
      <c r="Z505">
        <v>0.73</v>
      </c>
      <c r="AA505" s="8">
        <v>0.93</v>
      </c>
      <c r="AB505">
        <v>3</v>
      </c>
      <c r="AC505">
        <v>0.93</v>
      </c>
      <c r="AD505">
        <v>0.93</v>
      </c>
      <c r="AE505">
        <v>1.1000000000000001</v>
      </c>
      <c r="AF505">
        <v>0.5</v>
      </c>
      <c r="AG505">
        <v>205</v>
      </c>
      <c r="AH505" t="s">
        <v>898</v>
      </c>
      <c r="AI505">
        <v>304</v>
      </c>
      <c r="AJ505" t="s">
        <v>1708</v>
      </c>
      <c r="AK505">
        <v>10349</v>
      </c>
      <c r="AL505">
        <v>370</v>
      </c>
      <c r="AM505" t="s">
        <v>911</v>
      </c>
      <c r="AN505">
        <v>12</v>
      </c>
      <c r="AO505" t="s">
        <v>113</v>
      </c>
      <c r="AP505">
        <v>100</v>
      </c>
      <c r="AT505">
        <v>0</v>
      </c>
      <c r="AU505">
        <v>0.5</v>
      </c>
      <c r="AW505">
        <v>6</v>
      </c>
      <c r="AX505" t="s">
        <v>912</v>
      </c>
      <c r="AY505">
        <v>2</v>
      </c>
      <c r="AZ505" t="s">
        <v>913</v>
      </c>
      <c r="BB505" t="s">
        <v>323</v>
      </c>
      <c r="BC505">
        <v>335</v>
      </c>
      <c r="BD505">
        <v>168</v>
      </c>
      <c r="BE505">
        <v>103</v>
      </c>
      <c r="BF505">
        <v>6.0000000000000001E-3</v>
      </c>
      <c r="BG505">
        <v>6.5</v>
      </c>
      <c r="BH505" t="s">
        <v>89</v>
      </c>
      <c r="BJ505" t="s">
        <v>90</v>
      </c>
      <c r="BK505" s="1">
        <v>44670</v>
      </c>
      <c r="BL505" t="s">
        <v>91</v>
      </c>
      <c r="BM505" t="s">
        <v>92</v>
      </c>
      <c r="BN505">
        <v>46548</v>
      </c>
      <c r="BO505" t="s">
        <v>727</v>
      </c>
      <c r="BP505">
        <v>1</v>
      </c>
      <c r="BQ505">
        <v>1</v>
      </c>
      <c r="BR505">
        <v>0.73</v>
      </c>
      <c r="BS505">
        <v>0.93</v>
      </c>
      <c r="BT505">
        <v>3</v>
      </c>
      <c r="BU505">
        <v>0</v>
      </c>
      <c r="BV505" t="s">
        <v>1936</v>
      </c>
      <c r="BW505">
        <f>VLOOKUP($J505,M_引当回収!$C$5:$AF$55,30,FALSE)+0.08</f>
        <v>0.08</v>
      </c>
      <c r="BX505" s="21">
        <v>0.24</v>
      </c>
      <c r="BY505">
        <v>0.18000000000000002</v>
      </c>
      <c r="BZ505">
        <v>0.03</v>
      </c>
      <c r="CA505" s="8">
        <f t="shared" si="174"/>
        <v>0.53</v>
      </c>
      <c r="CB505" t="str">
        <f t="shared" si="175"/>
        <v>×</v>
      </c>
      <c r="CC505">
        <v>0.08</v>
      </c>
      <c r="CD505">
        <v>0.43000000000000005</v>
      </c>
      <c r="CE505">
        <v>0.18000000000000002</v>
      </c>
      <c r="CF505">
        <v>0.03</v>
      </c>
      <c r="CH505">
        <f t="shared" si="176"/>
        <v>0</v>
      </c>
      <c r="CI505">
        <f t="shared" si="177"/>
        <v>0</v>
      </c>
      <c r="CJ505">
        <f t="shared" si="178"/>
        <v>3</v>
      </c>
      <c r="CK505">
        <f t="shared" si="179"/>
        <v>0</v>
      </c>
      <c r="CL505">
        <f t="shared" si="180"/>
        <v>0</v>
      </c>
      <c r="CM505">
        <f t="shared" si="181"/>
        <v>3</v>
      </c>
      <c r="CN505">
        <f t="shared" si="182"/>
        <v>0</v>
      </c>
      <c r="CO505">
        <f t="shared" si="183"/>
        <v>0</v>
      </c>
      <c r="CP505">
        <f t="shared" si="184"/>
        <v>3</v>
      </c>
      <c r="CQ505">
        <v>1.3446475195822455E-2</v>
      </c>
      <c r="CR505">
        <f t="shared" si="185"/>
        <v>0</v>
      </c>
      <c r="CS505">
        <f t="shared" si="186"/>
        <v>0</v>
      </c>
      <c r="CT505">
        <f t="shared" si="187"/>
        <v>0</v>
      </c>
      <c r="CU505">
        <f t="shared" si="188"/>
        <v>0</v>
      </c>
      <c r="CV505">
        <f t="shared" si="189"/>
        <v>3</v>
      </c>
      <c r="CW505">
        <f t="shared" si="190"/>
        <v>0</v>
      </c>
      <c r="CX505">
        <f t="shared" si="191"/>
        <v>3</v>
      </c>
      <c r="CY505">
        <f t="shared" si="170"/>
        <v>0</v>
      </c>
      <c r="CZ505">
        <f t="shared" si="171"/>
        <v>0</v>
      </c>
      <c r="DA505">
        <f t="shared" si="172"/>
        <v>0</v>
      </c>
      <c r="DB505">
        <f t="shared" si="173"/>
        <v>0</v>
      </c>
      <c r="DC505">
        <f t="shared" si="192"/>
        <v>3</v>
      </c>
      <c r="DD505">
        <f t="shared" si="193"/>
        <v>3</v>
      </c>
    </row>
    <row r="506" spans="1:108" hidden="1" x14ac:dyDescent="0.7">
      <c r="A506" t="s">
        <v>1709</v>
      </c>
      <c r="B506" t="s">
        <v>1710</v>
      </c>
      <c r="D506" t="s">
        <v>909</v>
      </c>
      <c r="E506" t="s">
        <v>72</v>
      </c>
      <c r="F506" t="s">
        <v>73</v>
      </c>
      <c r="G506" t="s">
        <v>74</v>
      </c>
      <c r="H506" t="s">
        <v>75</v>
      </c>
      <c r="I506">
        <v>6454</v>
      </c>
      <c r="J506" t="s">
        <v>898</v>
      </c>
      <c r="K506">
        <v>1</v>
      </c>
      <c r="M506" t="s">
        <v>78</v>
      </c>
      <c r="N506" t="s">
        <v>78</v>
      </c>
      <c r="O506" t="s">
        <v>79</v>
      </c>
      <c r="P506">
        <v>1</v>
      </c>
      <c r="Q506" t="s">
        <v>80</v>
      </c>
      <c r="R506" t="s">
        <v>72</v>
      </c>
      <c r="S506" t="s">
        <v>81</v>
      </c>
      <c r="T506" t="s">
        <v>82</v>
      </c>
      <c r="X506">
        <v>1</v>
      </c>
      <c r="Y506">
        <v>1</v>
      </c>
      <c r="Z506">
        <v>0.73</v>
      </c>
      <c r="AA506" s="8">
        <v>0.93</v>
      </c>
      <c r="AB506">
        <v>3</v>
      </c>
      <c r="AC506">
        <v>0.93</v>
      </c>
      <c r="AD506">
        <v>0.93</v>
      </c>
      <c r="AE506">
        <v>1.1000000000000001</v>
      </c>
      <c r="AF506">
        <v>0.5</v>
      </c>
      <c r="AG506">
        <v>205</v>
      </c>
      <c r="AH506" t="s">
        <v>898</v>
      </c>
      <c r="AI506">
        <v>305</v>
      </c>
      <c r="AJ506" t="s">
        <v>1711</v>
      </c>
      <c r="AK506">
        <v>10350</v>
      </c>
      <c r="AL506">
        <v>370</v>
      </c>
      <c r="AM506" t="s">
        <v>911</v>
      </c>
      <c r="AN506">
        <v>12</v>
      </c>
      <c r="AO506" t="s">
        <v>113</v>
      </c>
      <c r="AP506">
        <v>100</v>
      </c>
      <c r="AT506">
        <v>0</v>
      </c>
      <c r="AU506">
        <v>0.5</v>
      </c>
      <c r="AW506">
        <v>6</v>
      </c>
      <c r="AX506" t="s">
        <v>912</v>
      </c>
      <c r="AY506">
        <v>2</v>
      </c>
      <c r="AZ506" t="s">
        <v>913</v>
      </c>
      <c r="BB506" t="s">
        <v>323</v>
      </c>
      <c r="BC506">
        <v>335</v>
      </c>
      <c r="BD506">
        <v>168</v>
      </c>
      <c r="BE506">
        <v>103</v>
      </c>
      <c r="BF506">
        <v>6.0000000000000001E-3</v>
      </c>
      <c r="BG506">
        <v>6.5</v>
      </c>
      <c r="BH506" t="s">
        <v>89</v>
      </c>
      <c r="BJ506" t="s">
        <v>90</v>
      </c>
      <c r="BK506" s="1">
        <v>44670</v>
      </c>
      <c r="BL506" t="s">
        <v>91</v>
      </c>
      <c r="BM506" t="s">
        <v>92</v>
      </c>
      <c r="BN506">
        <v>46548</v>
      </c>
      <c r="BO506" t="s">
        <v>727</v>
      </c>
      <c r="BP506">
        <v>1</v>
      </c>
      <c r="BQ506">
        <v>1</v>
      </c>
      <c r="BR506">
        <v>0.73</v>
      </c>
      <c r="BS506">
        <v>0.93</v>
      </c>
      <c r="BT506">
        <v>3</v>
      </c>
      <c r="BU506">
        <v>0</v>
      </c>
      <c r="BV506" t="s">
        <v>1936</v>
      </c>
      <c r="BW506">
        <f>VLOOKUP($J506,M_引当回収!$C$5:$AF$55,30,FALSE)+0.08</f>
        <v>0.08</v>
      </c>
      <c r="BX506" s="21">
        <v>0.24</v>
      </c>
      <c r="BY506">
        <v>0.18000000000000002</v>
      </c>
      <c r="BZ506">
        <v>0.03</v>
      </c>
      <c r="CA506" s="8">
        <f t="shared" si="174"/>
        <v>0.53</v>
      </c>
      <c r="CB506" t="str">
        <f t="shared" si="175"/>
        <v>×</v>
      </c>
      <c r="CC506">
        <v>0.08</v>
      </c>
      <c r="CD506">
        <v>0.43000000000000005</v>
      </c>
      <c r="CE506">
        <v>0.18000000000000002</v>
      </c>
      <c r="CF506">
        <v>0.03</v>
      </c>
      <c r="CH506">
        <f t="shared" si="176"/>
        <v>0</v>
      </c>
      <c r="CI506">
        <f t="shared" si="177"/>
        <v>0</v>
      </c>
      <c r="CJ506">
        <f t="shared" si="178"/>
        <v>3</v>
      </c>
      <c r="CK506">
        <f t="shared" si="179"/>
        <v>0</v>
      </c>
      <c r="CL506">
        <f t="shared" si="180"/>
        <v>0</v>
      </c>
      <c r="CM506">
        <f t="shared" si="181"/>
        <v>3</v>
      </c>
      <c r="CN506">
        <f t="shared" si="182"/>
        <v>0</v>
      </c>
      <c r="CO506">
        <f t="shared" si="183"/>
        <v>0</v>
      </c>
      <c r="CP506">
        <f t="shared" si="184"/>
        <v>3</v>
      </c>
      <c r="CQ506">
        <v>1.3446475195822455E-2</v>
      </c>
      <c r="CR506">
        <f t="shared" si="185"/>
        <v>0</v>
      </c>
      <c r="CS506">
        <f t="shared" si="186"/>
        <v>0</v>
      </c>
      <c r="CT506">
        <f t="shared" si="187"/>
        <v>0</v>
      </c>
      <c r="CU506">
        <f t="shared" si="188"/>
        <v>0</v>
      </c>
      <c r="CV506">
        <f t="shared" si="189"/>
        <v>3</v>
      </c>
      <c r="CW506">
        <f t="shared" si="190"/>
        <v>0</v>
      </c>
      <c r="CX506">
        <f t="shared" si="191"/>
        <v>3</v>
      </c>
      <c r="CY506">
        <f t="shared" si="170"/>
        <v>0</v>
      </c>
      <c r="CZ506">
        <f t="shared" si="171"/>
        <v>0</v>
      </c>
      <c r="DA506">
        <f t="shared" si="172"/>
        <v>0</v>
      </c>
      <c r="DB506">
        <f t="shared" si="173"/>
        <v>0</v>
      </c>
      <c r="DC506">
        <f t="shared" si="192"/>
        <v>3</v>
      </c>
      <c r="DD506">
        <f t="shared" si="193"/>
        <v>3</v>
      </c>
    </row>
    <row r="507" spans="1:108" hidden="1" x14ac:dyDescent="0.7">
      <c r="A507" t="s">
        <v>1712</v>
      </c>
      <c r="B507" t="s">
        <v>1713</v>
      </c>
      <c r="D507" t="s">
        <v>909</v>
      </c>
      <c r="E507" t="s">
        <v>72</v>
      </c>
      <c r="F507" t="s">
        <v>73</v>
      </c>
      <c r="G507" t="s">
        <v>74</v>
      </c>
      <c r="H507" t="s">
        <v>75</v>
      </c>
      <c r="I507">
        <v>6454</v>
      </c>
      <c r="J507" t="s">
        <v>898</v>
      </c>
      <c r="K507">
        <v>1</v>
      </c>
      <c r="M507" t="s">
        <v>78</v>
      </c>
      <c r="N507" t="s">
        <v>78</v>
      </c>
      <c r="O507" t="s">
        <v>79</v>
      </c>
      <c r="P507">
        <v>1</v>
      </c>
      <c r="Q507" t="s">
        <v>80</v>
      </c>
      <c r="R507" t="s">
        <v>72</v>
      </c>
      <c r="S507" t="s">
        <v>81</v>
      </c>
      <c r="T507" t="s">
        <v>82</v>
      </c>
      <c r="X507">
        <v>1</v>
      </c>
      <c r="Y507">
        <v>1</v>
      </c>
      <c r="Z507">
        <v>0.73</v>
      </c>
      <c r="AA507" s="8">
        <v>0.93</v>
      </c>
      <c r="AB507">
        <v>3</v>
      </c>
      <c r="AC507">
        <v>0.93</v>
      </c>
      <c r="AD507">
        <v>0.93</v>
      </c>
      <c r="AE507">
        <v>1.1000000000000001</v>
      </c>
      <c r="AF507">
        <v>0.5</v>
      </c>
      <c r="AG507">
        <v>205</v>
      </c>
      <c r="AH507" t="s">
        <v>898</v>
      </c>
      <c r="AI507">
        <v>306</v>
      </c>
      <c r="AJ507" t="s">
        <v>1714</v>
      </c>
      <c r="AK507">
        <v>10351</v>
      </c>
      <c r="AL507">
        <v>370</v>
      </c>
      <c r="AM507" t="s">
        <v>911</v>
      </c>
      <c r="AN507">
        <v>12</v>
      </c>
      <c r="AO507" t="s">
        <v>113</v>
      </c>
      <c r="AP507">
        <v>100</v>
      </c>
      <c r="AT507">
        <v>0</v>
      </c>
      <c r="AU507">
        <v>0.5</v>
      </c>
      <c r="AW507">
        <v>6</v>
      </c>
      <c r="AX507" t="s">
        <v>912</v>
      </c>
      <c r="AY507">
        <v>2</v>
      </c>
      <c r="AZ507" t="s">
        <v>913</v>
      </c>
      <c r="BB507" t="s">
        <v>323</v>
      </c>
      <c r="BC507">
        <v>335</v>
      </c>
      <c r="BD507">
        <v>168</v>
      </c>
      <c r="BE507">
        <v>103</v>
      </c>
      <c r="BF507">
        <v>6.0000000000000001E-3</v>
      </c>
      <c r="BG507">
        <v>6.5</v>
      </c>
      <c r="BH507" t="s">
        <v>89</v>
      </c>
      <c r="BJ507" t="s">
        <v>90</v>
      </c>
      <c r="BK507" s="1">
        <v>44670</v>
      </c>
      <c r="BL507" t="s">
        <v>91</v>
      </c>
      <c r="BM507" t="s">
        <v>92</v>
      </c>
      <c r="BN507">
        <v>46548</v>
      </c>
      <c r="BO507" t="s">
        <v>727</v>
      </c>
      <c r="BP507">
        <v>1</v>
      </c>
      <c r="BQ507">
        <v>1</v>
      </c>
      <c r="BR507">
        <v>0.73</v>
      </c>
      <c r="BS507">
        <v>0.93</v>
      </c>
      <c r="BT507">
        <v>3</v>
      </c>
      <c r="BU507">
        <v>0</v>
      </c>
      <c r="BV507" t="s">
        <v>1936</v>
      </c>
      <c r="BW507">
        <f>VLOOKUP($J507,M_引当回収!$C$5:$AF$55,30,FALSE)+0.08</f>
        <v>0.08</v>
      </c>
      <c r="BX507" s="21">
        <v>0.24</v>
      </c>
      <c r="BY507">
        <v>0.18000000000000002</v>
      </c>
      <c r="BZ507">
        <v>0.03</v>
      </c>
      <c r="CA507" s="8">
        <f t="shared" si="174"/>
        <v>0.53</v>
      </c>
      <c r="CB507" t="str">
        <f t="shared" si="175"/>
        <v>×</v>
      </c>
      <c r="CC507">
        <v>0.08</v>
      </c>
      <c r="CD507">
        <v>0.43000000000000005</v>
      </c>
      <c r="CE507">
        <v>0.18000000000000002</v>
      </c>
      <c r="CF507">
        <v>0.03</v>
      </c>
      <c r="CH507">
        <f t="shared" si="176"/>
        <v>0</v>
      </c>
      <c r="CI507">
        <f t="shared" si="177"/>
        <v>0</v>
      </c>
      <c r="CJ507">
        <f t="shared" si="178"/>
        <v>3</v>
      </c>
      <c r="CK507">
        <f t="shared" si="179"/>
        <v>0</v>
      </c>
      <c r="CL507">
        <f t="shared" si="180"/>
        <v>0</v>
      </c>
      <c r="CM507">
        <f t="shared" si="181"/>
        <v>3</v>
      </c>
      <c r="CN507">
        <f t="shared" si="182"/>
        <v>0</v>
      </c>
      <c r="CO507">
        <f t="shared" si="183"/>
        <v>0</v>
      </c>
      <c r="CP507">
        <f t="shared" si="184"/>
        <v>3</v>
      </c>
      <c r="CQ507">
        <v>1.3446475195822455E-2</v>
      </c>
      <c r="CR507">
        <f t="shared" si="185"/>
        <v>0</v>
      </c>
      <c r="CS507">
        <f t="shared" si="186"/>
        <v>0</v>
      </c>
      <c r="CT507">
        <f t="shared" si="187"/>
        <v>0</v>
      </c>
      <c r="CU507">
        <f t="shared" si="188"/>
        <v>0</v>
      </c>
      <c r="CV507">
        <f t="shared" si="189"/>
        <v>3</v>
      </c>
      <c r="CW507">
        <f t="shared" si="190"/>
        <v>0</v>
      </c>
      <c r="CX507">
        <f t="shared" si="191"/>
        <v>3</v>
      </c>
      <c r="CY507">
        <f t="shared" si="170"/>
        <v>0</v>
      </c>
      <c r="CZ507">
        <f t="shared" si="171"/>
        <v>0</v>
      </c>
      <c r="DA507">
        <f t="shared" si="172"/>
        <v>0</v>
      </c>
      <c r="DB507">
        <f t="shared" si="173"/>
        <v>0</v>
      </c>
      <c r="DC507">
        <f t="shared" si="192"/>
        <v>3</v>
      </c>
      <c r="DD507">
        <f t="shared" si="193"/>
        <v>3</v>
      </c>
    </row>
    <row r="508" spans="1:108" hidden="1" x14ac:dyDescent="0.7">
      <c r="A508" t="s">
        <v>1715</v>
      </c>
      <c r="B508" t="s">
        <v>1716</v>
      </c>
      <c r="D508" t="s">
        <v>909</v>
      </c>
      <c r="E508" t="s">
        <v>72</v>
      </c>
      <c r="F508" t="s">
        <v>73</v>
      </c>
      <c r="G508" t="s">
        <v>74</v>
      </c>
      <c r="H508" t="s">
        <v>75</v>
      </c>
      <c r="I508">
        <v>6454</v>
      </c>
      <c r="J508" t="s">
        <v>898</v>
      </c>
      <c r="K508">
        <v>1</v>
      </c>
      <c r="M508" t="s">
        <v>78</v>
      </c>
      <c r="N508" t="s">
        <v>78</v>
      </c>
      <c r="O508" t="s">
        <v>79</v>
      </c>
      <c r="P508">
        <v>1</v>
      </c>
      <c r="Q508" t="s">
        <v>80</v>
      </c>
      <c r="R508" t="s">
        <v>72</v>
      </c>
      <c r="S508" t="s">
        <v>81</v>
      </c>
      <c r="T508" t="s">
        <v>82</v>
      </c>
      <c r="X508">
        <v>1</v>
      </c>
      <c r="Y508">
        <v>1</v>
      </c>
      <c r="Z508">
        <v>0.73</v>
      </c>
      <c r="AA508" s="8">
        <v>0.93</v>
      </c>
      <c r="AB508">
        <v>3</v>
      </c>
      <c r="AC508">
        <v>0.93</v>
      </c>
      <c r="AD508">
        <v>0.93</v>
      </c>
      <c r="AE508">
        <v>1.1000000000000001</v>
      </c>
      <c r="AF508">
        <v>0.5</v>
      </c>
      <c r="AG508">
        <v>205</v>
      </c>
      <c r="AH508" t="s">
        <v>898</v>
      </c>
      <c r="AI508">
        <v>307</v>
      </c>
      <c r="AJ508" t="s">
        <v>1717</v>
      </c>
      <c r="AK508">
        <v>10352</v>
      </c>
      <c r="AL508">
        <v>370</v>
      </c>
      <c r="AM508" t="s">
        <v>911</v>
      </c>
      <c r="AN508">
        <v>12</v>
      </c>
      <c r="AO508" t="s">
        <v>113</v>
      </c>
      <c r="AP508">
        <v>100</v>
      </c>
      <c r="AT508">
        <v>0</v>
      </c>
      <c r="AU508">
        <v>0.5</v>
      </c>
      <c r="AW508">
        <v>6</v>
      </c>
      <c r="AX508" t="s">
        <v>912</v>
      </c>
      <c r="AY508">
        <v>2</v>
      </c>
      <c r="AZ508" t="s">
        <v>913</v>
      </c>
      <c r="BB508" t="s">
        <v>323</v>
      </c>
      <c r="BC508">
        <v>335</v>
      </c>
      <c r="BD508">
        <v>168</v>
      </c>
      <c r="BE508">
        <v>103</v>
      </c>
      <c r="BF508">
        <v>6.0000000000000001E-3</v>
      </c>
      <c r="BG508">
        <v>6.5</v>
      </c>
      <c r="BH508" t="s">
        <v>89</v>
      </c>
      <c r="BJ508" t="s">
        <v>90</v>
      </c>
      <c r="BK508" s="1">
        <v>44670</v>
      </c>
      <c r="BL508" t="s">
        <v>91</v>
      </c>
      <c r="BM508" t="s">
        <v>92</v>
      </c>
      <c r="BN508">
        <v>46548</v>
      </c>
      <c r="BO508" t="s">
        <v>727</v>
      </c>
      <c r="BP508">
        <v>1</v>
      </c>
      <c r="BQ508">
        <v>1</v>
      </c>
      <c r="BR508">
        <v>0.73</v>
      </c>
      <c r="BS508">
        <v>0.93</v>
      </c>
      <c r="BT508">
        <v>3</v>
      </c>
      <c r="BU508">
        <v>0</v>
      </c>
      <c r="BV508" t="s">
        <v>1936</v>
      </c>
      <c r="BW508">
        <f>VLOOKUP($J508,M_引当回収!$C$5:$AF$55,30,FALSE)+0.08</f>
        <v>0.08</v>
      </c>
      <c r="BX508" s="21">
        <v>0.24</v>
      </c>
      <c r="BY508">
        <v>0.18000000000000002</v>
      </c>
      <c r="BZ508">
        <v>0.03</v>
      </c>
      <c r="CA508" s="8">
        <f t="shared" si="174"/>
        <v>0.53</v>
      </c>
      <c r="CB508" t="str">
        <f t="shared" si="175"/>
        <v>×</v>
      </c>
      <c r="CC508">
        <v>0.08</v>
      </c>
      <c r="CD508">
        <v>0.43000000000000005</v>
      </c>
      <c r="CE508">
        <v>0.18000000000000002</v>
      </c>
      <c r="CF508">
        <v>0.03</v>
      </c>
      <c r="CH508">
        <f t="shared" si="176"/>
        <v>0</v>
      </c>
      <c r="CI508">
        <f t="shared" si="177"/>
        <v>0</v>
      </c>
      <c r="CJ508">
        <f t="shared" si="178"/>
        <v>3</v>
      </c>
      <c r="CK508">
        <f t="shared" si="179"/>
        <v>0</v>
      </c>
      <c r="CL508">
        <f t="shared" si="180"/>
        <v>0</v>
      </c>
      <c r="CM508">
        <f t="shared" si="181"/>
        <v>3</v>
      </c>
      <c r="CN508">
        <f t="shared" si="182"/>
        <v>0</v>
      </c>
      <c r="CO508">
        <f t="shared" si="183"/>
        <v>0</v>
      </c>
      <c r="CP508">
        <f t="shared" si="184"/>
        <v>3</v>
      </c>
      <c r="CQ508">
        <v>1.3446475195822455E-2</v>
      </c>
      <c r="CR508">
        <f t="shared" si="185"/>
        <v>0</v>
      </c>
      <c r="CS508">
        <f t="shared" si="186"/>
        <v>0</v>
      </c>
      <c r="CT508">
        <f t="shared" si="187"/>
        <v>0</v>
      </c>
      <c r="CU508">
        <f t="shared" si="188"/>
        <v>0</v>
      </c>
      <c r="CV508">
        <f t="shared" si="189"/>
        <v>3</v>
      </c>
      <c r="CW508">
        <f t="shared" si="190"/>
        <v>0</v>
      </c>
      <c r="CX508">
        <f t="shared" si="191"/>
        <v>3</v>
      </c>
      <c r="CY508">
        <f t="shared" si="170"/>
        <v>0</v>
      </c>
      <c r="CZ508">
        <f t="shared" si="171"/>
        <v>0</v>
      </c>
      <c r="DA508">
        <f t="shared" si="172"/>
        <v>0</v>
      </c>
      <c r="DB508">
        <f t="shared" si="173"/>
        <v>0</v>
      </c>
      <c r="DC508">
        <f t="shared" si="192"/>
        <v>3</v>
      </c>
      <c r="DD508">
        <f t="shared" si="193"/>
        <v>3</v>
      </c>
    </row>
    <row r="509" spans="1:108" hidden="1" x14ac:dyDescent="0.7">
      <c r="A509" t="s">
        <v>1718</v>
      </c>
      <c r="B509" t="s">
        <v>1719</v>
      </c>
      <c r="D509" t="s">
        <v>909</v>
      </c>
      <c r="E509" t="s">
        <v>72</v>
      </c>
      <c r="F509" t="s">
        <v>73</v>
      </c>
      <c r="G509" t="s">
        <v>74</v>
      </c>
      <c r="H509" t="s">
        <v>75</v>
      </c>
      <c r="I509">
        <v>6454</v>
      </c>
      <c r="J509" t="s">
        <v>898</v>
      </c>
      <c r="K509">
        <v>1</v>
      </c>
      <c r="M509" t="s">
        <v>78</v>
      </c>
      <c r="N509" t="s">
        <v>78</v>
      </c>
      <c r="O509" t="s">
        <v>79</v>
      </c>
      <c r="P509">
        <v>1</v>
      </c>
      <c r="Q509" t="s">
        <v>80</v>
      </c>
      <c r="R509" t="s">
        <v>72</v>
      </c>
      <c r="S509" t="s">
        <v>81</v>
      </c>
      <c r="T509" t="s">
        <v>82</v>
      </c>
      <c r="X509">
        <v>1</v>
      </c>
      <c r="Y509">
        <v>1</v>
      </c>
      <c r="Z509">
        <v>0.73</v>
      </c>
      <c r="AA509" s="8">
        <v>0.93</v>
      </c>
      <c r="AB509">
        <v>3</v>
      </c>
      <c r="AC509">
        <v>0.93</v>
      </c>
      <c r="AD509">
        <v>0.93</v>
      </c>
      <c r="AE509">
        <v>1.1000000000000001</v>
      </c>
      <c r="AF509">
        <v>0.5</v>
      </c>
      <c r="AG509">
        <v>205</v>
      </c>
      <c r="AH509" t="s">
        <v>898</v>
      </c>
      <c r="AI509">
        <v>308</v>
      </c>
      <c r="AJ509" t="s">
        <v>1720</v>
      </c>
      <c r="AK509">
        <v>10353</v>
      </c>
      <c r="AL509">
        <v>370</v>
      </c>
      <c r="AM509" t="s">
        <v>911</v>
      </c>
      <c r="AN509">
        <v>12</v>
      </c>
      <c r="AO509" t="s">
        <v>113</v>
      </c>
      <c r="AP509">
        <v>100</v>
      </c>
      <c r="AT509">
        <v>0</v>
      </c>
      <c r="AU509">
        <v>0.5</v>
      </c>
      <c r="AW509">
        <v>6</v>
      </c>
      <c r="AX509" t="s">
        <v>912</v>
      </c>
      <c r="AY509">
        <v>2</v>
      </c>
      <c r="AZ509" t="s">
        <v>913</v>
      </c>
      <c r="BB509" t="s">
        <v>323</v>
      </c>
      <c r="BC509">
        <v>335</v>
      </c>
      <c r="BD509">
        <v>168</v>
      </c>
      <c r="BE509">
        <v>103</v>
      </c>
      <c r="BF509">
        <v>6.0000000000000001E-3</v>
      </c>
      <c r="BG509">
        <v>6.5</v>
      </c>
      <c r="BH509" t="s">
        <v>89</v>
      </c>
      <c r="BJ509" t="s">
        <v>90</v>
      </c>
      <c r="BK509" s="1">
        <v>44670</v>
      </c>
      <c r="BL509" t="s">
        <v>91</v>
      </c>
      <c r="BM509" t="s">
        <v>92</v>
      </c>
      <c r="BN509">
        <v>46548</v>
      </c>
      <c r="BO509" t="s">
        <v>727</v>
      </c>
      <c r="BP509">
        <v>1</v>
      </c>
      <c r="BQ509">
        <v>1</v>
      </c>
      <c r="BR509">
        <v>0.73</v>
      </c>
      <c r="BS509">
        <v>0.93</v>
      </c>
      <c r="BT509">
        <v>3</v>
      </c>
      <c r="BU509">
        <v>0</v>
      </c>
      <c r="BV509" t="s">
        <v>1936</v>
      </c>
      <c r="BW509">
        <f>VLOOKUP($J509,M_引当回収!$C$5:$AF$55,30,FALSE)+0.08</f>
        <v>0.08</v>
      </c>
      <c r="BX509" s="21">
        <v>0.24</v>
      </c>
      <c r="BY509">
        <v>0.18000000000000002</v>
      </c>
      <c r="BZ509">
        <v>0.03</v>
      </c>
      <c r="CA509" s="8">
        <f t="shared" si="174"/>
        <v>0.53</v>
      </c>
      <c r="CB509" t="str">
        <f t="shared" si="175"/>
        <v>×</v>
      </c>
      <c r="CC509">
        <v>0.08</v>
      </c>
      <c r="CD509">
        <v>0.43000000000000005</v>
      </c>
      <c r="CE509">
        <v>0.18000000000000002</v>
      </c>
      <c r="CF509">
        <v>0.03</v>
      </c>
      <c r="CH509">
        <f t="shared" si="176"/>
        <v>0</v>
      </c>
      <c r="CI509">
        <f t="shared" si="177"/>
        <v>0</v>
      </c>
      <c r="CJ509">
        <f t="shared" si="178"/>
        <v>3</v>
      </c>
      <c r="CK509">
        <f t="shared" si="179"/>
        <v>0</v>
      </c>
      <c r="CL509">
        <f t="shared" si="180"/>
        <v>0</v>
      </c>
      <c r="CM509">
        <f t="shared" si="181"/>
        <v>3</v>
      </c>
      <c r="CN509">
        <f t="shared" si="182"/>
        <v>0</v>
      </c>
      <c r="CO509">
        <f t="shared" si="183"/>
        <v>0</v>
      </c>
      <c r="CP509">
        <f t="shared" si="184"/>
        <v>3</v>
      </c>
      <c r="CQ509">
        <v>1.3446475195822455E-2</v>
      </c>
      <c r="CR509">
        <f t="shared" si="185"/>
        <v>0</v>
      </c>
      <c r="CS509">
        <f t="shared" si="186"/>
        <v>0</v>
      </c>
      <c r="CT509">
        <f t="shared" si="187"/>
        <v>0</v>
      </c>
      <c r="CU509">
        <f t="shared" si="188"/>
        <v>0</v>
      </c>
      <c r="CV509">
        <f t="shared" si="189"/>
        <v>3</v>
      </c>
      <c r="CW509">
        <f t="shared" si="190"/>
        <v>0</v>
      </c>
      <c r="CX509">
        <f t="shared" si="191"/>
        <v>3</v>
      </c>
      <c r="CY509">
        <f t="shared" si="170"/>
        <v>0</v>
      </c>
      <c r="CZ509">
        <f t="shared" si="171"/>
        <v>0</v>
      </c>
      <c r="DA509">
        <f t="shared" si="172"/>
        <v>0</v>
      </c>
      <c r="DB509">
        <f t="shared" si="173"/>
        <v>0</v>
      </c>
      <c r="DC509">
        <f t="shared" si="192"/>
        <v>3</v>
      </c>
      <c r="DD509">
        <f t="shared" si="193"/>
        <v>3</v>
      </c>
    </row>
    <row r="510" spans="1:108" hidden="1" x14ac:dyDescent="0.7">
      <c r="A510" t="s">
        <v>1721</v>
      </c>
      <c r="B510" t="s">
        <v>1722</v>
      </c>
      <c r="D510" t="s">
        <v>117</v>
      </c>
      <c r="E510" t="s">
        <v>72</v>
      </c>
      <c r="F510" t="s">
        <v>73</v>
      </c>
      <c r="G510" t="s">
        <v>74</v>
      </c>
      <c r="H510" t="s">
        <v>75</v>
      </c>
      <c r="I510">
        <v>6616</v>
      </c>
      <c r="J510" t="s">
        <v>1723</v>
      </c>
      <c r="K510">
        <v>1</v>
      </c>
      <c r="M510" t="s">
        <v>78</v>
      </c>
      <c r="N510" t="s">
        <v>78</v>
      </c>
      <c r="O510" t="s">
        <v>79</v>
      </c>
      <c r="P510">
        <v>1</v>
      </c>
      <c r="Q510" t="s">
        <v>80</v>
      </c>
      <c r="R510" t="s">
        <v>72</v>
      </c>
      <c r="S510" t="s">
        <v>81</v>
      </c>
      <c r="T510" t="s">
        <v>82</v>
      </c>
      <c r="X510">
        <v>1</v>
      </c>
      <c r="Y510">
        <v>6</v>
      </c>
      <c r="Z510">
        <v>4.5599999999999996</v>
      </c>
      <c r="AA510" s="8">
        <v>0.48</v>
      </c>
      <c r="AB510">
        <v>3</v>
      </c>
      <c r="AC510">
        <v>0.55000000000000004</v>
      </c>
      <c r="AD510">
        <v>0.55000000000000004</v>
      </c>
      <c r="AE510">
        <v>1.1000000000000001</v>
      </c>
      <c r="AF510">
        <v>0.5</v>
      </c>
      <c r="AG510">
        <v>631</v>
      </c>
      <c r="AH510" t="s">
        <v>1723</v>
      </c>
      <c r="AI510">
        <v>1</v>
      </c>
      <c r="AL510">
        <v>1836</v>
      </c>
      <c r="AM510" t="s">
        <v>1724</v>
      </c>
      <c r="AN510">
        <v>14</v>
      </c>
      <c r="AO510" t="s">
        <v>120</v>
      </c>
      <c r="AP510">
        <v>210</v>
      </c>
      <c r="AT510">
        <v>0</v>
      </c>
      <c r="AU510">
        <v>0.8</v>
      </c>
      <c r="BB510" t="s">
        <v>166</v>
      </c>
      <c r="BC510">
        <v>335</v>
      </c>
      <c r="BD510">
        <v>335</v>
      </c>
      <c r="BE510">
        <v>103</v>
      </c>
      <c r="BF510">
        <v>1.2E-2</v>
      </c>
      <c r="BG510">
        <v>10.489000000000001</v>
      </c>
      <c r="BH510" t="s">
        <v>89</v>
      </c>
      <c r="BJ510" t="s">
        <v>90</v>
      </c>
      <c r="BK510" s="1">
        <v>45041</v>
      </c>
      <c r="BL510" t="s">
        <v>91</v>
      </c>
      <c r="BM510" t="s">
        <v>92</v>
      </c>
      <c r="BN510">
        <v>42678</v>
      </c>
      <c r="BO510" t="s">
        <v>93</v>
      </c>
      <c r="BP510">
        <v>1</v>
      </c>
      <c r="BQ510">
        <v>6</v>
      </c>
      <c r="BR510">
        <v>4.5599999999999996</v>
      </c>
      <c r="BS510">
        <v>0.48</v>
      </c>
      <c r="BT510">
        <v>3</v>
      </c>
      <c r="BU510" t="e">
        <v>#N/A</v>
      </c>
      <c r="BV510" t="e">
        <v>#N/A</v>
      </c>
      <c r="BW510">
        <f>VLOOKUP($J510,M_引当回収!$C$5:$AF$55,30,FALSE)+0.08</f>
        <v>0.08</v>
      </c>
      <c r="BX510" s="21" t="e">
        <v>#N/A</v>
      </c>
      <c r="BY510" t="e">
        <v>#N/A</v>
      </c>
      <c r="BZ510" t="e">
        <v>#N/A</v>
      </c>
      <c r="CA510" s="8" t="e">
        <f t="shared" si="174"/>
        <v>#N/A</v>
      </c>
      <c r="CB510" t="e">
        <f t="shared" si="175"/>
        <v>#N/A</v>
      </c>
      <c r="CC510" t="e">
        <v>#N/A</v>
      </c>
      <c r="CD510" t="e">
        <v>#N/A</v>
      </c>
      <c r="CE510" t="e">
        <v>#N/A</v>
      </c>
      <c r="CF510" t="e">
        <v>#N/A</v>
      </c>
      <c r="CH510" t="e">
        <f t="shared" si="176"/>
        <v>#N/A</v>
      </c>
      <c r="CI510" t="e">
        <f t="shared" si="177"/>
        <v>#N/A</v>
      </c>
      <c r="CJ510" t="e">
        <f t="shared" si="178"/>
        <v>#N/A</v>
      </c>
      <c r="CK510" t="e">
        <f t="shared" si="179"/>
        <v>#N/A</v>
      </c>
      <c r="CL510" t="e">
        <f t="shared" si="180"/>
        <v>#N/A</v>
      </c>
      <c r="CM510" t="e">
        <f t="shared" si="181"/>
        <v>#N/A</v>
      </c>
      <c r="CN510" t="e">
        <f t="shared" si="182"/>
        <v>#N/A</v>
      </c>
      <c r="CO510" t="e">
        <f t="shared" si="183"/>
        <v>#N/A</v>
      </c>
      <c r="CP510" t="e">
        <f t="shared" si="184"/>
        <v>#N/A</v>
      </c>
      <c r="CQ510" t="e">
        <v>#N/A</v>
      </c>
      <c r="CR510" t="e">
        <f t="shared" si="185"/>
        <v>#N/A</v>
      </c>
      <c r="CS510" t="e">
        <f t="shared" si="186"/>
        <v>#N/A</v>
      </c>
      <c r="CT510" t="e">
        <f t="shared" si="187"/>
        <v>#N/A</v>
      </c>
      <c r="CU510" t="e">
        <f t="shared" si="188"/>
        <v>#N/A</v>
      </c>
      <c r="CV510">
        <f t="shared" si="189"/>
        <v>3</v>
      </c>
      <c r="CW510" t="e">
        <f t="shared" si="190"/>
        <v>#N/A</v>
      </c>
      <c r="CX510" t="e">
        <f t="shared" si="191"/>
        <v>#N/A</v>
      </c>
      <c r="CY510" t="e">
        <f t="shared" si="170"/>
        <v>#N/A</v>
      </c>
      <c r="CZ510" t="e">
        <f t="shared" si="171"/>
        <v>#N/A</v>
      </c>
      <c r="DA510" t="e">
        <f t="shared" si="172"/>
        <v>#N/A</v>
      </c>
      <c r="DB510" t="e">
        <f t="shared" si="173"/>
        <v>#N/A</v>
      </c>
      <c r="DC510">
        <f t="shared" si="192"/>
        <v>3</v>
      </c>
      <c r="DD510" t="e">
        <f t="shared" si="193"/>
        <v>#N/A</v>
      </c>
    </row>
    <row r="511" spans="1:108" hidden="1" x14ac:dyDescent="0.7">
      <c r="A511" t="s">
        <v>1725</v>
      </c>
      <c r="B511" t="s">
        <v>1726</v>
      </c>
      <c r="D511" t="s">
        <v>721</v>
      </c>
      <c r="E511" t="s">
        <v>72</v>
      </c>
      <c r="F511" t="s">
        <v>73</v>
      </c>
      <c r="G511" t="s">
        <v>74</v>
      </c>
      <c r="H511" t="s">
        <v>75</v>
      </c>
      <c r="I511">
        <v>7002</v>
      </c>
      <c r="J511" t="s">
        <v>1727</v>
      </c>
      <c r="K511">
        <v>1</v>
      </c>
      <c r="M511" t="s">
        <v>78</v>
      </c>
      <c r="N511" t="s">
        <v>78</v>
      </c>
      <c r="O511" t="s">
        <v>79</v>
      </c>
      <c r="P511">
        <v>1</v>
      </c>
      <c r="Q511" t="s">
        <v>80</v>
      </c>
      <c r="R511" t="s">
        <v>72</v>
      </c>
      <c r="S511" t="s">
        <v>81</v>
      </c>
      <c r="T511" t="s">
        <v>82</v>
      </c>
      <c r="X511">
        <v>1</v>
      </c>
      <c r="Y511">
        <v>1</v>
      </c>
      <c r="Z511">
        <v>1.79</v>
      </c>
      <c r="AA511" s="8">
        <v>0.82</v>
      </c>
      <c r="AB511">
        <v>3</v>
      </c>
      <c r="AC511">
        <v>1.03</v>
      </c>
      <c r="AD511">
        <v>1.03</v>
      </c>
      <c r="AE511">
        <v>1.1000000000000001</v>
      </c>
      <c r="AF511">
        <v>0.5</v>
      </c>
      <c r="AG511">
        <v>58</v>
      </c>
      <c r="AH511" t="s">
        <v>1727</v>
      </c>
      <c r="AI511">
        <v>7</v>
      </c>
      <c r="AL511">
        <v>6402</v>
      </c>
      <c r="AM511" t="s">
        <v>726</v>
      </c>
      <c r="AN511">
        <v>16</v>
      </c>
      <c r="AO511" t="s">
        <v>217</v>
      </c>
      <c r="AP511">
        <v>40</v>
      </c>
      <c r="AT511">
        <v>0</v>
      </c>
      <c r="AU511">
        <v>0.5</v>
      </c>
      <c r="BB511" t="s">
        <v>737</v>
      </c>
      <c r="BC511">
        <v>335</v>
      </c>
      <c r="BD511">
        <v>335</v>
      </c>
      <c r="BE511">
        <v>195</v>
      </c>
      <c r="BF511">
        <v>2.1999999999999999E-2</v>
      </c>
      <c r="BG511">
        <v>1.7</v>
      </c>
      <c r="BH511" t="s">
        <v>89</v>
      </c>
      <c r="BJ511" t="s">
        <v>90</v>
      </c>
      <c r="BK511" s="1">
        <v>45160</v>
      </c>
      <c r="BL511" t="s">
        <v>91</v>
      </c>
      <c r="BM511" t="s">
        <v>92</v>
      </c>
      <c r="BN511" t="s">
        <v>219</v>
      </c>
      <c r="BO511" t="s">
        <v>220</v>
      </c>
      <c r="BP511">
        <v>1</v>
      </c>
      <c r="BQ511">
        <v>1</v>
      </c>
      <c r="BR511">
        <v>1.79</v>
      </c>
      <c r="BS511">
        <v>1.03</v>
      </c>
      <c r="BT511">
        <v>3</v>
      </c>
      <c r="BU511" t="e">
        <v>#N/A</v>
      </c>
      <c r="BV511" t="e">
        <v>#N/A</v>
      </c>
      <c r="BW511">
        <f>VLOOKUP($J511,M_引当回収!$C$5:$AF$55,30,FALSE)+0.08</f>
        <v>0.08</v>
      </c>
      <c r="BX511" s="21" t="e">
        <v>#N/A</v>
      </c>
      <c r="BY511" t="e">
        <v>#N/A</v>
      </c>
      <c r="BZ511" t="e">
        <v>#N/A</v>
      </c>
      <c r="CA511" s="8" t="e">
        <f t="shared" si="174"/>
        <v>#N/A</v>
      </c>
      <c r="CB511" t="e">
        <f t="shared" si="175"/>
        <v>#N/A</v>
      </c>
      <c r="CC511" t="e">
        <v>#N/A</v>
      </c>
      <c r="CD511" t="e">
        <v>#N/A</v>
      </c>
      <c r="CE511" t="e">
        <v>#N/A</v>
      </c>
      <c r="CF511" t="e">
        <v>#N/A</v>
      </c>
      <c r="CH511" t="e">
        <f t="shared" si="176"/>
        <v>#N/A</v>
      </c>
      <c r="CI511" t="e">
        <f t="shared" si="177"/>
        <v>#N/A</v>
      </c>
      <c r="CJ511" t="e">
        <f t="shared" si="178"/>
        <v>#N/A</v>
      </c>
      <c r="CK511" t="e">
        <f t="shared" si="179"/>
        <v>#N/A</v>
      </c>
      <c r="CL511" t="e">
        <f t="shared" si="180"/>
        <v>#N/A</v>
      </c>
      <c r="CM511" t="e">
        <f t="shared" si="181"/>
        <v>#N/A</v>
      </c>
      <c r="CN511" t="e">
        <f t="shared" si="182"/>
        <v>#N/A</v>
      </c>
      <c r="CO511" t="e">
        <f t="shared" si="183"/>
        <v>#N/A</v>
      </c>
      <c r="CP511" t="e">
        <f t="shared" si="184"/>
        <v>#N/A</v>
      </c>
      <c r="CQ511" t="e">
        <v>#N/A</v>
      </c>
      <c r="CR511" t="e">
        <f t="shared" si="185"/>
        <v>#N/A</v>
      </c>
      <c r="CS511" t="e">
        <f t="shared" si="186"/>
        <v>#N/A</v>
      </c>
      <c r="CT511" t="e">
        <f t="shared" si="187"/>
        <v>#N/A</v>
      </c>
      <c r="CU511" t="e">
        <f t="shared" si="188"/>
        <v>#N/A</v>
      </c>
      <c r="CV511">
        <f t="shared" si="189"/>
        <v>3</v>
      </c>
      <c r="CW511" t="e">
        <f t="shared" si="190"/>
        <v>#N/A</v>
      </c>
      <c r="CX511" t="e">
        <f t="shared" si="191"/>
        <v>#N/A</v>
      </c>
      <c r="CY511" t="e">
        <f t="shared" si="170"/>
        <v>#N/A</v>
      </c>
      <c r="CZ511" t="e">
        <f t="shared" si="171"/>
        <v>#N/A</v>
      </c>
      <c r="DA511" t="e">
        <f t="shared" si="172"/>
        <v>#N/A</v>
      </c>
      <c r="DB511" t="e">
        <f t="shared" si="173"/>
        <v>#N/A</v>
      </c>
      <c r="DC511">
        <f t="shared" si="192"/>
        <v>3</v>
      </c>
      <c r="DD511" t="e">
        <f t="shared" si="193"/>
        <v>#N/A</v>
      </c>
    </row>
    <row r="512" spans="1:108" x14ac:dyDescent="0.7">
      <c r="A512" t="s">
        <v>1728</v>
      </c>
      <c r="B512" t="s">
        <v>1729</v>
      </c>
      <c r="D512" t="s">
        <v>721</v>
      </c>
      <c r="E512" t="s">
        <v>72</v>
      </c>
      <c r="F512" t="s">
        <v>73</v>
      </c>
      <c r="G512" t="s">
        <v>74</v>
      </c>
      <c r="H512" t="s">
        <v>75</v>
      </c>
      <c r="I512">
        <v>7002</v>
      </c>
      <c r="J512" t="s">
        <v>1727</v>
      </c>
      <c r="K512">
        <v>1</v>
      </c>
      <c r="M512" t="s">
        <v>78</v>
      </c>
      <c r="N512" t="s">
        <v>78</v>
      </c>
      <c r="O512" t="s">
        <v>79</v>
      </c>
      <c r="P512">
        <v>1</v>
      </c>
      <c r="Q512" t="s">
        <v>80</v>
      </c>
      <c r="R512" t="s">
        <v>72</v>
      </c>
      <c r="S512" t="s">
        <v>81</v>
      </c>
      <c r="T512" t="s">
        <v>82</v>
      </c>
      <c r="X512">
        <v>1</v>
      </c>
      <c r="Y512">
        <v>1</v>
      </c>
      <c r="Z512">
        <v>1.79</v>
      </c>
      <c r="AA512" s="8">
        <v>0.57999999999999996</v>
      </c>
      <c r="AB512">
        <v>1</v>
      </c>
      <c r="AC512">
        <v>1.03</v>
      </c>
      <c r="AD512">
        <v>1.03</v>
      </c>
      <c r="AE512">
        <v>1.1000000000000001</v>
      </c>
      <c r="AF512">
        <v>0.5</v>
      </c>
      <c r="AG512">
        <v>58</v>
      </c>
      <c r="AH512" t="s">
        <v>1727</v>
      </c>
      <c r="AI512">
        <v>1</v>
      </c>
      <c r="AJ512" t="s">
        <v>1730</v>
      </c>
      <c r="AK512">
        <v>30487</v>
      </c>
      <c r="AL512">
        <v>6402</v>
      </c>
      <c r="AM512" t="s">
        <v>1731</v>
      </c>
      <c r="AN512">
        <v>16</v>
      </c>
      <c r="AO512" t="s">
        <v>217</v>
      </c>
      <c r="AP512">
        <v>100</v>
      </c>
      <c r="AT512">
        <v>0</v>
      </c>
      <c r="AU512">
        <v>0.5</v>
      </c>
      <c r="AW512">
        <v>8</v>
      </c>
      <c r="AX512" t="s">
        <v>86</v>
      </c>
      <c r="AY512">
        <v>1</v>
      </c>
      <c r="AZ512" t="s">
        <v>87</v>
      </c>
      <c r="BB512" t="s">
        <v>617</v>
      </c>
      <c r="BC512">
        <v>335</v>
      </c>
      <c r="BD512">
        <v>335</v>
      </c>
      <c r="BE512">
        <v>216</v>
      </c>
      <c r="BF512">
        <v>2.4E-2</v>
      </c>
      <c r="BG512">
        <v>9.3000000000000007</v>
      </c>
      <c r="BH512" t="s">
        <v>89</v>
      </c>
      <c r="BJ512" t="s">
        <v>90</v>
      </c>
      <c r="BK512" s="1">
        <v>45160</v>
      </c>
      <c r="BL512" t="s">
        <v>91</v>
      </c>
      <c r="BM512" t="s">
        <v>92</v>
      </c>
      <c r="BN512">
        <v>42678</v>
      </c>
      <c r="BO512" t="s">
        <v>93</v>
      </c>
      <c r="BP512">
        <v>1</v>
      </c>
      <c r="BQ512">
        <v>1</v>
      </c>
      <c r="BR512">
        <v>1.79</v>
      </c>
      <c r="BS512">
        <v>1.03</v>
      </c>
      <c r="BT512">
        <v>3</v>
      </c>
      <c r="BU512">
        <v>457</v>
      </c>
      <c r="BV512" t="s">
        <v>1935</v>
      </c>
      <c r="BW512">
        <f>VLOOKUP($J512,M_引当回収!$C$5:$AF$55,30,FALSE)+0.08</f>
        <v>0.08</v>
      </c>
      <c r="BX512" s="21">
        <v>0.2</v>
      </c>
      <c r="BY512">
        <v>0.28000000000000003</v>
      </c>
      <c r="BZ512">
        <v>0.03</v>
      </c>
      <c r="CA512" s="23">
        <f t="shared" si="174"/>
        <v>0.59000000000000008</v>
      </c>
      <c r="CB512" t="s">
        <v>1955</v>
      </c>
      <c r="CC512">
        <v>0.08</v>
      </c>
      <c r="CD512">
        <v>0.43000000000000005</v>
      </c>
      <c r="CE512">
        <v>0.28000000000000003</v>
      </c>
      <c r="CF512">
        <v>0.03</v>
      </c>
      <c r="CG512" t="s">
        <v>1954</v>
      </c>
      <c r="CH512">
        <f t="shared" si="176"/>
        <v>5</v>
      </c>
      <c r="CI512">
        <f t="shared" si="177"/>
        <v>13</v>
      </c>
      <c r="CJ512">
        <f t="shared" si="178"/>
        <v>21</v>
      </c>
      <c r="CK512">
        <f t="shared" si="179"/>
        <v>3</v>
      </c>
      <c r="CL512">
        <f t="shared" si="180"/>
        <v>13</v>
      </c>
      <c r="CM512">
        <f t="shared" si="181"/>
        <v>17</v>
      </c>
      <c r="CN512">
        <f t="shared" si="182"/>
        <v>3</v>
      </c>
      <c r="CO512">
        <f t="shared" si="183"/>
        <v>13</v>
      </c>
      <c r="CP512">
        <f t="shared" si="184"/>
        <v>17</v>
      </c>
      <c r="CQ512">
        <v>1.7928633594429939E-2</v>
      </c>
      <c r="CR512">
        <f t="shared" si="185"/>
        <v>0.36560000000000004</v>
      </c>
      <c r="CS512">
        <f t="shared" si="186"/>
        <v>1.9651000000000003</v>
      </c>
      <c r="CT512">
        <f t="shared" si="187"/>
        <v>1.2796000000000003</v>
      </c>
      <c r="CU512">
        <f t="shared" si="188"/>
        <v>0.1371</v>
      </c>
      <c r="CV512">
        <f t="shared" si="189"/>
        <v>3</v>
      </c>
      <c r="CW512">
        <f t="shared" si="190"/>
        <v>0.9597</v>
      </c>
      <c r="CX512">
        <f t="shared" si="191"/>
        <v>8</v>
      </c>
      <c r="CY512">
        <f t="shared" si="170"/>
        <v>0.36560000000000004</v>
      </c>
      <c r="CZ512">
        <f t="shared" si="171"/>
        <v>0.91400000000000015</v>
      </c>
      <c r="DA512">
        <f t="shared" si="172"/>
        <v>1.2796000000000003</v>
      </c>
      <c r="DB512">
        <f t="shared" si="173"/>
        <v>0.1371</v>
      </c>
      <c r="DC512">
        <f t="shared" si="192"/>
        <v>1</v>
      </c>
      <c r="DD512">
        <f t="shared" si="193"/>
        <v>4</v>
      </c>
    </row>
    <row r="513" spans="1:108" x14ac:dyDescent="0.7">
      <c r="A513" t="s">
        <v>1732</v>
      </c>
      <c r="B513" t="s">
        <v>1733</v>
      </c>
      <c r="D513" t="s">
        <v>721</v>
      </c>
      <c r="E513" t="s">
        <v>72</v>
      </c>
      <c r="F513" t="s">
        <v>73</v>
      </c>
      <c r="G513" t="s">
        <v>74</v>
      </c>
      <c r="H513" t="s">
        <v>75</v>
      </c>
      <c r="I513">
        <v>7002</v>
      </c>
      <c r="J513" t="s">
        <v>1727</v>
      </c>
      <c r="K513">
        <v>1</v>
      </c>
      <c r="M513" t="s">
        <v>78</v>
      </c>
      <c r="N513" t="s">
        <v>78</v>
      </c>
      <c r="O513" t="s">
        <v>79</v>
      </c>
      <c r="P513">
        <v>1</v>
      </c>
      <c r="Q513" t="s">
        <v>80</v>
      </c>
      <c r="R513" t="s">
        <v>72</v>
      </c>
      <c r="S513" t="s">
        <v>81</v>
      </c>
      <c r="T513" t="s">
        <v>82</v>
      </c>
      <c r="X513">
        <v>1</v>
      </c>
      <c r="Y513">
        <v>1</v>
      </c>
      <c r="Z513">
        <v>1.79</v>
      </c>
      <c r="AA513" s="8">
        <v>0.57999999999999996</v>
      </c>
      <c r="AB513">
        <v>1</v>
      </c>
      <c r="AC513">
        <v>1.03</v>
      </c>
      <c r="AD513">
        <v>1.03</v>
      </c>
      <c r="AE513">
        <v>1.1000000000000001</v>
      </c>
      <c r="AF513">
        <v>0.5</v>
      </c>
      <c r="AG513">
        <v>58</v>
      </c>
      <c r="AH513" t="s">
        <v>1727</v>
      </c>
      <c r="AI513">
        <v>4</v>
      </c>
      <c r="AJ513" t="s">
        <v>1734</v>
      </c>
      <c r="AK513">
        <v>30489</v>
      </c>
      <c r="AL513">
        <v>6402</v>
      </c>
      <c r="AM513" t="s">
        <v>1731</v>
      </c>
      <c r="AN513">
        <v>16</v>
      </c>
      <c r="AO513" t="s">
        <v>217</v>
      </c>
      <c r="AP513">
        <v>100</v>
      </c>
      <c r="AT513">
        <v>0</v>
      </c>
      <c r="AU513">
        <v>0.5</v>
      </c>
      <c r="AW513">
        <v>8</v>
      </c>
      <c r="AX513" t="s">
        <v>86</v>
      </c>
      <c r="AY513">
        <v>1</v>
      </c>
      <c r="AZ513" t="s">
        <v>87</v>
      </c>
      <c r="BB513" t="s">
        <v>617</v>
      </c>
      <c r="BC513">
        <v>335</v>
      </c>
      <c r="BD513">
        <v>335</v>
      </c>
      <c r="BE513">
        <v>216</v>
      </c>
      <c r="BF513">
        <v>2.4E-2</v>
      </c>
      <c r="BG513">
        <v>5.8</v>
      </c>
      <c r="BH513" t="s">
        <v>89</v>
      </c>
      <c r="BJ513" t="s">
        <v>90</v>
      </c>
      <c r="BK513" s="1">
        <v>45160</v>
      </c>
      <c r="BL513" t="s">
        <v>91</v>
      </c>
      <c r="BM513" t="s">
        <v>92</v>
      </c>
      <c r="BN513">
        <v>42678</v>
      </c>
      <c r="BO513" t="s">
        <v>93</v>
      </c>
      <c r="BP513">
        <v>1</v>
      </c>
      <c r="BQ513">
        <v>1</v>
      </c>
      <c r="BR513">
        <v>1.79</v>
      </c>
      <c r="BS513">
        <v>1.03</v>
      </c>
      <c r="BT513">
        <v>3</v>
      </c>
      <c r="BU513">
        <v>596</v>
      </c>
      <c r="BV513" t="s">
        <v>1936</v>
      </c>
      <c r="BW513">
        <f>VLOOKUP($J513,M_引当回収!$C$5:$AF$55,30,FALSE)+0.08</f>
        <v>0.08</v>
      </c>
      <c r="BX513" s="21">
        <v>0.2</v>
      </c>
      <c r="BY513">
        <v>0.28000000000000003</v>
      </c>
      <c r="BZ513">
        <v>0.03</v>
      </c>
      <c r="CA513" s="23">
        <f t="shared" si="174"/>
        <v>0.59000000000000008</v>
      </c>
      <c r="CB513" t="s">
        <v>1955</v>
      </c>
      <c r="CC513">
        <v>0.08</v>
      </c>
      <c r="CD513">
        <v>0.43000000000000005</v>
      </c>
      <c r="CE513">
        <v>0.28000000000000003</v>
      </c>
      <c r="CF513">
        <v>0.03</v>
      </c>
      <c r="CG513" t="s">
        <v>1954</v>
      </c>
      <c r="CH513">
        <f t="shared" si="176"/>
        <v>7</v>
      </c>
      <c r="CI513">
        <f t="shared" si="177"/>
        <v>17</v>
      </c>
      <c r="CJ513">
        <f t="shared" si="178"/>
        <v>27</v>
      </c>
      <c r="CK513">
        <f t="shared" si="179"/>
        <v>4</v>
      </c>
      <c r="CL513">
        <f t="shared" si="180"/>
        <v>17</v>
      </c>
      <c r="CM513">
        <f t="shared" si="181"/>
        <v>22</v>
      </c>
      <c r="CN513">
        <f t="shared" si="182"/>
        <v>4</v>
      </c>
      <c r="CO513">
        <f t="shared" si="183"/>
        <v>17</v>
      </c>
      <c r="CP513">
        <f t="shared" si="184"/>
        <v>22</v>
      </c>
      <c r="CQ513">
        <v>1.3446475195822455E-2</v>
      </c>
      <c r="CR513">
        <f t="shared" si="185"/>
        <v>0.4768</v>
      </c>
      <c r="CS513">
        <f t="shared" si="186"/>
        <v>2.5628000000000002</v>
      </c>
      <c r="CT513">
        <f t="shared" si="187"/>
        <v>1.6688000000000001</v>
      </c>
      <c r="CU513">
        <f t="shared" si="188"/>
        <v>0.17879999999999999</v>
      </c>
      <c r="CV513">
        <f t="shared" si="189"/>
        <v>3</v>
      </c>
      <c r="CW513">
        <f t="shared" si="190"/>
        <v>1.2516</v>
      </c>
      <c r="CX513">
        <f t="shared" si="191"/>
        <v>10</v>
      </c>
      <c r="CY513">
        <f t="shared" si="170"/>
        <v>0.4768</v>
      </c>
      <c r="CZ513">
        <f t="shared" si="171"/>
        <v>1.1919999999999999</v>
      </c>
      <c r="DA513">
        <f t="shared" si="172"/>
        <v>1.6688000000000001</v>
      </c>
      <c r="DB513">
        <f t="shared" si="173"/>
        <v>0.17879999999999999</v>
      </c>
      <c r="DC513">
        <f t="shared" si="192"/>
        <v>1</v>
      </c>
      <c r="DD513">
        <f t="shared" si="193"/>
        <v>5</v>
      </c>
    </row>
    <row r="514" spans="1:108" hidden="1" x14ac:dyDescent="0.7">
      <c r="A514" t="s">
        <v>1735</v>
      </c>
      <c r="B514" t="s">
        <v>1736</v>
      </c>
      <c r="D514" t="s">
        <v>612</v>
      </c>
      <c r="E514" t="s">
        <v>72</v>
      </c>
      <c r="F514" t="s">
        <v>73</v>
      </c>
      <c r="G514" t="s">
        <v>74</v>
      </c>
      <c r="H514" t="s">
        <v>75</v>
      </c>
      <c r="I514">
        <v>7002</v>
      </c>
      <c r="J514" t="s">
        <v>1727</v>
      </c>
      <c r="K514">
        <v>1</v>
      </c>
      <c r="M514" t="s">
        <v>78</v>
      </c>
      <c r="N514" t="s">
        <v>78</v>
      </c>
      <c r="O514" t="s">
        <v>79</v>
      </c>
      <c r="P514">
        <v>1</v>
      </c>
      <c r="Q514" t="s">
        <v>80</v>
      </c>
      <c r="R514" t="s">
        <v>72</v>
      </c>
      <c r="S514" t="s">
        <v>81</v>
      </c>
      <c r="T514" t="s">
        <v>82</v>
      </c>
      <c r="X514">
        <v>1</v>
      </c>
      <c r="Y514">
        <v>1</v>
      </c>
      <c r="Z514">
        <v>1.79</v>
      </c>
      <c r="AA514" s="8">
        <v>0.82</v>
      </c>
      <c r="AB514">
        <v>3</v>
      </c>
      <c r="AC514">
        <v>1.03</v>
      </c>
      <c r="AD514">
        <v>1.03</v>
      </c>
      <c r="AE514">
        <v>1.1000000000000001</v>
      </c>
      <c r="AF514">
        <v>0.5</v>
      </c>
      <c r="AG514">
        <v>58</v>
      </c>
      <c r="AH514" t="s">
        <v>1727</v>
      </c>
      <c r="AI514">
        <v>9</v>
      </c>
      <c r="AL514">
        <v>9208</v>
      </c>
      <c r="AM514" t="s">
        <v>616</v>
      </c>
      <c r="AN514">
        <v>14</v>
      </c>
      <c r="AO514" t="s">
        <v>120</v>
      </c>
      <c r="AP514">
        <v>40</v>
      </c>
      <c r="AT514">
        <v>0</v>
      </c>
      <c r="AU514">
        <v>0.5</v>
      </c>
      <c r="BB514" t="s">
        <v>775</v>
      </c>
      <c r="BC514">
        <v>335</v>
      </c>
      <c r="BD514">
        <v>335</v>
      </c>
      <c r="BE514">
        <v>124</v>
      </c>
      <c r="BF514">
        <v>1.4E-2</v>
      </c>
      <c r="BG514">
        <v>5.7</v>
      </c>
      <c r="BH514" t="s">
        <v>89</v>
      </c>
      <c r="BJ514" t="s">
        <v>90</v>
      </c>
      <c r="BK514" s="1">
        <v>45041</v>
      </c>
      <c r="BL514" t="s">
        <v>91</v>
      </c>
      <c r="BM514" t="s">
        <v>92</v>
      </c>
      <c r="BN514">
        <v>42678</v>
      </c>
      <c r="BO514" t="s">
        <v>93</v>
      </c>
      <c r="BP514">
        <v>1</v>
      </c>
      <c r="BQ514">
        <v>1</v>
      </c>
      <c r="BR514">
        <v>1.79</v>
      </c>
      <c r="BS514">
        <v>1.03</v>
      </c>
      <c r="BT514">
        <v>3</v>
      </c>
      <c r="BU514" t="e">
        <v>#N/A</v>
      </c>
      <c r="BV514" t="e">
        <v>#N/A</v>
      </c>
      <c r="BW514">
        <f>VLOOKUP($J514,M_引当回収!$C$5:$AF$55,30,FALSE)+0.08</f>
        <v>0.08</v>
      </c>
      <c r="BX514" s="21" t="e">
        <v>#N/A</v>
      </c>
      <c r="BY514" t="e">
        <v>#N/A</v>
      </c>
      <c r="BZ514" t="e">
        <v>#N/A</v>
      </c>
      <c r="CA514" s="8" t="e">
        <f t="shared" si="174"/>
        <v>#N/A</v>
      </c>
      <c r="CB514" t="e">
        <f t="shared" si="175"/>
        <v>#N/A</v>
      </c>
      <c r="CC514" t="e">
        <v>#N/A</v>
      </c>
      <c r="CD514" t="e">
        <v>#N/A</v>
      </c>
      <c r="CE514" t="e">
        <v>#N/A</v>
      </c>
      <c r="CF514" t="e">
        <v>#N/A</v>
      </c>
      <c r="CH514" t="e">
        <f t="shared" si="176"/>
        <v>#N/A</v>
      </c>
      <c r="CI514" t="e">
        <f t="shared" si="177"/>
        <v>#N/A</v>
      </c>
      <c r="CJ514" t="e">
        <f t="shared" si="178"/>
        <v>#N/A</v>
      </c>
      <c r="CK514" t="e">
        <f t="shared" si="179"/>
        <v>#N/A</v>
      </c>
      <c r="CL514" t="e">
        <f t="shared" si="180"/>
        <v>#N/A</v>
      </c>
      <c r="CM514" t="e">
        <f t="shared" si="181"/>
        <v>#N/A</v>
      </c>
      <c r="CN514" t="e">
        <f t="shared" si="182"/>
        <v>#N/A</v>
      </c>
      <c r="CO514" t="e">
        <f t="shared" si="183"/>
        <v>#N/A</v>
      </c>
      <c r="CP514" t="e">
        <f t="shared" si="184"/>
        <v>#N/A</v>
      </c>
      <c r="CQ514" t="e">
        <v>#N/A</v>
      </c>
      <c r="CR514" t="e">
        <f t="shared" si="185"/>
        <v>#N/A</v>
      </c>
      <c r="CS514" t="e">
        <f t="shared" si="186"/>
        <v>#N/A</v>
      </c>
      <c r="CT514" t="e">
        <f t="shared" si="187"/>
        <v>#N/A</v>
      </c>
      <c r="CU514" t="e">
        <f t="shared" si="188"/>
        <v>#N/A</v>
      </c>
      <c r="CV514">
        <f t="shared" si="189"/>
        <v>3</v>
      </c>
      <c r="CW514" t="e">
        <f t="shared" si="190"/>
        <v>#N/A</v>
      </c>
      <c r="CX514" t="e">
        <f t="shared" si="191"/>
        <v>#N/A</v>
      </c>
      <c r="CY514" t="e">
        <f t="shared" si="170"/>
        <v>#N/A</v>
      </c>
      <c r="CZ514" t="e">
        <f t="shared" si="171"/>
        <v>#N/A</v>
      </c>
      <c r="DA514" t="e">
        <f t="shared" si="172"/>
        <v>#N/A</v>
      </c>
      <c r="DB514" t="e">
        <f t="shared" si="173"/>
        <v>#N/A</v>
      </c>
      <c r="DC514">
        <f t="shared" si="192"/>
        <v>3</v>
      </c>
      <c r="DD514" t="e">
        <f t="shared" si="193"/>
        <v>#N/A</v>
      </c>
    </row>
    <row r="515" spans="1:108" x14ac:dyDescent="0.7">
      <c r="A515" t="s">
        <v>1737</v>
      </c>
      <c r="B515" t="s">
        <v>1738</v>
      </c>
      <c r="D515" t="s">
        <v>612</v>
      </c>
      <c r="E515" t="s">
        <v>72</v>
      </c>
      <c r="F515" t="s">
        <v>73</v>
      </c>
      <c r="G515" t="s">
        <v>74</v>
      </c>
      <c r="H515" t="s">
        <v>75</v>
      </c>
      <c r="I515">
        <v>7002</v>
      </c>
      <c r="J515" t="s">
        <v>1727</v>
      </c>
      <c r="K515">
        <v>1</v>
      </c>
      <c r="M515" t="s">
        <v>78</v>
      </c>
      <c r="N515" t="s">
        <v>78</v>
      </c>
      <c r="O515" t="s">
        <v>79</v>
      </c>
      <c r="P515">
        <v>1</v>
      </c>
      <c r="Q515" t="s">
        <v>80</v>
      </c>
      <c r="R515" t="s">
        <v>72</v>
      </c>
      <c r="S515" t="s">
        <v>81</v>
      </c>
      <c r="T515" t="s">
        <v>82</v>
      </c>
      <c r="X515">
        <v>1</v>
      </c>
      <c r="Y515">
        <v>1</v>
      </c>
      <c r="Z515">
        <v>1.79</v>
      </c>
      <c r="AA515" s="8">
        <v>0.56999999999999995</v>
      </c>
      <c r="AB515">
        <v>1</v>
      </c>
      <c r="AC515">
        <v>1.03</v>
      </c>
      <c r="AD515">
        <v>1.03</v>
      </c>
      <c r="AE515">
        <v>1.1000000000000001</v>
      </c>
      <c r="AF515">
        <v>0.5</v>
      </c>
      <c r="AG515">
        <v>58</v>
      </c>
      <c r="AH515" t="s">
        <v>1727</v>
      </c>
      <c r="AI515">
        <v>2</v>
      </c>
      <c r="AJ515" t="s">
        <v>1739</v>
      </c>
      <c r="AK515">
        <v>20486</v>
      </c>
      <c r="AL515">
        <v>9208</v>
      </c>
      <c r="AM515" t="s">
        <v>616</v>
      </c>
      <c r="AN515">
        <v>14</v>
      </c>
      <c r="AO515" t="s">
        <v>120</v>
      </c>
      <c r="AP515">
        <v>32</v>
      </c>
      <c r="AT515">
        <v>0</v>
      </c>
      <c r="AU515">
        <v>0.5</v>
      </c>
      <c r="AW515">
        <v>8</v>
      </c>
      <c r="AX515" t="s">
        <v>86</v>
      </c>
      <c r="AY515">
        <v>1</v>
      </c>
      <c r="AZ515" t="s">
        <v>87</v>
      </c>
      <c r="BB515" t="s">
        <v>239</v>
      </c>
      <c r="BC515">
        <v>335</v>
      </c>
      <c r="BD515">
        <v>335</v>
      </c>
      <c r="BE515">
        <v>124</v>
      </c>
      <c r="BF515">
        <v>1.4E-2</v>
      </c>
      <c r="BG515">
        <v>3.18</v>
      </c>
      <c r="BH515" t="s">
        <v>89</v>
      </c>
      <c r="BJ515" t="s">
        <v>90</v>
      </c>
      <c r="BK515" s="1">
        <v>45160</v>
      </c>
      <c r="BL515" t="s">
        <v>91</v>
      </c>
      <c r="BM515" t="s">
        <v>92</v>
      </c>
      <c r="BN515">
        <v>42678</v>
      </c>
      <c r="BO515" t="s">
        <v>93</v>
      </c>
      <c r="BP515">
        <v>1</v>
      </c>
      <c r="BQ515">
        <v>1</v>
      </c>
      <c r="BR515">
        <v>1.79</v>
      </c>
      <c r="BS515">
        <v>1.03</v>
      </c>
      <c r="BT515">
        <v>3</v>
      </c>
      <c r="BU515">
        <v>457</v>
      </c>
      <c r="BV515" t="s">
        <v>1935</v>
      </c>
      <c r="BW515">
        <f>VLOOKUP($J515,M_引当回収!$C$5:$AF$55,30,FALSE)+0.08</f>
        <v>0.08</v>
      </c>
      <c r="BX515" s="21">
        <v>0.19</v>
      </c>
      <c r="BY515">
        <v>0.28000000000000003</v>
      </c>
      <c r="BZ515">
        <v>0.03</v>
      </c>
      <c r="CA515" s="23">
        <f t="shared" si="174"/>
        <v>0.58000000000000007</v>
      </c>
      <c r="CB515" t="s">
        <v>1955</v>
      </c>
      <c r="CC515">
        <v>0.08</v>
      </c>
      <c r="CD515">
        <v>0.43000000000000005</v>
      </c>
      <c r="CE515">
        <v>0.28000000000000003</v>
      </c>
      <c r="CF515">
        <v>0.03</v>
      </c>
      <c r="CG515" t="s">
        <v>1954</v>
      </c>
      <c r="CH515">
        <f t="shared" si="176"/>
        <v>15</v>
      </c>
      <c r="CI515">
        <f t="shared" si="177"/>
        <v>40</v>
      </c>
      <c r="CJ515">
        <f t="shared" si="178"/>
        <v>58</v>
      </c>
      <c r="CK515">
        <f t="shared" si="179"/>
        <v>9</v>
      </c>
      <c r="CL515">
        <f t="shared" si="180"/>
        <v>40</v>
      </c>
      <c r="CM515">
        <f t="shared" si="181"/>
        <v>50</v>
      </c>
      <c r="CN515">
        <f t="shared" si="182"/>
        <v>9</v>
      </c>
      <c r="CO515">
        <f t="shared" si="183"/>
        <v>40</v>
      </c>
      <c r="CP515">
        <f t="shared" si="184"/>
        <v>50</v>
      </c>
      <c r="CQ515">
        <v>1.7928633594429939E-2</v>
      </c>
      <c r="CR515">
        <f t="shared" si="185"/>
        <v>1.1425000000000001</v>
      </c>
      <c r="CS515">
        <f t="shared" si="186"/>
        <v>6.1409375000000006</v>
      </c>
      <c r="CT515">
        <f t="shared" si="187"/>
        <v>3.9987500000000002</v>
      </c>
      <c r="CU515">
        <f t="shared" si="188"/>
        <v>0.42843749999999997</v>
      </c>
      <c r="CV515">
        <f t="shared" si="189"/>
        <v>3</v>
      </c>
      <c r="CW515">
        <f t="shared" si="190"/>
        <v>2.9990625</v>
      </c>
      <c r="CX515">
        <f t="shared" si="191"/>
        <v>18</v>
      </c>
      <c r="CY515">
        <f t="shared" si="170"/>
        <v>1.1425000000000001</v>
      </c>
      <c r="CZ515">
        <f t="shared" si="171"/>
        <v>2.7134374999999999</v>
      </c>
      <c r="DA515">
        <f t="shared" si="172"/>
        <v>3.9987500000000002</v>
      </c>
      <c r="DB515">
        <f t="shared" si="173"/>
        <v>0.42843749999999997</v>
      </c>
      <c r="DC515">
        <f t="shared" si="192"/>
        <v>1</v>
      </c>
      <c r="DD515">
        <f t="shared" si="193"/>
        <v>10</v>
      </c>
    </row>
    <row r="516" spans="1:108" x14ac:dyDescent="0.7">
      <c r="A516" t="s">
        <v>1740</v>
      </c>
      <c r="B516" t="s">
        <v>1741</v>
      </c>
      <c r="D516" t="s">
        <v>612</v>
      </c>
      <c r="E516" t="s">
        <v>72</v>
      </c>
      <c r="F516" t="s">
        <v>73</v>
      </c>
      <c r="G516" t="s">
        <v>74</v>
      </c>
      <c r="H516" t="s">
        <v>75</v>
      </c>
      <c r="I516">
        <v>7002</v>
      </c>
      <c r="J516" t="s">
        <v>1727</v>
      </c>
      <c r="K516">
        <v>1</v>
      </c>
      <c r="M516" t="s">
        <v>78</v>
      </c>
      <c r="N516" t="s">
        <v>78</v>
      </c>
      <c r="O516" t="s">
        <v>79</v>
      </c>
      <c r="P516">
        <v>1</v>
      </c>
      <c r="Q516" t="s">
        <v>80</v>
      </c>
      <c r="R516" t="s">
        <v>72</v>
      </c>
      <c r="S516" t="s">
        <v>81</v>
      </c>
      <c r="T516" t="s">
        <v>82</v>
      </c>
      <c r="X516">
        <v>1</v>
      </c>
      <c r="Y516">
        <v>1</v>
      </c>
      <c r="Z516">
        <v>1.79</v>
      </c>
      <c r="AA516" s="8">
        <v>0.57999999999999996</v>
      </c>
      <c r="AB516">
        <v>1</v>
      </c>
      <c r="AC516">
        <v>1.03</v>
      </c>
      <c r="AD516">
        <v>1.03</v>
      </c>
      <c r="AE516">
        <v>1.1000000000000001</v>
      </c>
      <c r="AF516">
        <v>0.5</v>
      </c>
      <c r="AG516">
        <v>58</v>
      </c>
      <c r="AH516" t="s">
        <v>1727</v>
      </c>
      <c r="AI516">
        <v>3</v>
      </c>
      <c r="AJ516" t="s">
        <v>1742</v>
      </c>
      <c r="AK516">
        <v>20490</v>
      </c>
      <c r="AL516">
        <v>9208</v>
      </c>
      <c r="AM516" t="s">
        <v>616</v>
      </c>
      <c r="AN516">
        <v>15</v>
      </c>
      <c r="AO516" t="s">
        <v>1743</v>
      </c>
      <c r="AP516">
        <v>40</v>
      </c>
      <c r="AT516">
        <v>0</v>
      </c>
      <c r="AU516">
        <v>0.5</v>
      </c>
      <c r="AW516">
        <v>8</v>
      </c>
      <c r="AX516" t="s">
        <v>86</v>
      </c>
      <c r="AY516">
        <v>1</v>
      </c>
      <c r="AZ516" t="s">
        <v>87</v>
      </c>
      <c r="BB516" t="s">
        <v>239</v>
      </c>
      <c r="BC516">
        <v>335</v>
      </c>
      <c r="BD516">
        <v>335</v>
      </c>
      <c r="BE516">
        <v>124</v>
      </c>
      <c r="BF516">
        <v>1.4E-2</v>
      </c>
      <c r="BG516">
        <v>5.7</v>
      </c>
      <c r="BH516" t="s">
        <v>89</v>
      </c>
      <c r="BJ516" t="s">
        <v>90</v>
      </c>
      <c r="BK516" s="1">
        <v>45133</v>
      </c>
      <c r="BL516" t="s">
        <v>91</v>
      </c>
      <c r="BM516" t="s">
        <v>92</v>
      </c>
      <c r="BN516">
        <v>42678</v>
      </c>
      <c r="BO516" t="s">
        <v>93</v>
      </c>
      <c r="BP516">
        <v>1</v>
      </c>
      <c r="BQ516">
        <v>1</v>
      </c>
      <c r="BR516">
        <v>1.79</v>
      </c>
      <c r="BS516">
        <v>1.03</v>
      </c>
      <c r="BT516">
        <v>3</v>
      </c>
      <c r="BU516">
        <v>1029</v>
      </c>
      <c r="BV516" t="s">
        <v>1933</v>
      </c>
      <c r="BW516">
        <f>VLOOKUP($J516,M_引当回収!$C$5:$AF$55,30,FALSE)+0.08</f>
        <v>0.08</v>
      </c>
      <c r="BX516" s="21">
        <v>0.2</v>
      </c>
      <c r="BY516">
        <v>0.28000000000000003</v>
      </c>
      <c r="BZ516">
        <v>0.05</v>
      </c>
      <c r="CA516" s="23">
        <f t="shared" si="174"/>
        <v>0.6100000000000001</v>
      </c>
      <c r="CB516" t="s">
        <v>1955</v>
      </c>
      <c r="CC516">
        <v>0.08</v>
      </c>
      <c r="CD516">
        <v>0.43000000000000005</v>
      </c>
      <c r="CE516">
        <v>0.28000000000000003</v>
      </c>
      <c r="CF516">
        <v>0.03</v>
      </c>
      <c r="CG516" t="s">
        <v>1954</v>
      </c>
      <c r="CH516">
        <f t="shared" si="176"/>
        <v>27</v>
      </c>
      <c r="CI516">
        <f t="shared" si="177"/>
        <v>72</v>
      </c>
      <c r="CJ516">
        <f t="shared" si="178"/>
        <v>102</v>
      </c>
      <c r="CK516">
        <f t="shared" si="179"/>
        <v>15</v>
      </c>
      <c r="CL516">
        <f t="shared" si="180"/>
        <v>72</v>
      </c>
      <c r="CM516">
        <f t="shared" si="181"/>
        <v>88</v>
      </c>
      <c r="CN516">
        <f t="shared" si="182"/>
        <v>16</v>
      </c>
      <c r="CO516">
        <f t="shared" si="183"/>
        <v>72</v>
      </c>
      <c r="CP516">
        <f t="shared" si="184"/>
        <v>89</v>
      </c>
      <c r="CQ516">
        <v>2.689295039164491E-2</v>
      </c>
      <c r="CR516">
        <f t="shared" si="185"/>
        <v>2.0580000000000003</v>
      </c>
      <c r="CS516">
        <f t="shared" si="186"/>
        <v>11.061750000000002</v>
      </c>
      <c r="CT516">
        <f t="shared" si="187"/>
        <v>7.2030000000000012</v>
      </c>
      <c r="CU516">
        <f t="shared" si="188"/>
        <v>0.77175000000000005</v>
      </c>
      <c r="CV516">
        <f t="shared" si="189"/>
        <v>3</v>
      </c>
      <c r="CW516">
        <f t="shared" si="190"/>
        <v>5.4022500000000004</v>
      </c>
      <c r="CX516">
        <f t="shared" si="191"/>
        <v>30</v>
      </c>
      <c r="CY516">
        <f t="shared" si="170"/>
        <v>2.0580000000000003</v>
      </c>
      <c r="CZ516">
        <f t="shared" si="171"/>
        <v>5.1450000000000005</v>
      </c>
      <c r="DA516">
        <f t="shared" si="172"/>
        <v>7.2030000000000012</v>
      </c>
      <c r="DB516">
        <f t="shared" si="173"/>
        <v>1.2862500000000001</v>
      </c>
      <c r="DC516">
        <f t="shared" si="192"/>
        <v>1</v>
      </c>
      <c r="DD516">
        <f t="shared" si="193"/>
        <v>17</v>
      </c>
    </row>
    <row r="517" spans="1:108" hidden="1" x14ac:dyDescent="0.7">
      <c r="A517" t="s">
        <v>1744</v>
      </c>
      <c r="B517" t="s">
        <v>1745</v>
      </c>
      <c r="D517" t="s">
        <v>632</v>
      </c>
      <c r="E517" t="s">
        <v>72</v>
      </c>
      <c r="F517" t="s">
        <v>73</v>
      </c>
      <c r="G517" t="s">
        <v>74</v>
      </c>
      <c r="H517" t="s">
        <v>75</v>
      </c>
      <c r="I517">
        <v>7002</v>
      </c>
      <c r="J517" t="s">
        <v>1727</v>
      </c>
      <c r="K517">
        <v>1</v>
      </c>
      <c r="M517" t="s">
        <v>78</v>
      </c>
      <c r="N517" t="s">
        <v>78</v>
      </c>
      <c r="O517" t="s">
        <v>79</v>
      </c>
      <c r="P517">
        <v>1</v>
      </c>
      <c r="Q517" t="s">
        <v>80</v>
      </c>
      <c r="R517" t="s">
        <v>72</v>
      </c>
      <c r="S517" t="s">
        <v>81</v>
      </c>
      <c r="T517" t="s">
        <v>82</v>
      </c>
      <c r="X517">
        <v>1</v>
      </c>
      <c r="Y517">
        <v>1</v>
      </c>
      <c r="Z517">
        <v>1.79</v>
      </c>
      <c r="AA517" s="8">
        <v>0.82</v>
      </c>
      <c r="AB517">
        <v>3</v>
      </c>
      <c r="AC517">
        <v>1.03</v>
      </c>
      <c r="AD517">
        <v>1.03</v>
      </c>
      <c r="AE517">
        <v>1.1000000000000001</v>
      </c>
      <c r="AF517">
        <v>0.5</v>
      </c>
      <c r="AG517">
        <v>58</v>
      </c>
      <c r="AH517" t="s">
        <v>1727</v>
      </c>
      <c r="AI517">
        <v>8</v>
      </c>
      <c r="AL517">
        <v>33</v>
      </c>
      <c r="AM517" t="s">
        <v>1746</v>
      </c>
      <c r="AN517">
        <v>14</v>
      </c>
      <c r="AO517" t="s">
        <v>120</v>
      </c>
      <c r="AP517">
        <v>12</v>
      </c>
      <c r="AT517">
        <v>0</v>
      </c>
      <c r="AU517">
        <v>0.5</v>
      </c>
      <c r="BB517" t="s">
        <v>775</v>
      </c>
      <c r="BC517">
        <v>335</v>
      </c>
      <c r="BD517">
        <v>335</v>
      </c>
      <c r="BE517">
        <v>103</v>
      </c>
      <c r="BF517">
        <v>1.2E-2</v>
      </c>
      <c r="BG517">
        <v>3.21</v>
      </c>
      <c r="BH517" t="s">
        <v>89</v>
      </c>
      <c r="BJ517" t="s">
        <v>90</v>
      </c>
      <c r="BK517" s="1">
        <v>45160</v>
      </c>
      <c r="BL517" t="s">
        <v>91</v>
      </c>
      <c r="BM517" t="s">
        <v>92</v>
      </c>
      <c r="BN517" t="s">
        <v>219</v>
      </c>
      <c r="BO517" t="s">
        <v>220</v>
      </c>
      <c r="BP517">
        <v>1</v>
      </c>
      <c r="BQ517">
        <v>1</v>
      </c>
      <c r="BR517">
        <v>1.79</v>
      </c>
      <c r="BS517">
        <v>1.03</v>
      </c>
      <c r="BT517">
        <v>3</v>
      </c>
      <c r="BU517" t="e">
        <v>#N/A</v>
      </c>
      <c r="BV517" t="e">
        <v>#N/A</v>
      </c>
      <c r="BW517">
        <f>VLOOKUP($J517,M_引当回収!$C$5:$AF$55,30,FALSE)+0.08</f>
        <v>0.08</v>
      </c>
      <c r="BX517" s="21" t="e">
        <v>#N/A</v>
      </c>
      <c r="BY517" t="e">
        <v>#N/A</v>
      </c>
      <c r="BZ517" t="e">
        <v>#N/A</v>
      </c>
      <c r="CA517" s="8" t="e">
        <f t="shared" si="174"/>
        <v>#N/A</v>
      </c>
      <c r="CB517" t="e">
        <f t="shared" si="175"/>
        <v>#N/A</v>
      </c>
      <c r="CC517" t="e">
        <v>#N/A</v>
      </c>
      <c r="CD517" t="e">
        <v>#N/A</v>
      </c>
      <c r="CE517" t="e">
        <v>#N/A</v>
      </c>
      <c r="CF517" t="e">
        <v>#N/A</v>
      </c>
      <c r="CH517" t="e">
        <f t="shared" si="176"/>
        <v>#N/A</v>
      </c>
      <c r="CI517" t="e">
        <f t="shared" si="177"/>
        <v>#N/A</v>
      </c>
      <c r="CJ517" t="e">
        <f t="shared" si="178"/>
        <v>#N/A</v>
      </c>
      <c r="CK517" t="e">
        <f t="shared" si="179"/>
        <v>#N/A</v>
      </c>
      <c r="CL517" t="e">
        <f t="shared" si="180"/>
        <v>#N/A</v>
      </c>
      <c r="CM517" t="e">
        <f t="shared" si="181"/>
        <v>#N/A</v>
      </c>
      <c r="CN517" t="e">
        <f t="shared" si="182"/>
        <v>#N/A</v>
      </c>
      <c r="CO517" t="e">
        <f t="shared" si="183"/>
        <v>#N/A</v>
      </c>
      <c r="CP517" t="e">
        <f t="shared" si="184"/>
        <v>#N/A</v>
      </c>
      <c r="CQ517" t="e">
        <v>#N/A</v>
      </c>
      <c r="CR517" t="e">
        <f t="shared" si="185"/>
        <v>#N/A</v>
      </c>
      <c r="CS517" t="e">
        <f t="shared" si="186"/>
        <v>#N/A</v>
      </c>
      <c r="CT517" t="e">
        <f t="shared" si="187"/>
        <v>#N/A</v>
      </c>
      <c r="CU517" t="e">
        <f t="shared" si="188"/>
        <v>#N/A</v>
      </c>
      <c r="CV517">
        <f t="shared" si="189"/>
        <v>3</v>
      </c>
      <c r="CW517" t="e">
        <f t="shared" si="190"/>
        <v>#N/A</v>
      </c>
      <c r="CX517" t="e">
        <f t="shared" si="191"/>
        <v>#N/A</v>
      </c>
      <c r="CY517" t="e">
        <f t="shared" si="170"/>
        <v>#N/A</v>
      </c>
      <c r="CZ517" t="e">
        <f t="shared" si="171"/>
        <v>#N/A</v>
      </c>
      <c r="DA517" t="e">
        <f t="shared" si="172"/>
        <v>#N/A</v>
      </c>
      <c r="DB517" t="e">
        <f t="shared" si="173"/>
        <v>#N/A</v>
      </c>
      <c r="DC517">
        <f t="shared" si="192"/>
        <v>3</v>
      </c>
      <c r="DD517" t="e">
        <f t="shared" si="193"/>
        <v>#N/A</v>
      </c>
    </row>
    <row r="518" spans="1:108" x14ac:dyDescent="0.7">
      <c r="A518" t="s">
        <v>1747</v>
      </c>
      <c r="B518" t="s">
        <v>1748</v>
      </c>
      <c r="D518" t="s">
        <v>632</v>
      </c>
      <c r="E518" t="s">
        <v>72</v>
      </c>
      <c r="F518" t="s">
        <v>73</v>
      </c>
      <c r="G518" t="s">
        <v>74</v>
      </c>
      <c r="H518" t="s">
        <v>75</v>
      </c>
      <c r="I518">
        <v>7002</v>
      </c>
      <c r="J518" t="s">
        <v>1727</v>
      </c>
      <c r="K518">
        <v>1</v>
      </c>
      <c r="M518" t="s">
        <v>78</v>
      </c>
      <c r="N518" t="s">
        <v>78</v>
      </c>
      <c r="O518" t="s">
        <v>79</v>
      </c>
      <c r="P518">
        <v>1</v>
      </c>
      <c r="Q518" t="s">
        <v>80</v>
      </c>
      <c r="R518" t="s">
        <v>72</v>
      </c>
      <c r="S518" t="s">
        <v>81</v>
      </c>
      <c r="T518" t="s">
        <v>82</v>
      </c>
      <c r="X518">
        <v>1</v>
      </c>
      <c r="Y518">
        <v>1</v>
      </c>
      <c r="Z518">
        <v>1.79</v>
      </c>
      <c r="AA518" s="8">
        <v>0.57999999999999996</v>
      </c>
      <c r="AB518">
        <v>2</v>
      </c>
      <c r="AC518">
        <v>1.03</v>
      </c>
      <c r="AD518">
        <v>1.03</v>
      </c>
      <c r="AE518">
        <v>1.1000000000000001</v>
      </c>
      <c r="AF518">
        <v>0.5</v>
      </c>
      <c r="AG518">
        <v>58</v>
      </c>
      <c r="AH518" t="s">
        <v>1727</v>
      </c>
      <c r="AI518">
        <v>5</v>
      </c>
      <c r="AJ518" t="s">
        <v>1749</v>
      </c>
      <c r="AK518">
        <v>20488</v>
      </c>
      <c r="AL518">
        <v>33</v>
      </c>
      <c r="AM518" t="s">
        <v>635</v>
      </c>
      <c r="AN518">
        <v>14</v>
      </c>
      <c r="AO518" t="s">
        <v>120</v>
      </c>
      <c r="AP518">
        <v>8</v>
      </c>
      <c r="AT518">
        <v>0</v>
      </c>
      <c r="AU518">
        <v>0.5</v>
      </c>
      <c r="AW518">
        <v>8</v>
      </c>
      <c r="AX518" t="s">
        <v>86</v>
      </c>
      <c r="AY518">
        <v>1</v>
      </c>
      <c r="AZ518" t="s">
        <v>87</v>
      </c>
      <c r="BB518" t="s">
        <v>239</v>
      </c>
      <c r="BC518">
        <v>335</v>
      </c>
      <c r="BD518">
        <v>335</v>
      </c>
      <c r="BE518">
        <v>124</v>
      </c>
      <c r="BF518">
        <v>1.4E-2</v>
      </c>
      <c r="BG518">
        <v>4.71</v>
      </c>
      <c r="BH518" t="s">
        <v>89</v>
      </c>
      <c r="BJ518" t="s">
        <v>90</v>
      </c>
      <c r="BK518" s="1">
        <v>45160</v>
      </c>
      <c r="BL518" t="s">
        <v>91</v>
      </c>
      <c r="BM518" t="s">
        <v>92</v>
      </c>
      <c r="BN518">
        <v>42678</v>
      </c>
      <c r="BO518" t="s">
        <v>93</v>
      </c>
      <c r="BP518">
        <v>1</v>
      </c>
      <c r="BQ518">
        <v>1</v>
      </c>
      <c r="BR518">
        <v>1.79</v>
      </c>
      <c r="BS518">
        <v>1.03</v>
      </c>
      <c r="BT518">
        <v>3</v>
      </c>
      <c r="BU518">
        <v>596</v>
      </c>
      <c r="BV518" t="s">
        <v>1935</v>
      </c>
      <c r="BW518">
        <f>VLOOKUP($J518,M_引当回収!$C$5:$AF$55,30,FALSE)+0.08</f>
        <v>0.08</v>
      </c>
      <c r="BX518" s="21">
        <v>0.2</v>
      </c>
      <c r="BY518">
        <v>0.28000000000000003</v>
      </c>
      <c r="BZ518">
        <v>0.03</v>
      </c>
      <c r="CA518" s="23">
        <f t="shared" si="174"/>
        <v>0.59000000000000008</v>
      </c>
      <c r="CB518" t="s">
        <v>1955</v>
      </c>
      <c r="CC518">
        <v>0.08</v>
      </c>
      <c r="CD518">
        <v>0.43000000000000005</v>
      </c>
      <c r="CE518">
        <v>0.28000000000000003</v>
      </c>
      <c r="CF518">
        <v>0.03</v>
      </c>
      <c r="CG518" t="s">
        <v>1954</v>
      </c>
      <c r="CH518">
        <f t="shared" si="176"/>
        <v>77</v>
      </c>
      <c r="CI518">
        <f t="shared" si="177"/>
        <v>208</v>
      </c>
      <c r="CJ518">
        <f t="shared" si="178"/>
        <v>288</v>
      </c>
      <c r="CK518">
        <f t="shared" si="179"/>
        <v>44</v>
      </c>
      <c r="CL518">
        <f t="shared" si="180"/>
        <v>208</v>
      </c>
      <c r="CM518">
        <f t="shared" si="181"/>
        <v>254</v>
      </c>
      <c r="CN518">
        <f t="shared" si="182"/>
        <v>44</v>
      </c>
      <c r="CO518">
        <f t="shared" si="183"/>
        <v>208</v>
      </c>
      <c r="CP518">
        <f t="shared" si="184"/>
        <v>254</v>
      </c>
      <c r="CQ518">
        <v>1.7928633594429939E-2</v>
      </c>
      <c r="CR518">
        <f t="shared" si="185"/>
        <v>5.96</v>
      </c>
      <c r="CS518">
        <f t="shared" si="186"/>
        <v>32.035000000000004</v>
      </c>
      <c r="CT518">
        <f t="shared" si="187"/>
        <v>20.860000000000003</v>
      </c>
      <c r="CU518">
        <f t="shared" si="188"/>
        <v>2.2349999999999999</v>
      </c>
      <c r="CV518">
        <f t="shared" si="189"/>
        <v>3</v>
      </c>
      <c r="CW518">
        <f t="shared" si="190"/>
        <v>15.645</v>
      </c>
      <c r="CX518">
        <f t="shared" si="191"/>
        <v>80</v>
      </c>
      <c r="CY518">
        <f t="shared" si="170"/>
        <v>5.96</v>
      </c>
      <c r="CZ518">
        <f t="shared" si="171"/>
        <v>14.9</v>
      </c>
      <c r="DA518">
        <f t="shared" si="172"/>
        <v>20.860000000000003</v>
      </c>
      <c r="DB518">
        <f t="shared" si="173"/>
        <v>2.2349999999999999</v>
      </c>
      <c r="DC518">
        <f t="shared" si="192"/>
        <v>2</v>
      </c>
      <c r="DD518">
        <f t="shared" si="193"/>
        <v>46</v>
      </c>
    </row>
    <row r="519" spans="1:108" hidden="1" x14ac:dyDescent="0.7">
      <c r="A519" t="s">
        <v>1750</v>
      </c>
      <c r="B519" t="s">
        <v>1751</v>
      </c>
      <c r="D519" t="s">
        <v>622</v>
      </c>
      <c r="E519" t="s">
        <v>72</v>
      </c>
      <c r="F519" t="s">
        <v>73</v>
      </c>
      <c r="G519" t="s">
        <v>74</v>
      </c>
      <c r="H519" t="s">
        <v>75</v>
      </c>
      <c r="I519">
        <v>7002</v>
      </c>
      <c r="J519" t="s">
        <v>1727</v>
      </c>
      <c r="K519">
        <v>1</v>
      </c>
      <c r="M519" t="s">
        <v>78</v>
      </c>
      <c r="N519" t="s">
        <v>78</v>
      </c>
      <c r="O519" t="s">
        <v>79</v>
      </c>
      <c r="P519">
        <v>1</v>
      </c>
      <c r="Q519" t="s">
        <v>80</v>
      </c>
      <c r="R519" t="s">
        <v>72</v>
      </c>
      <c r="S519" t="s">
        <v>81</v>
      </c>
      <c r="T519" t="s">
        <v>82</v>
      </c>
      <c r="X519">
        <v>1</v>
      </c>
      <c r="Y519">
        <v>1</v>
      </c>
      <c r="Z519">
        <v>1.79</v>
      </c>
      <c r="AA519" s="8">
        <v>0.82</v>
      </c>
      <c r="AB519">
        <v>3</v>
      </c>
      <c r="AC519">
        <v>1.03</v>
      </c>
      <c r="AD519">
        <v>1.03</v>
      </c>
      <c r="AE519">
        <v>1.1000000000000001</v>
      </c>
      <c r="AF519">
        <v>0.5</v>
      </c>
      <c r="AG519">
        <v>58</v>
      </c>
      <c r="AH519" t="s">
        <v>1727</v>
      </c>
      <c r="AI519">
        <v>6</v>
      </c>
      <c r="AL519">
        <v>6404</v>
      </c>
      <c r="AM519" t="s">
        <v>1752</v>
      </c>
      <c r="AN519">
        <v>18</v>
      </c>
      <c r="AO519" t="s">
        <v>246</v>
      </c>
      <c r="AP519">
        <v>40</v>
      </c>
      <c r="AT519">
        <v>0</v>
      </c>
      <c r="AU519">
        <v>0.5</v>
      </c>
      <c r="BB519" t="s">
        <v>98</v>
      </c>
      <c r="BC519">
        <v>503</v>
      </c>
      <c r="BD519">
        <v>335</v>
      </c>
      <c r="BE519">
        <v>195</v>
      </c>
      <c r="BF519">
        <v>3.3000000000000002E-2</v>
      </c>
      <c r="BG519">
        <v>3.3</v>
      </c>
      <c r="BH519" t="s">
        <v>89</v>
      </c>
      <c r="BJ519" t="s">
        <v>90</v>
      </c>
      <c r="BK519" s="1">
        <v>45160</v>
      </c>
      <c r="BL519" t="s">
        <v>91</v>
      </c>
      <c r="BM519" t="s">
        <v>92</v>
      </c>
      <c r="BN519" t="s">
        <v>219</v>
      </c>
      <c r="BO519" t="s">
        <v>220</v>
      </c>
      <c r="BP519">
        <v>1</v>
      </c>
      <c r="BQ519">
        <v>1</v>
      </c>
      <c r="BR519">
        <v>1.79</v>
      </c>
      <c r="BS519">
        <v>1.03</v>
      </c>
      <c r="BT519">
        <v>3</v>
      </c>
      <c r="BU519" t="e">
        <v>#N/A</v>
      </c>
      <c r="BV519" t="e">
        <v>#N/A</v>
      </c>
      <c r="BW519">
        <f>VLOOKUP($J519,M_引当回収!$C$5:$AF$55,30,FALSE)+0.08</f>
        <v>0.08</v>
      </c>
      <c r="BX519" s="21" t="e">
        <v>#N/A</v>
      </c>
      <c r="BY519" t="e">
        <v>#N/A</v>
      </c>
      <c r="BZ519" t="e">
        <v>#N/A</v>
      </c>
      <c r="CA519" s="8" t="e">
        <f t="shared" si="174"/>
        <v>#N/A</v>
      </c>
      <c r="CB519" t="e">
        <f t="shared" si="175"/>
        <v>#N/A</v>
      </c>
      <c r="CC519" t="e">
        <v>#N/A</v>
      </c>
      <c r="CD519" t="e">
        <v>#N/A</v>
      </c>
      <c r="CE519" t="e">
        <v>#N/A</v>
      </c>
      <c r="CF519" t="e">
        <v>#N/A</v>
      </c>
      <c r="CH519" t="e">
        <f t="shared" si="176"/>
        <v>#N/A</v>
      </c>
      <c r="CI519" t="e">
        <f t="shared" si="177"/>
        <v>#N/A</v>
      </c>
      <c r="CJ519" t="e">
        <f t="shared" si="178"/>
        <v>#N/A</v>
      </c>
      <c r="CK519" t="e">
        <f t="shared" si="179"/>
        <v>#N/A</v>
      </c>
      <c r="CL519" t="e">
        <f t="shared" si="180"/>
        <v>#N/A</v>
      </c>
      <c r="CM519" t="e">
        <f t="shared" si="181"/>
        <v>#N/A</v>
      </c>
      <c r="CN519" t="e">
        <f t="shared" si="182"/>
        <v>#N/A</v>
      </c>
      <c r="CO519" t="e">
        <f t="shared" si="183"/>
        <v>#N/A</v>
      </c>
      <c r="CP519" t="e">
        <f t="shared" si="184"/>
        <v>#N/A</v>
      </c>
      <c r="CQ519" t="e">
        <v>#N/A</v>
      </c>
      <c r="CR519" t="e">
        <f t="shared" si="185"/>
        <v>#N/A</v>
      </c>
      <c r="CS519" t="e">
        <f t="shared" si="186"/>
        <v>#N/A</v>
      </c>
      <c r="CT519" t="e">
        <f t="shared" si="187"/>
        <v>#N/A</v>
      </c>
      <c r="CU519" t="e">
        <f t="shared" si="188"/>
        <v>#N/A</v>
      </c>
      <c r="CV519">
        <f t="shared" si="189"/>
        <v>3</v>
      </c>
      <c r="CW519" t="e">
        <f t="shared" si="190"/>
        <v>#N/A</v>
      </c>
      <c r="CX519" t="e">
        <f t="shared" si="191"/>
        <v>#N/A</v>
      </c>
      <c r="CY519" t="e">
        <f t="shared" si="170"/>
        <v>#N/A</v>
      </c>
      <c r="CZ519" t="e">
        <f t="shared" si="171"/>
        <v>#N/A</v>
      </c>
      <c r="DA519" t="e">
        <f t="shared" si="172"/>
        <v>#N/A</v>
      </c>
      <c r="DB519" t="e">
        <f t="shared" si="173"/>
        <v>#N/A</v>
      </c>
      <c r="DC519">
        <f t="shared" si="192"/>
        <v>3</v>
      </c>
      <c r="DD519" t="e">
        <f t="shared" si="193"/>
        <v>#N/A</v>
      </c>
    </row>
    <row r="520" spans="1:108" x14ac:dyDescent="0.7">
      <c r="A520" t="s">
        <v>1753</v>
      </c>
      <c r="B520" t="s">
        <v>1754</v>
      </c>
      <c r="D520" t="s">
        <v>1755</v>
      </c>
      <c r="E520" t="s">
        <v>72</v>
      </c>
      <c r="F520" t="s">
        <v>73</v>
      </c>
      <c r="G520" t="s">
        <v>74</v>
      </c>
      <c r="H520" t="s">
        <v>75</v>
      </c>
      <c r="I520">
        <v>7042</v>
      </c>
      <c r="J520" t="s">
        <v>1756</v>
      </c>
      <c r="K520">
        <v>1</v>
      </c>
      <c r="M520" t="s">
        <v>78</v>
      </c>
      <c r="N520" t="s">
        <v>78</v>
      </c>
      <c r="O520" t="s">
        <v>79</v>
      </c>
      <c r="P520">
        <v>1</v>
      </c>
      <c r="Q520" t="s">
        <v>80</v>
      </c>
      <c r="R520" t="s">
        <v>72</v>
      </c>
      <c r="S520" t="s">
        <v>81</v>
      </c>
      <c r="T520" t="s">
        <v>82</v>
      </c>
      <c r="X520">
        <v>1</v>
      </c>
      <c r="Y520">
        <v>1</v>
      </c>
      <c r="Z520">
        <v>1.9</v>
      </c>
      <c r="AA520" s="8">
        <v>0.51</v>
      </c>
      <c r="AB520">
        <v>1</v>
      </c>
      <c r="AC520">
        <v>1.04</v>
      </c>
      <c r="AD520">
        <v>1.04</v>
      </c>
      <c r="AE520">
        <v>1.1000000000000001</v>
      </c>
      <c r="AF520">
        <v>0.5</v>
      </c>
      <c r="AG520">
        <v>60</v>
      </c>
      <c r="AH520" t="s">
        <v>1756</v>
      </c>
      <c r="AI520">
        <v>1</v>
      </c>
      <c r="AJ520" t="s">
        <v>1757</v>
      </c>
      <c r="AK520">
        <v>30354</v>
      </c>
      <c r="AL520">
        <v>9168</v>
      </c>
      <c r="AM520" t="s">
        <v>1758</v>
      </c>
      <c r="AN520">
        <v>16</v>
      </c>
      <c r="AO520" t="s">
        <v>217</v>
      </c>
      <c r="AP520">
        <v>80</v>
      </c>
      <c r="AT520">
        <v>0</v>
      </c>
      <c r="AU520">
        <v>0.5</v>
      </c>
      <c r="AW520">
        <v>8</v>
      </c>
      <c r="AX520" t="s">
        <v>86</v>
      </c>
      <c r="AY520">
        <v>1</v>
      </c>
      <c r="AZ520" t="s">
        <v>87</v>
      </c>
      <c r="BB520" t="s">
        <v>225</v>
      </c>
      <c r="BC520">
        <v>335</v>
      </c>
      <c r="BD520">
        <v>335</v>
      </c>
      <c r="BE520">
        <v>195</v>
      </c>
      <c r="BF520">
        <v>2.1999999999999999E-2</v>
      </c>
      <c r="BG520">
        <v>2.9</v>
      </c>
      <c r="BH520" t="s">
        <v>89</v>
      </c>
      <c r="BJ520" t="s">
        <v>90</v>
      </c>
      <c r="BK520" s="1">
        <v>45160</v>
      </c>
      <c r="BL520" t="s">
        <v>91</v>
      </c>
      <c r="BM520" t="s">
        <v>92</v>
      </c>
      <c r="BN520">
        <v>42678</v>
      </c>
      <c r="BO520" t="s">
        <v>93</v>
      </c>
      <c r="BP520">
        <v>1</v>
      </c>
      <c r="BQ520">
        <v>1</v>
      </c>
      <c r="BR520">
        <v>1.9</v>
      </c>
      <c r="BS520">
        <v>1.04</v>
      </c>
      <c r="BT520">
        <v>3</v>
      </c>
      <c r="BU520">
        <v>457</v>
      </c>
      <c r="BV520" t="s">
        <v>1935</v>
      </c>
      <c r="BW520">
        <f>VLOOKUP($J520,M_引当回収!$C$5:$AF$55,30,FALSE)+0.08</f>
        <v>0.08</v>
      </c>
      <c r="BX520" s="21">
        <v>0.12</v>
      </c>
      <c r="BY520">
        <v>0.28999999999999998</v>
      </c>
      <c r="BZ520">
        <v>0.03</v>
      </c>
      <c r="CA520" s="23">
        <f t="shared" si="174"/>
        <v>0.52</v>
      </c>
      <c r="CB520" t="s">
        <v>1955</v>
      </c>
      <c r="CC520">
        <v>0.08</v>
      </c>
      <c r="CD520">
        <v>0.43000000000000005</v>
      </c>
      <c r="CE520">
        <v>0.28999999999999998</v>
      </c>
      <c r="CF520">
        <v>0.03</v>
      </c>
      <c r="CG520" t="s">
        <v>1954</v>
      </c>
      <c r="CH520">
        <f t="shared" si="176"/>
        <v>6</v>
      </c>
      <c r="CI520">
        <f t="shared" si="177"/>
        <v>17</v>
      </c>
      <c r="CJ520">
        <f t="shared" si="178"/>
        <v>26</v>
      </c>
      <c r="CK520">
        <f t="shared" si="179"/>
        <v>3</v>
      </c>
      <c r="CL520">
        <f t="shared" si="180"/>
        <v>17</v>
      </c>
      <c r="CM520">
        <f t="shared" si="181"/>
        <v>21</v>
      </c>
      <c r="CN520">
        <f t="shared" si="182"/>
        <v>3</v>
      </c>
      <c r="CO520">
        <f t="shared" si="183"/>
        <v>17</v>
      </c>
      <c r="CP520">
        <f t="shared" si="184"/>
        <v>21</v>
      </c>
      <c r="CQ520">
        <v>1.7928633594429939E-2</v>
      </c>
      <c r="CR520">
        <f t="shared" si="185"/>
        <v>0.45700000000000002</v>
      </c>
      <c r="CS520">
        <f t="shared" si="186"/>
        <v>2.4563750000000004</v>
      </c>
      <c r="CT520">
        <f t="shared" si="187"/>
        <v>1.656625</v>
      </c>
      <c r="CU520">
        <f t="shared" si="188"/>
        <v>0.171375</v>
      </c>
      <c r="CV520">
        <f t="shared" si="189"/>
        <v>3</v>
      </c>
      <c r="CW520">
        <f t="shared" si="190"/>
        <v>1.1996249999999999</v>
      </c>
      <c r="CX520">
        <f t="shared" si="191"/>
        <v>9</v>
      </c>
      <c r="CY520">
        <f t="shared" si="170"/>
        <v>0.45700000000000002</v>
      </c>
      <c r="CZ520">
        <f t="shared" si="171"/>
        <v>0.6855</v>
      </c>
      <c r="DA520">
        <f t="shared" si="172"/>
        <v>1.656625</v>
      </c>
      <c r="DB520">
        <f t="shared" si="173"/>
        <v>0.171375</v>
      </c>
      <c r="DC520">
        <f t="shared" si="192"/>
        <v>1</v>
      </c>
      <c r="DD520">
        <f t="shared" si="193"/>
        <v>4</v>
      </c>
    </row>
    <row r="521" spans="1:108" x14ac:dyDescent="0.7">
      <c r="A521" t="s">
        <v>1759</v>
      </c>
      <c r="B521" t="s">
        <v>1760</v>
      </c>
      <c r="D521" t="s">
        <v>1755</v>
      </c>
      <c r="E521" t="s">
        <v>72</v>
      </c>
      <c r="F521" t="s">
        <v>73</v>
      </c>
      <c r="G521" t="s">
        <v>74</v>
      </c>
      <c r="H521" t="s">
        <v>75</v>
      </c>
      <c r="I521">
        <v>7042</v>
      </c>
      <c r="J521" t="s">
        <v>1756</v>
      </c>
      <c r="K521">
        <v>1</v>
      </c>
      <c r="M521" t="s">
        <v>78</v>
      </c>
      <c r="N521" t="s">
        <v>78</v>
      </c>
      <c r="O521" t="s">
        <v>79</v>
      </c>
      <c r="P521">
        <v>1</v>
      </c>
      <c r="Q521" t="s">
        <v>80</v>
      </c>
      <c r="R521" t="s">
        <v>72</v>
      </c>
      <c r="S521" t="s">
        <v>81</v>
      </c>
      <c r="T521" t="s">
        <v>82</v>
      </c>
      <c r="X521">
        <v>1</v>
      </c>
      <c r="Y521">
        <v>1</v>
      </c>
      <c r="Z521">
        <v>1.9</v>
      </c>
      <c r="AA521" s="8">
        <v>0.5</v>
      </c>
      <c r="AB521">
        <v>1</v>
      </c>
      <c r="AC521">
        <v>1.04</v>
      </c>
      <c r="AD521">
        <v>1.04</v>
      </c>
      <c r="AE521">
        <v>1.1000000000000001</v>
      </c>
      <c r="AF521">
        <v>0.5</v>
      </c>
      <c r="AG521">
        <v>60</v>
      </c>
      <c r="AH521" t="s">
        <v>1756</v>
      </c>
      <c r="AI521">
        <v>2</v>
      </c>
      <c r="AJ521" t="s">
        <v>1761</v>
      </c>
      <c r="AK521">
        <v>30355</v>
      </c>
      <c r="AL521">
        <v>9168</v>
      </c>
      <c r="AM521" t="s">
        <v>1758</v>
      </c>
      <c r="AN521">
        <v>16</v>
      </c>
      <c r="AO521" t="s">
        <v>217</v>
      </c>
      <c r="AP521">
        <v>70</v>
      </c>
      <c r="AT521">
        <v>0</v>
      </c>
      <c r="AU521">
        <v>0.5</v>
      </c>
      <c r="AW521">
        <v>8</v>
      </c>
      <c r="AX521" t="s">
        <v>86</v>
      </c>
      <c r="AY521">
        <v>1</v>
      </c>
      <c r="AZ521" t="s">
        <v>87</v>
      </c>
      <c r="BB521" t="s">
        <v>225</v>
      </c>
      <c r="BC521">
        <v>335</v>
      </c>
      <c r="BD521">
        <v>335</v>
      </c>
      <c r="BE521">
        <v>195</v>
      </c>
      <c r="BF521">
        <v>2.1999999999999999E-2</v>
      </c>
      <c r="BG521">
        <v>2.74</v>
      </c>
      <c r="BH521" t="s">
        <v>89</v>
      </c>
      <c r="BJ521" t="s">
        <v>90</v>
      </c>
      <c r="BK521" s="1">
        <v>45160</v>
      </c>
      <c r="BL521" t="s">
        <v>91</v>
      </c>
      <c r="BM521" t="s">
        <v>92</v>
      </c>
      <c r="BN521">
        <v>42678</v>
      </c>
      <c r="BO521" t="s">
        <v>93</v>
      </c>
      <c r="BP521">
        <v>1</v>
      </c>
      <c r="BQ521">
        <v>1</v>
      </c>
      <c r="BR521">
        <v>1.9</v>
      </c>
      <c r="BS521">
        <v>1.04</v>
      </c>
      <c r="BT521">
        <v>3</v>
      </c>
      <c r="BU521">
        <v>457</v>
      </c>
      <c r="BV521" t="s">
        <v>1936</v>
      </c>
      <c r="BW521">
        <f>VLOOKUP($J521,M_引当回収!$C$5:$AF$55,30,FALSE)+0.08</f>
        <v>0.08</v>
      </c>
      <c r="BX521" s="21">
        <v>0.11</v>
      </c>
      <c r="BY521">
        <v>0.28999999999999998</v>
      </c>
      <c r="BZ521">
        <v>0.03</v>
      </c>
      <c r="CA521" s="23">
        <f t="shared" si="174"/>
        <v>0.51</v>
      </c>
      <c r="CB521" t="s">
        <v>1955</v>
      </c>
      <c r="CC521">
        <v>0.08</v>
      </c>
      <c r="CD521">
        <v>0.43000000000000005</v>
      </c>
      <c r="CE521">
        <v>0.28999999999999998</v>
      </c>
      <c r="CF521">
        <v>0.03</v>
      </c>
      <c r="CG521" t="s">
        <v>1954</v>
      </c>
      <c r="CH521">
        <f t="shared" si="176"/>
        <v>7</v>
      </c>
      <c r="CI521">
        <f t="shared" si="177"/>
        <v>19</v>
      </c>
      <c r="CJ521">
        <f t="shared" si="178"/>
        <v>29</v>
      </c>
      <c r="CK521">
        <f t="shared" si="179"/>
        <v>4</v>
      </c>
      <c r="CL521">
        <f t="shared" si="180"/>
        <v>19</v>
      </c>
      <c r="CM521">
        <f t="shared" si="181"/>
        <v>24</v>
      </c>
      <c r="CN521">
        <f t="shared" si="182"/>
        <v>4</v>
      </c>
      <c r="CO521">
        <f t="shared" si="183"/>
        <v>19</v>
      </c>
      <c r="CP521">
        <f t="shared" si="184"/>
        <v>24</v>
      </c>
      <c r="CQ521">
        <v>1.3446475195822455E-2</v>
      </c>
      <c r="CR521">
        <f t="shared" si="185"/>
        <v>0.52228571428571424</v>
      </c>
      <c r="CS521">
        <f t="shared" si="186"/>
        <v>2.8072857142857144</v>
      </c>
      <c r="CT521">
        <f t="shared" si="187"/>
        <v>1.893285714285714</v>
      </c>
      <c r="CU521">
        <f t="shared" si="188"/>
        <v>0.19585714285714284</v>
      </c>
      <c r="CV521">
        <f t="shared" si="189"/>
        <v>3</v>
      </c>
      <c r="CW521">
        <f t="shared" si="190"/>
        <v>1.371</v>
      </c>
      <c r="CX521">
        <f t="shared" si="191"/>
        <v>10</v>
      </c>
      <c r="CY521">
        <f t="shared" si="170"/>
        <v>0.52228571428571424</v>
      </c>
      <c r="CZ521">
        <f t="shared" si="171"/>
        <v>0.71814285714285708</v>
      </c>
      <c r="DA521">
        <f t="shared" si="172"/>
        <v>1.893285714285714</v>
      </c>
      <c r="DB521">
        <f t="shared" si="173"/>
        <v>0.19585714285714284</v>
      </c>
      <c r="DC521">
        <f t="shared" si="192"/>
        <v>1</v>
      </c>
      <c r="DD521">
        <f t="shared" si="193"/>
        <v>5</v>
      </c>
    </row>
    <row r="522" spans="1:108" x14ac:dyDescent="0.7">
      <c r="A522" t="s">
        <v>1762</v>
      </c>
      <c r="B522" t="s">
        <v>1763</v>
      </c>
      <c r="D522" t="s">
        <v>1755</v>
      </c>
      <c r="E522" t="s">
        <v>72</v>
      </c>
      <c r="F522" t="s">
        <v>73</v>
      </c>
      <c r="G522" t="s">
        <v>74</v>
      </c>
      <c r="H522" t="s">
        <v>75</v>
      </c>
      <c r="I522">
        <v>7042</v>
      </c>
      <c r="J522" t="s">
        <v>1756</v>
      </c>
      <c r="K522">
        <v>1</v>
      </c>
      <c r="M522" t="s">
        <v>78</v>
      </c>
      <c r="N522" t="s">
        <v>78</v>
      </c>
      <c r="O522" t="s">
        <v>79</v>
      </c>
      <c r="P522">
        <v>1</v>
      </c>
      <c r="Q522" t="s">
        <v>80</v>
      </c>
      <c r="R522" t="s">
        <v>72</v>
      </c>
      <c r="S522" t="s">
        <v>81</v>
      </c>
      <c r="T522" t="s">
        <v>82</v>
      </c>
      <c r="X522">
        <v>1</v>
      </c>
      <c r="Y522">
        <v>1</v>
      </c>
      <c r="Z522">
        <v>1.9</v>
      </c>
      <c r="AA522" s="8">
        <v>0.5</v>
      </c>
      <c r="AB522">
        <v>1</v>
      </c>
      <c r="AC522">
        <v>1.04</v>
      </c>
      <c r="AD522">
        <v>1.04</v>
      </c>
      <c r="AE522">
        <v>1.1000000000000001</v>
      </c>
      <c r="AF522">
        <v>0.5</v>
      </c>
      <c r="AG522">
        <v>60</v>
      </c>
      <c r="AH522" t="s">
        <v>1756</v>
      </c>
      <c r="AI522">
        <v>4</v>
      </c>
      <c r="AJ522" t="s">
        <v>1764</v>
      </c>
      <c r="AK522">
        <v>30357</v>
      </c>
      <c r="AL522">
        <v>9168</v>
      </c>
      <c r="AM522" t="s">
        <v>1758</v>
      </c>
      <c r="AN522">
        <v>16</v>
      </c>
      <c r="AO522" t="s">
        <v>217</v>
      </c>
      <c r="AP522">
        <v>40</v>
      </c>
      <c r="AT522">
        <v>0</v>
      </c>
      <c r="AU522">
        <v>0.5</v>
      </c>
      <c r="AW522">
        <v>8</v>
      </c>
      <c r="AX522" t="s">
        <v>86</v>
      </c>
      <c r="AY522">
        <v>1</v>
      </c>
      <c r="AZ522" t="s">
        <v>87</v>
      </c>
      <c r="BB522" t="s">
        <v>225</v>
      </c>
      <c r="BC522">
        <v>335</v>
      </c>
      <c r="BD522">
        <v>335</v>
      </c>
      <c r="BE522">
        <v>195</v>
      </c>
      <c r="BF522">
        <v>2.1999999999999999E-2</v>
      </c>
      <c r="BG522">
        <v>3.3</v>
      </c>
      <c r="BH522" t="s">
        <v>89</v>
      </c>
      <c r="BJ522" t="s">
        <v>90</v>
      </c>
      <c r="BK522" s="1">
        <v>45160</v>
      </c>
      <c r="BL522" t="s">
        <v>91</v>
      </c>
      <c r="BM522" t="s">
        <v>92</v>
      </c>
      <c r="BN522">
        <v>42678</v>
      </c>
      <c r="BO522" t="s">
        <v>93</v>
      </c>
      <c r="BP522">
        <v>1</v>
      </c>
      <c r="BQ522">
        <v>1</v>
      </c>
      <c r="BR522">
        <v>1.9</v>
      </c>
      <c r="BS522">
        <v>1.04</v>
      </c>
      <c r="BT522">
        <v>3</v>
      </c>
      <c r="BU522">
        <v>596</v>
      </c>
      <c r="BV522" t="s">
        <v>1935</v>
      </c>
      <c r="BW522">
        <f>VLOOKUP($J522,M_引当回収!$C$5:$AF$55,30,FALSE)+0.08</f>
        <v>0.08</v>
      </c>
      <c r="BX522" s="21">
        <v>0.11</v>
      </c>
      <c r="BY522">
        <v>0.28999999999999998</v>
      </c>
      <c r="BZ522">
        <v>0.03</v>
      </c>
      <c r="CA522" s="23">
        <f t="shared" si="174"/>
        <v>0.51</v>
      </c>
      <c r="CB522" t="s">
        <v>1955</v>
      </c>
      <c r="CC522">
        <v>0.08</v>
      </c>
      <c r="CD522">
        <v>0.43000000000000005</v>
      </c>
      <c r="CE522">
        <v>0.28999999999999998</v>
      </c>
      <c r="CF522">
        <v>0.03</v>
      </c>
      <c r="CG522" t="s">
        <v>1954</v>
      </c>
      <c r="CH522">
        <f t="shared" si="176"/>
        <v>16</v>
      </c>
      <c r="CI522">
        <f t="shared" si="177"/>
        <v>44</v>
      </c>
      <c r="CJ522">
        <f t="shared" si="178"/>
        <v>63</v>
      </c>
      <c r="CK522">
        <f t="shared" si="179"/>
        <v>8</v>
      </c>
      <c r="CL522">
        <f t="shared" si="180"/>
        <v>44</v>
      </c>
      <c r="CM522">
        <f t="shared" si="181"/>
        <v>53</v>
      </c>
      <c r="CN522">
        <f t="shared" si="182"/>
        <v>8</v>
      </c>
      <c r="CO522">
        <f t="shared" si="183"/>
        <v>44</v>
      </c>
      <c r="CP522">
        <f t="shared" si="184"/>
        <v>53</v>
      </c>
      <c r="CQ522">
        <v>1.7928633594429939E-2</v>
      </c>
      <c r="CR522">
        <f t="shared" si="185"/>
        <v>1.1919999999999999</v>
      </c>
      <c r="CS522">
        <f t="shared" si="186"/>
        <v>6.4070000000000009</v>
      </c>
      <c r="CT522">
        <f t="shared" si="187"/>
        <v>4.3209999999999997</v>
      </c>
      <c r="CU522">
        <f t="shared" si="188"/>
        <v>0.44700000000000001</v>
      </c>
      <c r="CV522">
        <f t="shared" si="189"/>
        <v>3</v>
      </c>
      <c r="CW522">
        <f t="shared" si="190"/>
        <v>3.129</v>
      </c>
      <c r="CX522">
        <f t="shared" si="191"/>
        <v>19</v>
      </c>
      <c r="CY522">
        <f t="shared" si="170"/>
        <v>1.1919999999999999</v>
      </c>
      <c r="CZ522">
        <f t="shared" si="171"/>
        <v>1.639</v>
      </c>
      <c r="DA522">
        <f t="shared" si="172"/>
        <v>4.3209999999999997</v>
      </c>
      <c r="DB522">
        <f t="shared" si="173"/>
        <v>0.44700000000000001</v>
      </c>
      <c r="DC522">
        <f t="shared" si="192"/>
        <v>1</v>
      </c>
      <c r="DD522">
        <f t="shared" si="193"/>
        <v>9</v>
      </c>
    </row>
    <row r="523" spans="1:108" x14ac:dyDescent="0.7">
      <c r="A523" t="s">
        <v>1765</v>
      </c>
      <c r="B523" t="s">
        <v>1766</v>
      </c>
      <c r="D523" t="s">
        <v>1755</v>
      </c>
      <c r="E523" t="s">
        <v>72</v>
      </c>
      <c r="F523" t="s">
        <v>73</v>
      </c>
      <c r="G523" t="s">
        <v>74</v>
      </c>
      <c r="H523" t="s">
        <v>75</v>
      </c>
      <c r="I523">
        <v>7042</v>
      </c>
      <c r="J523" t="s">
        <v>1756</v>
      </c>
      <c r="K523">
        <v>1</v>
      </c>
      <c r="M523" t="s">
        <v>78</v>
      </c>
      <c r="N523" t="s">
        <v>78</v>
      </c>
      <c r="O523" t="s">
        <v>79</v>
      </c>
      <c r="P523">
        <v>1</v>
      </c>
      <c r="Q523" t="s">
        <v>80</v>
      </c>
      <c r="R523" t="s">
        <v>72</v>
      </c>
      <c r="S523" t="s">
        <v>81</v>
      </c>
      <c r="T523" t="s">
        <v>82</v>
      </c>
      <c r="X523">
        <v>1</v>
      </c>
      <c r="Y523">
        <v>1</v>
      </c>
      <c r="Z523">
        <v>1.9</v>
      </c>
      <c r="AA523" s="8">
        <v>0.49</v>
      </c>
      <c r="AB523">
        <v>1</v>
      </c>
      <c r="AC523">
        <v>1.04</v>
      </c>
      <c r="AD523">
        <v>1.04</v>
      </c>
      <c r="AE523">
        <v>1.1000000000000001</v>
      </c>
      <c r="AF523">
        <v>0.5</v>
      </c>
      <c r="AG523">
        <v>60</v>
      </c>
      <c r="AH523" t="s">
        <v>1756</v>
      </c>
      <c r="AI523">
        <v>5</v>
      </c>
      <c r="AJ523" t="s">
        <v>1767</v>
      </c>
      <c r="AK523">
        <v>30358</v>
      </c>
      <c r="AL523">
        <v>9168</v>
      </c>
      <c r="AM523" t="s">
        <v>1758</v>
      </c>
      <c r="AN523">
        <v>16</v>
      </c>
      <c r="AO523" t="s">
        <v>217</v>
      </c>
      <c r="AP523">
        <v>60</v>
      </c>
      <c r="AT523">
        <v>0</v>
      </c>
      <c r="AU523">
        <v>0.5</v>
      </c>
      <c r="AW523">
        <v>8</v>
      </c>
      <c r="AX523" t="s">
        <v>86</v>
      </c>
      <c r="AY523">
        <v>1</v>
      </c>
      <c r="AZ523" t="s">
        <v>87</v>
      </c>
      <c r="BB523" t="s">
        <v>225</v>
      </c>
      <c r="BC523">
        <v>335</v>
      </c>
      <c r="BD523">
        <v>335</v>
      </c>
      <c r="BE523">
        <v>195</v>
      </c>
      <c r="BF523">
        <v>2.1999999999999999E-2</v>
      </c>
      <c r="BG523">
        <v>3.5</v>
      </c>
      <c r="BH523" t="s">
        <v>89</v>
      </c>
      <c r="BJ523" t="s">
        <v>90</v>
      </c>
      <c r="BK523" s="1">
        <v>45160</v>
      </c>
      <c r="BL523" t="s">
        <v>91</v>
      </c>
      <c r="BM523" t="s">
        <v>92</v>
      </c>
      <c r="BN523">
        <v>42678</v>
      </c>
      <c r="BO523" t="s">
        <v>93</v>
      </c>
      <c r="BP523">
        <v>1</v>
      </c>
      <c r="BQ523">
        <v>1</v>
      </c>
      <c r="BR523">
        <v>1.9</v>
      </c>
      <c r="BS523">
        <v>1.04</v>
      </c>
      <c r="BT523">
        <v>3</v>
      </c>
      <c r="BU523">
        <v>596</v>
      </c>
      <c r="BV523" t="s">
        <v>1936</v>
      </c>
      <c r="BW523">
        <f>VLOOKUP($J523,M_引当回収!$C$5:$AF$55,30,FALSE)+0.08</f>
        <v>0.08</v>
      </c>
      <c r="BX523" s="21">
        <v>9.9999999999999992E-2</v>
      </c>
      <c r="BY523">
        <v>0.28999999999999998</v>
      </c>
      <c r="BZ523">
        <v>0.03</v>
      </c>
      <c r="CA523" s="23">
        <f t="shared" si="174"/>
        <v>0.5</v>
      </c>
      <c r="CB523" t="s">
        <v>1955</v>
      </c>
      <c r="CC523">
        <v>0.08</v>
      </c>
      <c r="CD523">
        <v>0.43000000000000005</v>
      </c>
      <c r="CE523">
        <v>0.28999999999999998</v>
      </c>
      <c r="CF523">
        <v>0.03</v>
      </c>
      <c r="CG523" t="s">
        <v>1954</v>
      </c>
      <c r="CH523">
        <f t="shared" si="176"/>
        <v>11</v>
      </c>
      <c r="CI523">
        <f t="shared" si="177"/>
        <v>29</v>
      </c>
      <c r="CJ523">
        <f t="shared" si="178"/>
        <v>43</v>
      </c>
      <c r="CK523">
        <f t="shared" si="179"/>
        <v>5</v>
      </c>
      <c r="CL523">
        <f t="shared" si="180"/>
        <v>29</v>
      </c>
      <c r="CM523">
        <f t="shared" si="181"/>
        <v>35</v>
      </c>
      <c r="CN523">
        <f t="shared" si="182"/>
        <v>5</v>
      </c>
      <c r="CO523">
        <f t="shared" si="183"/>
        <v>29</v>
      </c>
      <c r="CP523">
        <f t="shared" si="184"/>
        <v>35</v>
      </c>
      <c r="CQ523">
        <v>1.3446475195822455E-2</v>
      </c>
      <c r="CR523">
        <f t="shared" si="185"/>
        <v>0.79466666666666674</v>
      </c>
      <c r="CS523">
        <f t="shared" si="186"/>
        <v>4.2713333333333336</v>
      </c>
      <c r="CT523">
        <f t="shared" si="187"/>
        <v>2.8806666666666665</v>
      </c>
      <c r="CU523">
        <f t="shared" si="188"/>
        <v>0.29799999999999999</v>
      </c>
      <c r="CV523">
        <f t="shared" si="189"/>
        <v>3</v>
      </c>
      <c r="CW523">
        <f t="shared" si="190"/>
        <v>2.0859999999999999</v>
      </c>
      <c r="CX523">
        <f t="shared" si="191"/>
        <v>14</v>
      </c>
      <c r="CY523">
        <f t="shared" ref="CY523:CY570" si="194">($BU523/$AP523)*BW523</f>
        <v>0.79466666666666674</v>
      </c>
      <c r="CZ523">
        <f t="shared" ref="CZ523:CZ570" si="195">($BU523/$AP523)*BX523</f>
        <v>0.99333333333333329</v>
      </c>
      <c r="DA523">
        <f t="shared" ref="DA523:DA570" si="196">($BU523/$AP523)*BY523</f>
        <v>2.8806666666666665</v>
      </c>
      <c r="DB523">
        <f t="shared" ref="DB523:DB570" si="197">($BU523/$AP523)*BZ523</f>
        <v>0.29799999999999999</v>
      </c>
      <c r="DC523">
        <f t="shared" si="192"/>
        <v>1</v>
      </c>
      <c r="DD523">
        <f t="shared" si="193"/>
        <v>6</v>
      </c>
    </row>
    <row r="524" spans="1:108" x14ac:dyDescent="0.7">
      <c r="A524" t="s">
        <v>1768</v>
      </c>
      <c r="B524" t="s">
        <v>1769</v>
      </c>
      <c r="D524" t="s">
        <v>1770</v>
      </c>
      <c r="E524" t="s">
        <v>72</v>
      </c>
      <c r="F524" t="s">
        <v>73</v>
      </c>
      <c r="G524" t="s">
        <v>74</v>
      </c>
      <c r="H524" t="s">
        <v>75</v>
      </c>
      <c r="I524">
        <v>7042</v>
      </c>
      <c r="J524" t="s">
        <v>1756</v>
      </c>
      <c r="K524">
        <v>1</v>
      </c>
      <c r="M524" t="s">
        <v>78</v>
      </c>
      <c r="N524" t="s">
        <v>78</v>
      </c>
      <c r="O524" t="s">
        <v>79</v>
      </c>
      <c r="P524">
        <v>1</v>
      </c>
      <c r="Q524" t="s">
        <v>80</v>
      </c>
      <c r="R524" t="s">
        <v>72</v>
      </c>
      <c r="S524" t="s">
        <v>81</v>
      </c>
      <c r="T524" t="s">
        <v>82</v>
      </c>
      <c r="X524">
        <v>1</v>
      </c>
      <c r="Y524">
        <v>1</v>
      </c>
      <c r="Z524">
        <v>1.9</v>
      </c>
      <c r="AA524" s="8">
        <v>0.5</v>
      </c>
      <c r="AB524">
        <v>1</v>
      </c>
      <c r="AC524">
        <v>1.04</v>
      </c>
      <c r="AD524">
        <v>1.04</v>
      </c>
      <c r="AE524">
        <v>1.1000000000000001</v>
      </c>
      <c r="AF524">
        <v>0.5</v>
      </c>
      <c r="AG524">
        <v>60</v>
      </c>
      <c r="AH524" t="s">
        <v>1756</v>
      </c>
      <c r="AI524">
        <v>3</v>
      </c>
      <c r="AJ524" t="s">
        <v>1771</v>
      </c>
      <c r="AK524">
        <v>30356</v>
      </c>
      <c r="AL524">
        <v>342</v>
      </c>
      <c r="AM524" t="s">
        <v>1772</v>
      </c>
      <c r="AN524">
        <v>16</v>
      </c>
      <c r="AO524" t="s">
        <v>217</v>
      </c>
      <c r="AP524">
        <v>50</v>
      </c>
      <c r="AT524">
        <v>0</v>
      </c>
      <c r="AU524">
        <v>0.5</v>
      </c>
      <c r="AW524">
        <v>8</v>
      </c>
      <c r="AX524" t="s">
        <v>86</v>
      </c>
      <c r="AY524">
        <v>1</v>
      </c>
      <c r="AZ524" t="s">
        <v>87</v>
      </c>
      <c r="BB524" t="s">
        <v>225</v>
      </c>
      <c r="BC524">
        <v>335</v>
      </c>
      <c r="BD524">
        <v>335</v>
      </c>
      <c r="BE524">
        <v>195</v>
      </c>
      <c r="BF524">
        <v>2.1999999999999999E-2</v>
      </c>
      <c r="BG524">
        <v>2.5</v>
      </c>
      <c r="BH524" t="s">
        <v>89</v>
      </c>
      <c r="BJ524" t="s">
        <v>90</v>
      </c>
      <c r="BK524" s="1">
        <v>45160</v>
      </c>
      <c r="BL524" t="s">
        <v>91</v>
      </c>
      <c r="BM524" t="s">
        <v>92</v>
      </c>
      <c r="BN524">
        <v>42678</v>
      </c>
      <c r="BO524" t="s">
        <v>93</v>
      </c>
      <c r="BP524">
        <v>1</v>
      </c>
      <c r="BQ524">
        <v>1</v>
      </c>
      <c r="BR524">
        <v>1.9</v>
      </c>
      <c r="BS524">
        <v>1.04</v>
      </c>
      <c r="BT524">
        <v>3</v>
      </c>
      <c r="BU524">
        <v>457</v>
      </c>
      <c r="BV524" t="s">
        <v>1935</v>
      </c>
      <c r="BW524">
        <f>VLOOKUP($J524,M_引当回収!$C$5:$AF$55,30,FALSE)+0.08</f>
        <v>0.08</v>
      </c>
      <c r="BX524" s="21">
        <v>0.11</v>
      </c>
      <c r="BY524">
        <v>0.28999999999999998</v>
      </c>
      <c r="BZ524">
        <v>0.03</v>
      </c>
      <c r="CA524" s="23">
        <f t="shared" ref="CA524:CA570" si="198">SUM(BW524:BZ524)</f>
        <v>0.51</v>
      </c>
      <c r="CB524" t="s">
        <v>1955</v>
      </c>
      <c r="CC524">
        <v>0.08</v>
      </c>
      <c r="CD524">
        <v>0.43000000000000005</v>
      </c>
      <c r="CE524">
        <v>0.28999999999999998</v>
      </c>
      <c r="CF524">
        <v>0.03</v>
      </c>
      <c r="CG524" t="s">
        <v>1954</v>
      </c>
      <c r="CH524">
        <f t="shared" ref="CH524:CH570" si="199">ROUNDUP(($BU524/$AP524)*BS524,0)</f>
        <v>10</v>
      </c>
      <c r="CI524">
        <f t="shared" ref="CI524:CI570" si="200">ROUNDUP(($BU524/$AP524)*($BP524*(1+$BR524)/$BQ524),0)</f>
        <v>27</v>
      </c>
      <c r="CJ524">
        <f t="shared" ref="CJ524:CJ570" si="201">SUM(CH524:CI524)+BT524</f>
        <v>40</v>
      </c>
      <c r="CK524">
        <f t="shared" ref="CK524:CK570" si="202">ROUNDUP(($BU524/$AP524)*AA524,0)</f>
        <v>5</v>
      </c>
      <c r="CL524">
        <f t="shared" ref="CL524:CL570" si="203">ROUNDUP(($BU524/$AP524)*($BP524*(1+$BR524)/$BQ524),0)</f>
        <v>27</v>
      </c>
      <c r="CM524">
        <f t="shared" ref="CM524:CM570" si="204">SUM(CK524:CL524)+AB524</f>
        <v>33</v>
      </c>
      <c r="CN524">
        <f t="shared" ref="CN524:CN570" si="205">ROUNDUP(($BU524/$AP524)*CA524,0)</f>
        <v>5</v>
      </c>
      <c r="CO524">
        <f t="shared" ref="CO524:CO570" si="206">ROUNDUP(($BU524/$AP524)*($BP524*(1+$BR524)/$BQ524),0)</f>
        <v>27</v>
      </c>
      <c r="CP524">
        <f t="shared" ref="CP524:CP570" si="207">SUM(CN524:CO524)+AB524</f>
        <v>33</v>
      </c>
      <c r="CQ524">
        <v>1.7928633594429939E-2</v>
      </c>
      <c r="CR524">
        <f t="shared" ref="CR524:CR570" si="208">($BU524/$AP524)*CC524</f>
        <v>0.73120000000000007</v>
      </c>
      <c r="CS524">
        <f t="shared" ref="CS524:CS570" si="209">($BU524/$AP524)*CD524</f>
        <v>3.9302000000000006</v>
      </c>
      <c r="CT524">
        <f t="shared" ref="CT524:CT570" si="210">($BU524/$AP524)*CE524</f>
        <v>2.6505999999999998</v>
      </c>
      <c r="CU524">
        <f t="shared" ref="CU524:CU570" si="211">($BU524/$AP524)*CF524</f>
        <v>0.2742</v>
      </c>
      <c r="CV524">
        <f t="shared" ref="CV524:CV570" si="212">BT524</f>
        <v>3</v>
      </c>
      <c r="CW524">
        <f t="shared" ref="CW524:CW570" si="213">($BU524/$AP524)*0.21</f>
        <v>1.9194</v>
      </c>
      <c r="CX524">
        <f t="shared" ref="CX524:CX570" si="214">ROUNDUP(SUM(CR524:CW524),0)</f>
        <v>13</v>
      </c>
      <c r="CY524">
        <f t="shared" si="194"/>
        <v>0.73120000000000007</v>
      </c>
      <c r="CZ524">
        <f t="shared" si="195"/>
        <v>1.0054000000000001</v>
      </c>
      <c r="DA524">
        <f t="shared" si="196"/>
        <v>2.6505999999999998</v>
      </c>
      <c r="DB524">
        <f t="shared" si="197"/>
        <v>0.2742</v>
      </c>
      <c r="DC524">
        <f t="shared" ref="DC524:DC570" si="215">AB524</f>
        <v>1</v>
      </c>
      <c r="DD524">
        <f t="shared" ref="DD524:DD570" si="216">ROUNDUP(SUM(CY524:DC524),0)</f>
        <v>6</v>
      </c>
    </row>
    <row r="525" spans="1:108" hidden="1" x14ac:dyDescent="0.7">
      <c r="A525" t="s">
        <v>1773</v>
      </c>
      <c r="B525" t="s">
        <v>1774</v>
      </c>
      <c r="D525" t="s">
        <v>242</v>
      </c>
      <c r="E525" t="s">
        <v>72</v>
      </c>
      <c r="F525" t="s">
        <v>73</v>
      </c>
      <c r="G525" t="s">
        <v>74</v>
      </c>
      <c r="H525" t="s">
        <v>75</v>
      </c>
      <c r="I525">
        <v>9045</v>
      </c>
      <c r="J525" t="s">
        <v>1775</v>
      </c>
      <c r="K525">
        <v>1</v>
      </c>
      <c r="L525" t="s">
        <v>1776</v>
      </c>
      <c r="M525" t="s">
        <v>78</v>
      </c>
      <c r="N525" t="s">
        <v>78</v>
      </c>
      <c r="O525" t="s">
        <v>79</v>
      </c>
      <c r="P525">
        <v>1</v>
      </c>
      <c r="Q525" t="s">
        <v>80</v>
      </c>
      <c r="R525" t="s">
        <v>72</v>
      </c>
      <c r="S525" t="s">
        <v>81</v>
      </c>
      <c r="T525" t="s">
        <v>82</v>
      </c>
      <c r="X525">
        <v>1</v>
      </c>
      <c r="Y525">
        <v>1</v>
      </c>
      <c r="Z525">
        <v>0.81</v>
      </c>
      <c r="AA525" s="8">
        <v>0.52</v>
      </c>
      <c r="AB525">
        <v>0</v>
      </c>
      <c r="AC525">
        <v>0.52</v>
      </c>
      <c r="AD525">
        <v>0.52</v>
      </c>
      <c r="AE525">
        <v>1.1000000000000001</v>
      </c>
      <c r="AF525">
        <v>0.5</v>
      </c>
      <c r="AG525">
        <v>85</v>
      </c>
      <c r="AH525" t="s">
        <v>1775</v>
      </c>
      <c r="AI525">
        <v>1</v>
      </c>
      <c r="AL525">
        <v>9998</v>
      </c>
      <c r="AM525" t="s">
        <v>245</v>
      </c>
      <c r="AN525">
        <v>16</v>
      </c>
      <c r="AO525" t="s">
        <v>217</v>
      </c>
      <c r="AP525">
        <v>100</v>
      </c>
      <c r="AT525">
        <v>0</v>
      </c>
      <c r="AU525">
        <v>0.8</v>
      </c>
      <c r="BB525" t="s">
        <v>1777</v>
      </c>
      <c r="BC525">
        <v>335</v>
      </c>
      <c r="BD525">
        <v>335</v>
      </c>
      <c r="BE525">
        <v>195</v>
      </c>
      <c r="BF525">
        <v>2.1999999999999999E-2</v>
      </c>
      <c r="BG525">
        <v>1.1000000000000001</v>
      </c>
      <c r="BH525" t="s">
        <v>89</v>
      </c>
      <c r="BJ525" t="s">
        <v>90</v>
      </c>
      <c r="BK525" s="1">
        <v>45041</v>
      </c>
      <c r="BL525" t="s">
        <v>91</v>
      </c>
      <c r="BM525" t="s">
        <v>92</v>
      </c>
      <c r="BN525">
        <v>42678</v>
      </c>
      <c r="BO525" t="s">
        <v>93</v>
      </c>
      <c r="BP525">
        <v>1</v>
      </c>
      <c r="BQ525">
        <v>1</v>
      </c>
      <c r="BR525">
        <v>0.81</v>
      </c>
      <c r="BS525">
        <v>0.52</v>
      </c>
      <c r="BT525">
        <v>0</v>
      </c>
      <c r="BU525" t="e">
        <v>#N/A</v>
      </c>
      <c r="BV525" t="e">
        <v>#N/A</v>
      </c>
      <c r="BW525">
        <f>VLOOKUP($J525,M_引当回収!$C$5:$AF$55,30,FALSE)+0.08</f>
        <v>0.08</v>
      </c>
      <c r="BX525" s="21" t="e">
        <v>#N/A</v>
      </c>
      <c r="BY525" t="e">
        <v>#N/A</v>
      </c>
      <c r="BZ525" t="e">
        <v>#N/A</v>
      </c>
      <c r="CA525" s="8" t="e">
        <f t="shared" si="198"/>
        <v>#N/A</v>
      </c>
      <c r="CB525" t="e">
        <f t="shared" ref="CB525:CB570" si="217">IF(AA525=CA525,"○","×")</f>
        <v>#N/A</v>
      </c>
      <c r="CC525" t="e">
        <v>#N/A</v>
      </c>
      <c r="CD525" t="e">
        <v>#N/A</v>
      </c>
      <c r="CE525" t="e">
        <v>#N/A</v>
      </c>
      <c r="CF525" t="e">
        <v>#N/A</v>
      </c>
      <c r="CH525" t="e">
        <f t="shared" si="199"/>
        <v>#N/A</v>
      </c>
      <c r="CI525" t="e">
        <f t="shared" si="200"/>
        <v>#N/A</v>
      </c>
      <c r="CJ525" t="e">
        <f t="shared" si="201"/>
        <v>#N/A</v>
      </c>
      <c r="CK525" t="e">
        <f t="shared" si="202"/>
        <v>#N/A</v>
      </c>
      <c r="CL525" t="e">
        <f t="shared" si="203"/>
        <v>#N/A</v>
      </c>
      <c r="CM525" t="e">
        <f t="shared" si="204"/>
        <v>#N/A</v>
      </c>
      <c r="CN525" t="e">
        <f t="shared" si="205"/>
        <v>#N/A</v>
      </c>
      <c r="CO525" t="e">
        <f t="shared" si="206"/>
        <v>#N/A</v>
      </c>
      <c r="CP525" t="e">
        <f t="shared" si="207"/>
        <v>#N/A</v>
      </c>
      <c r="CQ525" t="e">
        <v>#N/A</v>
      </c>
      <c r="CR525" t="e">
        <f t="shared" si="208"/>
        <v>#N/A</v>
      </c>
      <c r="CS525" t="e">
        <f t="shared" si="209"/>
        <v>#N/A</v>
      </c>
      <c r="CT525" t="e">
        <f t="shared" si="210"/>
        <v>#N/A</v>
      </c>
      <c r="CU525" t="e">
        <f t="shared" si="211"/>
        <v>#N/A</v>
      </c>
      <c r="CV525">
        <f t="shared" si="212"/>
        <v>0</v>
      </c>
      <c r="CW525" t="e">
        <f t="shared" si="213"/>
        <v>#N/A</v>
      </c>
      <c r="CX525" t="e">
        <f t="shared" si="214"/>
        <v>#N/A</v>
      </c>
      <c r="CY525" t="e">
        <f t="shared" si="194"/>
        <v>#N/A</v>
      </c>
      <c r="CZ525" t="e">
        <f t="shared" si="195"/>
        <v>#N/A</v>
      </c>
      <c r="DA525" t="e">
        <f t="shared" si="196"/>
        <v>#N/A</v>
      </c>
      <c r="DB525" t="e">
        <f t="shared" si="197"/>
        <v>#N/A</v>
      </c>
      <c r="DC525">
        <f t="shared" si="215"/>
        <v>0</v>
      </c>
      <c r="DD525" t="e">
        <f t="shared" si="216"/>
        <v>#N/A</v>
      </c>
    </row>
    <row r="526" spans="1:108" hidden="1" x14ac:dyDescent="0.7">
      <c r="A526" t="s">
        <v>1778</v>
      </c>
      <c r="B526" t="s">
        <v>1779</v>
      </c>
      <c r="D526" t="s">
        <v>1780</v>
      </c>
      <c r="E526" t="s">
        <v>72</v>
      </c>
      <c r="F526" t="s">
        <v>73</v>
      </c>
      <c r="G526" t="s">
        <v>74</v>
      </c>
      <c r="H526" t="s">
        <v>75</v>
      </c>
      <c r="I526">
        <v>9407</v>
      </c>
      <c r="J526" t="s">
        <v>1781</v>
      </c>
      <c r="K526">
        <v>1</v>
      </c>
      <c r="L526" t="s">
        <v>1782</v>
      </c>
      <c r="M526" t="s">
        <v>78</v>
      </c>
      <c r="N526" t="s">
        <v>78</v>
      </c>
      <c r="O526" t="s">
        <v>79</v>
      </c>
      <c r="P526">
        <v>1</v>
      </c>
      <c r="Q526" t="s">
        <v>80</v>
      </c>
      <c r="R526" t="s">
        <v>72</v>
      </c>
      <c r="S526" t="s">
        <v>81</v>
      </c>
      <c r="T526" t="s">
        <v>82</v>
      </c>
      <c r="X526">
        <v>1</v>
      </c>
      <c r="Y526">
        <v>1</v>
      </c>
      <c r="Z526">
        <v>2.14</v>
      </c>
      <c r="AA526" s="8">
        <v>0.86</v>
      </c>
      <c r="AB526">
        <v>3</v>
      </c>
      <c r="AC526">
        <v>1.07</v>
      </c>
      <c r="AD526">
        <v>1.07</v>
      </c>
      <c r="AE526">
        <v>1.1000000000000001</v>
      </c>
      <c r="AF526">
        <v>0.5</v>
      </c>
      <c r="AG526">
        <v>71</v>
      </c>
      <c r="AH526" t="s">
        <v>1781</v>
      </c>
      <c r="AI526">
        <v>3</v>
      </c>
      <c r="AL526">
        <v>451</v>
      </c>
      <c r="AM526" t="s">
        <v>1783</v>
      </c>
      <c r="AN526">
        <v>12</v>
      </c>
      <c r="AO526" t="s">
        <v>113</v>
      </c>
      <c r="AP526">
        <v>350</v>
      </c>
      <c r="AT526">
        <v>0</v>
      </c>
      <c r="AU526">
        <v>0.5</v>
      </c>
      <c r="BB526" t="s">
        <v>166</v>
      </c>
      <c r="BC526">
        <v>335</v>
      </c>
      <c r="BD526">
        <v>168</v>
      </c>
      <c r="BE526">
        <v>103</v>
      </c>
      <c r="BF526">
        <v>6.0000000000000001E-3</v>
      </c>
      <c r="BG526">
        <v>1.5</v>
      </c>
      <c r="BH526" t="s">
        <v>89</v>
      </c>
      <c r="BJ526" t="s">
        <v>90</v>
      </c>
      <c r="BK526" s="1">
        <v>45041</v>
      </c>
      <c r="BL526" t="s">
        <v>91</v>
      </c>
      <c r="BM526" t="s">
        <v>92</v>
      </c>
      <c r="BN526">
        <v>42678</v>
      </c>
      <c r="BO526" t="s">
        <v>93</v>
      </c>
      <c r="BP526">
        <v>1</v>
      </c>
      <c r="BQ526">
        <v>1</v>
      </c>
      <c r="BR526">
        <v>2.14</v>
      </c>
      <c r="BS526">
        <v>1.07</v>
      </c>
      <c r="BT526">
        <v>3</v>
      </c>
      <c r="BU526" t="e">
        <v>#N/A</v>
      </c>
      <c r="BV526" t="e">
        <v>#N/A</v>
      </c>
      <c r="BW526">
        <f>VLOOKUP($J526,M_引当回収!$C$5:$AF$55,30,FALSE)+0.08</f>
        <v>0.08</v>
      </c>
      <c r="BX526" s="21" t="e">
        <v>#N/A</v>
      </c>
      <c r="BY526" t="e">
        <v>#N/A</v>
      </c>
      <c r="BZ526" t="e">
        <v>#N/A</v>
      </c>
      <c r="CA526" s="8" t="e">
        <f t="shared" si="198"/>
        <v>#N/A</v>
      </c>
      <c r="CB526" t="e">
        <f t="shared" si="217"/>
        <v>#N/A</v>
      </c>
      <c r="CC526" t="e">
        <v>#N/A</v>
      </c>
      <c r="CD526" t="e">
        <v>#N/A</v>
      </c>
      <c r="CE526" t="e">
        <v>#N/A</v>
      </c>
      <c r="CF526" t="e">
        <v>#N/A</v>
      </c>
      <c r="CH526" t="e">
        <f t="shared" si="199"/>
        <v>#N/A</v>
      </c>
      <c r="CI526" t="e">
        <f t="shared" si="200"/>
        <v>#N/A</v>
      </c>
      <c r="CJ526" t="e">
        <f t="shared" si="201"/>
        <v>#N/A</v>
      </c>
      <c r="CK526" t="e">
        <f t="shared" si="202"/>
        <v>#N/A</v>
      </c>
      <c r="CL526" t="e">
        <f t="shared" si="203"/>
        <v>#N/A</v>
      </c>
      <c r="CM526" t="e">
        <f t="shared" si="204"/>
        <v>#N/A</v>
      </c>
      <c r="CN526" t="e">
        <f t="shared" si="205"/>
        <v>#N/A</v>
      </c>
      <c r="CO526" t="e">
        <f t="shared" si="206"/>
        <v>#N/A</v>
      </c>
      <c r="CP526" t="e">
        <f t="shared" si="207"/>
        <v>#N/A</v>
      </c>
      <c r="CQ526" t="e">
        <v>#N/A</v>
      </c>
      <c r="CR526" t="e">
        <f t="shared" si="208"/>
        <v>#N/A</v>
      </c>
      <c r="CS526" t="e">
        <f t="shared" si="209"/>
        <v>#N/A</v>
      </c>
      <c r="CT526" t="e">
        <f t="shared" si="210"/>
        <v>#N/A</v>
      </c>
      <c r="CU526" t="e">
        <f t="shared" si="211"/>
        <v>#N/A</v>
      </c>
      <c r="CV526">
        <f t="shared" si="212"/>
        <v>3</v>
      </c>
      <c r="CW526" t="e">
        <f t="shared" si="213"/>
        <v>#N/A</v>
      </c>
      <c r="CX526" t="e">
        <f t="shared" si="214"/>
        <v>#N/A</v>
      </c>
      <c r="CY526" t="e">
        <f t="shared" si="194"/>
        <v>#N/A</v>
      </c>
      <c r="CZ526" t="e">
        <f t="shared" si="195"/>
        <v>#N/A</v>
      </c>
      <c r="DA526" t="e">
        <f t="shared" si="196"/>
        <v>#N/A</v>
      </c>
      <c r="DB526" t="e">
        <f t="shared" si="197"/>
        <v>#N/A</v>
      </c>
      <c r="DC526">
        <f t="shared" si="215"/>
        <v>3</v>
      </c>
      <c r="DD526" t="e">
        <f t="shared" si="216"/>
        <v>#N/A</v>
      </c>
    </row>
    <row r="527" spans="1:108" x14ac:dyDescent="0.7">
      <c r="A527" t="s">
        <v>1784</v>
      </c>
      <c r="B527" t="s">
        <v>1785</v>
      </c>
      <c r="D527" t="s">
        <v>1786</v>
      </c>
      <c r="E527" t="s">
        <v>72</v>
      </c>
      <c r="F527" t="s">
        <v>73</v>
      </c>
      <c r="G527" t="s">
        <v>74</v>
      </c>
      <c r="H527" t="s">
        <v>75</v>
      </c>
      <c r="I527">
        <v>9407</v>
      </c>
      <c r="J527" t="s">
        <v>1781</v>
      </c>
      <c r="K527">
        <v>1</v>
      </c>
      <c r="L527" t="s">
        <v>1782</v>
      </c>
      <c r="M527" t="s">
        <v>78</v>
      </c>
      <c r="N527" t="s">
        <v>78</v>
      </c>
      <c r="O527" t="s">
        <v>79</v>
      </c>
      <c r="P527">
        <v>1</v>
      </c>
      <c r="Q527" t="s">
        <v>80</v>
      </c>
      <c r="R527" t="s">
        <v>72</v>
      </c>
      <c r="S527" t="s">
        <v>81</v>
      </c>
      <c r="T527" t="s">
        <v>82</v>
      </c>
      <c r="X527">
        <v>1</v>
      </c>
      <c r="Y527">
        <v>1</v>
      </c>
      <c r="Z527">
        <v>2.14</v>
      </c>
      <c r="AA527" s="8">
        <v>0.67</v>
      </c>
      <c r="AB527">
        <v>3</v>
      </c>
      <c r="AC527">
        <v>1.07</v>
      </c>
      <c r="AD527">
        <v>1.07</v>
      </c>
      <c r="AE527">
        <v>1.1000000000000001</v>
      </c>
      <c r="AF527">
        <v>0.5</v>
      </c>
      <c r="AG527">
        <v>71</v>
      </c>
      <c r="AH527" t="s">
        <v>1781</v>
      </c>
      <c r="AI527">
        <v>1</v>
      </c>
      <c r="AJ527" t="s">
        <v>1787</v>
      </c>
      <c r="AK527">
        <v>20141</v>
      </c>
      <c r="AL527">
        <v>2387</v>
      </c>
      <c r="AM527" t="s">
        <v>1788</v>
      </c>
      <c r="AN527">
        <v>14</v>
      </c>
      <c r="AO527" t="s">
        <v>120</v>
      </c>
      <c r="AP527">
        <v>48</v>
      </c>
      <c r="AT527">
        <v>0</v>
      </c>
      <c r="AU527">
        <v>0.5</v>
      </c>
      <c r="AW527">
        <v>8</v>
      </c>
      <c r="AX527" t="s">
        <v>86</v>
      </c>
      <c r="AY527">
        <v>1</v>
      </c>
      <c r="AZ527" t="s">
        <v>87</v>
      </c>
      <c r="BB527" t="s">
        <v>121</v>
      </c>
      <c r="BC527">
        <v>335</v>
      </c>
      <c r="BD527">
        <v>335</v>
      </c>
      <c r="BE527">
        <v>103</v>
      </c>
      <c r="BF527">
        <v>1.2E-2</v>
      </c>
      <c r="BG527">
        <v>0.75</v>
      </c>
      <c r="BH527" t="s">
        <v>89</v>
      </c>
      <c r="BJ527" t="s">
        <v>90</v>
      </c>
      <c r="BK527" s="1">
        <v>45096</v>
      </c>
      <c r="BL527" t="s">
        <v>91</v>
      </c>
      <c r="BM527" t="s">
        <v>92</v>
      </c>
      <c r="BN527">
        <v>42678</v>
      </c>
      <c r="BO527" t="s">
        <v>93</v>
      </c>
      <c r="BP527">
        <v>1</v>
      </c>
      <c r="BQ527">
        <v>1</v>
      </c>
      <c r="BR527">
        <v>2.14</v>
      </c>
      <c r="BS527">
        <v>1.07</v>
      </c>
      <c r="BT527">
        <v>3</v>
      </c>
      <c r="BU527">
        <v>1029</v>
      </c>
      <c r="BV527" t="s">
        <v>1935</v>
      </c>
      <c r="BW527">
        <f>VLOOKUP($J527,M_引当回収!$C$5:$AF$55,30,FALSE)+0.08</f>
        <v>0.08</v>
      </c>
      <c r="BX527" s="21">
        <v>0.25</v>
      </c>
      <c r="BY527">
        <v>0.32</v>
      </c>
      <c r="BZ527">
        <v>0.03</v>
      </c>
      <c r="CA527" s="23">
        <f t="shared" si="198"/>
        <v>0.68</v>
      </c>
      <c r="CB527" t="s">
        <v>1955</v>
      </c>
      <c r="CC527">
        <v>0.08</v>
      </c>
      <c r="CD527">
        <v>0.43000000000000005</v>
      </c>
      <c r="CE527">
        <v>0.32</v>
      </c>
      <c r="CF527">
        <v>0.03</v>
      </c>
      <c r="CG527" t="s">
        <v>1954</v>
      </c>
      <c r="CH527">
        <f t="shared" si="199"/>
        <v>23</v>
      </c>
      <c r="CI527">
        <f t="shared" si="200"/>
        <v>68</v>
      </c>
      <c r="CJ527">
        <f t="shared" si="201"/>
        <v>94</v>
      </c>
      <c r="CK527">
        <f t="shared" si="202"/>
        <v>15</v>
      </c>
      <c r="CL527">
        <f t="shared" si="203"/>
        <v>68</v>
      </c>
      <c r="CM527">
        <f t="shared" si="204"/>
        <v>86</v>
      </c>
      <c r="CN527">
        <f t="shared" si="205"/>
        <v>15</v>
      </c>
      <c r="CO527">
        <f t="shared" si="206"/>
        <v>68</v>
      </c>
      <c r="CP527">
        <f t="shared" si="207"/>
        <v>86</v>
      </c>
      <c r="CQ527">
        <v>1.7928633594429939E-2</v>
      </c>
      <c r="CR527">
        <f t="shared" si="208"/>
        <v>1.7150000000000001</v>
      </c>
      <c r="CS527">
        <f t="shared" si="209"/>
        <v>9.2181250000000006</v>
      </c>
      <c r="CT527">
        <f t="shared" si="210"/>
        <v>6.86</v>
      </c>
      <c r="CU527">
        <f t="shared" si="211"/>
        <v>0.64312499999999995</v>
      </c>
      <c r="CV527">
        <f t="shared" si="212"/>
        <v>3</v>
      </c>
      <c r="CW527">
        <f t="shared" si="213"/>
        <v>4.5018750000000001</v>
      </c>
      <c r="CX527">
        <f t="shared" si="214"/>
        <v>26</v>
      </c>
      <c r="CY527">
        <f t="shared" si="194"/>
        <v>1.7150000000000001</v>
      </c>
      <c r="CZ527">
        <f t="shared" si="195"/>
        <v>5.359375</v>
      </c>
      <c r="DA527">
        <f t="shared" si="196"/>
        <v>6.86</v>
      </c>
      <c r="DB527">
        <f t="shared" si="197"/>
        <v>0.64312499999999995</v>
      </c>
      <c r="DC527">
        <f t="shared" si="215"/>
        <v>3</v>
      </c>
      <c r="DD527">
        <f t="shared" si="216"/>
        <v>18</v>
      </c>
    </row>
    <row r="528" spans="1:108" x14ac:dyDescent="0.7">
      <c r="A528" t="s">
        <v>1789</v>
      </c>
      <c r="B528" t="s">
        <v>1790</v>
      </c>
      <c r="D528" t="s">
        <v>1786</v>
      </c>
      <c r="E528" t="s">
        <v>72</v>
      </c>
      <c r="F528" t="s">
        <v>73</v>
      </c>
      <c r="G528" t="s">
        <v>74</v>
      </c>
      <c r="H528" t="s">
        <v>75</v>
      </c>
      <c r="I528">
        <v>9407</v>
      </c>
      <c r="J528" t="s">
        <v>1781</v>
      </c>
      <c r="K528">
        <v>1</v>
      </c>
      <c r="L528" t="s">
        <v>1782</v>
      </c>
      <c r="M528" t="s">
        <v>78</v>
      </c>
      <c r="N528" t="s">
        <v>78</v>
      </c>
      <c r="O528" t="s">
        <v>79</v>
      </c>
      <c r="P528">
        <v>1</v>
      </c>
      <c r="Q528" t="s">
        <v>80</v>
      </c>
      <c r="R528" t="s">
        <v>72</v>
      </c>
      <c r="S528" t="s">
        <v>81</v>
      </c>
      <c r="T528" t="s">
        <v>82</v>
      </c>
      <c r="X528">
        <v>1</v>
      </c>
      <c r="Y528">
        <v>1</v>
      </c>
      <c r="Z528">
        <v>2.14</v>
      </c>
      <c r="AA528" s="8">
        <v>0.67</v>
      </c>
      <c r="AB528">
        <v>1</v>
      </c>
      <c r="AC528">
        <v>1.07</v>
      </c>
      <c r="AD528">
        <v>1.07</v>
      </c>
      <c r="AE528">
        <v>1.1000000000000001</v>
      </c>
      <c r="AF528">
        <v>0.5</v>
      </c>
      <c r="AG528">
        <v>71</v>
      </c>
      <c r="AH528" t="s">
        <v>1781</v>
      </c>
      <c r="AI528">
        <v>2</v>
      </c>
      <c r="AJ528" t="s">
        <v>1791</v>
      </c>
      <c r="AK528">
        <v>20140</v>
      </c>
      <c r="AL528">
        <v>2387</v>
      </c>
      <c r="AM528" t="s">
        <v>1788</v>
      </c>
      <c r="AN528">
        <v>14</v>
      </c>
      <c r="AO528" t="s">
        <v>120</v>
      </c>
      <c r="AP528">
        <v>100</v>
      </c>
      <c r="AT528">
        <v>0</v>
      </c>
      <c r="AU528">
        <v>0.5</v>
      </c>
      <c r="AW528">
        <v>8</v>
      </c>
      <c r="AX528" t="s">
        <v>86</v>
      </c>
      <c r="AY528">
        <v>1</v>
      </c>
      <c r="AZ528" t="s">
        <v>87</v>
      </c>
      <c r="BB528" t="s">
        <v>121</v>
      </c>
      <c r="BC528">
        <v>335</v>
      </c>
      <c r="BD528">
        <v>335</v>
      </c>
      <c r="BE528">
        <v>103</v>
      </c>
      <c r="BF528">
        <v>1.2E-2</v>
      </c>
      <c r="BG528">
        <v>0.69</v>
      </c>
      <c r="BH528" t="s">
        <v>89</v>
      </c>
      <c r="BJ528" t="s">
        <v>90</v>
      </c>
      <c r="BK528" s="1">
        <v>45160</v>
      </c>
      <c r="BL528" t="s">
        <v>91</v>
      </c>
      <c r="BM528" t="s">
        <v>92</v>
      </c>
      <c r="BN528">
        <v>42678</v>
      </c>
      <c r="BO528" t="s">
        <v>93</v>
      </c>
      <c r="BP528">
        <v>1</v>
      </c>
      <c r="BQ528">
        <v>1</v>
      </c>
      <c r="BR528">
        <v>2.14</v>
      </c>
      <c r="BS528">
        <v>1.07</v>
      </c>
      <c r="BT528">
        <v>3</v>
      </c>
      <c r="BU528">
        <v>457</v>
      </c>
      <c r="BV528" t="s">
        <v>1935</v>
      </c>
      <c r="BW528">
        <f>VLOOKUP($J528,M_引当回収!$C$5:$AF$55,30,FALSE)+0.08</f>
        <v>0.08</v>
      </c>
      <c r="BX528" s="21">
        <v>0.25</v>
      </c>
      <c r="BY528">
        <v>0.32</v>
      </c>
      <c r="BZ528">
        <v>0.03</v>
      </c>
      <c r="CA528" s="23">
        <f t="shared" si="198"/>
        <v>0.68</v>
      </c>
      <c r="CB528" t="s">
        <v>1955</v>
      </c>
      <c r="CC528">
        <v>0.08</v>
      </c>
      <c r="CD528">
        <v>0.43000000000000005</v>
      </c>
      <c r="CE528">
        <v>0.32</v>
      </c>
      <c r="CF528">
        <v>0.03</v>
      </c>
      <c r="CG528" t="s">
        <v>1954</v>
      </c>
      <c r="CH528">
        <f t="shared" si="199"/>
        <v>5</v>
      </c>
      <c r="CI528">
        <f t="shared" si="200"/>
        <v>15</v>
      </c>
      <c r="CJ528">
        <f t="shared" si="201"/>
        <v>23</v>
      </c>
      <c r="CK528">
        <f t="shared" si="202"/>
        <v>4</v>
      </c>
      <c r="CL528">
        <f t="shared" si="203"/>
        <v>15</v>
      </c>
      <c r="CM528">
        <f t="shared" si="204"/>
        <v>20</v>
      </c>
      <c r="CN528">
        <f t="shared" si="205"/>
        <v>4</v>
      </c>
      <c r="CO528">
        <f t="shared" si="206"/>
        <v>15</v>
      </c>
      <c r="CP528">
        <f t="shared" si="207"/>
        <v>20</v>
      </c>
      <c r="CQ528">
        <v>1.7928633594429939E-2</v>
      </c>
      <c r="CR528">
        <f t="shared" si="208"/>
        <v>0.36560000000000004</v>
      </c>
      <c r="CS528">
        <f t="shared" si="209"/>
        <v>1.9651000000000003</v>
      </c>
      <c r="CT528">
        <f t="shared" si="210"/>
        <v>1.4624000000000001</v>
      </c>
      <c r="CU528">
        <f t="shared" si="211"/>
        <v>0.1371</v>
      </c>
      <c r="CV528">
        <f t="shared" si="212"/>
        <v>3</v>
      </c>
      <c r="CW528">
        <f t="shared" si="213"/>
        <v>0.9597</v>
      </c>
      <c r="CX528">
        <f t="shared" si="214"/>
        <v>8</v>
      </c>
      <c r="CY528">
        <f t="shared" si="194"/>
        <v>0.36560000000000004</v>
      </c>
      <c r="CZ528">
        <f t="shared" si="195"/>
        <v>1.1425000000000001</v>
      </c>
      <c r="DA528">
        <f t="shared" si="196"/>
        <v>1.4624000000000001</v>
      </c>
      <c r="DB528">
        <f t="shared" si="197"/>
        <v>0.1371</v>
      </c>
      <c r="DC528">
        <f t="shared" si="215"/>
        <v>1</v>
      </c>
      <c r="DD528">
        <f t="shared" si="216"/>
        <v>5</v>
      </c>
    </row>
    <row r="529" spans="1:108" hidden="1" x14ac:dyDescent="0.7">
      <c r="A529" t="s">
        <v>1792</v>
      </c>
      <c r="B529" t="s">
        <v>1793</v>
      </c>
      <c r="D529" t="s">
        <v>1794</v>
      </c>
      <c r="E529" t="s">
        <v>72</v>
      </c>
      <c r="F529" t="s">
        <v>73</v>
      </c>
      <c r="G529" t="s">
        <v>74</v>
      </c>
      <c r="H529" t="s">
        <v>75</v>
      </c>
      <c r="I529">
        <v>9470</v>
      </c>
      <c r="J529" t="s">
        <v>1795</v>
      </c>
      <c r="K529">
        <v>1</v>
      </c>
      <c r="L529" t="s">
        <v>1796</v>
      </c>
      <c r="M529" t="s">
        <v>78</v>
      </c>
      <c r="N529" t="s">
        <v>78</v>
      </c>
      <c r="O529" t="s">
        <v>79</v>
      </c>
      <c r="P529">
        <v>1</v>
      </c>
      <c r="Q529" t="s">
        <v>80</v>
      </c>
      <c r="R529" t="s">
        <v>72</v>
      </c>
      <c r="S529" t="s">
        <v>81</v>
      </c>
      <c r="T529" t="s">
        <v>82</v>
      </c>
      <c r="X529">
        <v>1</v>
      </c>
      <c r="Y529">
        <v>1</v>
      </c>
      <c r="Z529">
        <v>2.2599999999999998</v>
      </c>
      <c r="AA529" s="8">
        <v>0.87</v>
      </c>
      <c r="AB529">
        <v>3</v>
      </c>
      <c r="AC529">
        <v>1.08</v>
      </c>
      <c r="AD529">
        <v>1.08</v>
      </c>
      <c r="AE529">
        <v>1.1000000000000001</v>
      </c>
      <c r="AF529">
        <v>0.5</v>
      </c>
      <c r="AG529">
        <v>68</v>
      </c>
      <c r="AH529" t="s">
        <v>1795</v>
      </c>
      <c r="AI529">
        <v>2</v>
      </c>
      <c r="AL529">
        <v>9162</v>
      </c>
      <c r="AM529" t="s">
        <v>1797</v>
      </c>
      <c r="AN529">
        <v>12</v>
      </c>
      <c r="AO529" t="s">
        <v>113</v>
      </c>
      <c r="AP529">
        <v>150</v>
      </c>
      <c r="AT529">
        <v>0</v>
      </c>
      <c r="AU529">
        <v>0.5</v>
      </c>
      <c r="BB529" t="s">
        <v>323</v>
      </c>
      <c r="BC529">
        <v>168</v>
      </c>
      <c r="BD529">
        <v>335</v>
      </c>
      <c r="BE529">
        <v>103</v>
      </c>
      <c r="BF529">
        <v>6.0000000000000001E-3</v>
      </c>
      <c r="BG529">
        <v>2.6</v>
      </c>
      <c r="BH529" t="s">
        <v>89</v>
      </c>
      <c r="BJ529" t="s">
        <v>90</v>
      </c>
      <c r="BK529" s="1">
        <v>45041</v>
      </c>
      <c r="BL529" t="s">
        <v>91</v>
      </c>
      <c r="BM529" t="s">
        <v>92</v>
      </c>
      <c r="BN529">
        <v>42678</v>
      </c>
      <c r="BO529" t="s">
        <v>93</v>
      </c>
      <c r="BP529">
        <v>1</v>
      </c>
      <c r="BQ529">
        <v>1</v>
      </c>
      <c r="BR529">
        <v>2.2599999999999998</v>
      </c>
      <c r="BS529">
        <v>1.08</v>
      </c>
      <c r="BT529">
        <v>3</v>
      </c>
      <c r="BU529" t="e">
        <v>#N/A</v>
      </c>
      <c r="BV529" t="e">
        <v>#N/A</v>
      </c>
      <c r="BW529">
        <f>VLOOKUP($J529,M_引当回収!$C$5:$AF$55,30,FALSE)+0.08</f>
        <v>0.08</v>
      </c>
      <c r="BX529" s="21" t="e">
        <v>#N/A</v>
      </c>
      <c r="BY529" t="e">
        <v>#N/A</v>
      </c>
      <c r="BZ529" t="e">
        <v>#N/A</v>
      </c>
      <c r="CA529" s="8" t="e">
        <f t="shared" si="198"/>
        <v>#N/A</v>
      </c>
      <c r="CB529" t="e">
        <f t="shared" si="217"/>
        <v>#N/A</v>
      </c>
      <c r="CC529" t="e">
        <v>#N/A</v>
      </c>
      <c r="CD529" t="e">
        <v>#N/A</v>
      </c>
      <c r="CE529" t="e">
        <v>#N/A</v>
      </c>
      <c r="CF529" t="e">
        <v>#N/A</v>
      </c>
      <c r="CH529" t="e">
        <f t="shared" si="199"/>
        <v>#N/A</v>
      </c>
      <c r="CI529" t="e">
        <f t="shared" si="200"/>
        <v>#N/A</v>
      </c>
      <c r="CJ529" t="e">
        <f t="shared" si="201"/>
        <v>#N/A</v>
      </c>
      <c r="CK529" t="e">
        <f t="shared" si="202"/>
        <v>#N/A</v>
      </c>
      <c r="CL529" t="e">
        <f t="shared" si="203"/>
        <v>#N/A</v>
      </c>
      <c r="CM529" t="e">
        <f t="shared" si="204"/>
        <v>#N/A</v>
      </c>
      <c r="CN529" t="e">
        <f t="shared" si="205"/>
        <v>#N/A</v>
      </c>
      <c r="CO529" t="e">
        <f t="shared" si="206"/>
        <v>#N/A</v>
      </c>
      <c r="CP529" t="e">
        <f t="shared" si="207"/>
        <v>#N/A</v>
      </c>
      <c r="CQ529" t="e">
        <v>#N/A</v>
      </c>
      <c r="CR529" t="e">
        <f t="shared" si="208"/>
        <v>#N/A</v>
      </c>
      <c r="CS529" t="e">
        <f t="shared" si="209"/>
        <v>#N/A</v>
      </c>
      <c r="CT529" t="e">
        <f t="shared" si="210"/>
        <v>#N/A</v>
      </c>
      <c r="CU529" t="e">
        <f t="shared" si="211"/>
        <v>#N/A</v>
      </c>
      <c r="CV529">
        <f t="shared" si="212"/>
        <v>3</v>
      </c>
      <c r="CW529" t="e">
        <f t="shared" si="213"/>
        <v>#N/A</v>
      </c>
      <c r="CX529" t="e">
        <f t="shared" si="214"/>
        <v>#N/A</v>
      </c>
      <c r="CY529" t="e">
        <f t="shared" si="194"/>
        <v>#N/A</v>
      </c>
      <c r="CZ529" t="e">
        <f t="shared" si="195"/>
        <v>#N/A</v>
      </c>
      <c r="DA529" t="e">
        <f t="shared" si="196"/>
        <v>#N/A</v>
      </c>
      <c r="DB529" t="e">
        <f t="shared" si="197"/>
        <v>#N/A</v>
      </c>
      <c r="DC529">
        <f t="shared" si="215"/>
        <v>3</v>
      </c>
      <c r="DD529" t="e">
        <f t="shared" si="216"/>
        <v>#N/A</v>
      </c>
    </row>
    <row r="530" spans="1:108" x14ac:dyDescent="0.7">
      <c r="A530" t="s">
        <v>1798</v>
      </c>
      <c r="B530" t="s">
        <v>1799</v>
      </c>
      <c r="D530" t="s">
        <v>1794</v>
      </c>
      <c r="E530" t="s">
        <v>72</v>
      </c>
      <c r="F530" t="s">
        <v>73</v>
      </c>
      <c r="G530" t="s">
        <v>74</v>
      </c>
      <c r="H530" t="s">
        <v>75</v>
      </c>
      <c r="I530">
        <v>9470</v>
      </c>
      <c r="J530" t="s">
        <v>1795</v>
      </c>
      <c r="K530">
        <v>1</v>
      </c>
      <c r="L530" t="s">
        <v>1796</v>
      </c>
      <c r="M530" t="s">
        <v>78</v>
      </c>
      <c r="N530" t="s">
        <v>78</v>
      </c>
      <c r="O530" t="s">
        <v>79</v>
      </c>
      <c r="P530">
        <v>1</v>
      </c>
      <c r="Q530" t="s">
        <v>80</v>
      </c>
      <c r="R530" t="s">
        <v>72</v>
      </c>
      <c r="S530" t="s">
        <v>81</v>
      </c>
      <c r="T530" t="s">
        <v>82</v>
      </c>
      <c r="X530">
        <v>1</v>
      </c>
      <c r="Y530">
        <v>1</v>
      </c>
      <c r="Z530">
        <v>2.2599999999999998</v>
      </c>
      <c r="AA530" s="8">
        <v>0.66</v>
      </c>
      <c r="AB530">
        <v>1</v>
      </c>
      <c r="AC530">
        <v>1.08</v>
      </c>
      <c r="AD530">
        <v>1.08</v>
      </c>
      <c r="AE530">
        <v>1.1000000000000001</v>
      </c>
      <c r="AF530">
        <v>0.5</v>
      </c>
      <c r="AG530">
        <v>68</v>
      </c>
      <c r="AH530" t="s">
        <v>1795</v>
      </c>
      <c r="AI530">
        <v>1</v>
      </c>
      <c r="AJ530" t="s">
        <v>1800</v>
      </c>
      <c r="AK530">
        <v>10437</v>
      </c>
      <c r="AL530">
        <v>9162</v>
      </c>
      <c r="AM530" t="s">
        <v>1801</v>
      </c>
      <c r="AN530">
        <v>51</v>
      </c>
      <c r="AO530" t="s">
        <v>347</v>
      </c>
      <c r="AP530">
        <v>200</v>
      </c>
      <c r="AT530">
        <v>0</v>
      </c>
      <c r="AU530">
        <v>0.5</v>
      </c>
      <c r="AW530">
        <v>8</v>
      </c>
      <c r="AX530" t="s">
        <v>86</v>
      </c>
      <c r="AY530">
        <v>1</v>
      </c>
      <c r="AZ530" t="s">
        <v>87</v>
      </c>
      <c r="BB530" t="s">
        <v>114</v>
      </c>
      <c r="BC530">
        <v>168</v>
      </c>
      <c r="BD530">
        <v>335</v>
      </c>
      <c r="BE530">
        <v>103</v>
      </c>
      <c r="BF530">
        <v>6.0000000000000001E-3</v>
      </c>
      <c r="BG530">
        <v>2.6</v>
      </c>
      <c r="BH530" t="s">
        <v>89</v>
      </c>
      <c r="BJ530" t="s">
        <v>90</v>
      </c>
      <c r="BK530" s="1">
        <v>45160</v>
      </c>
      <c r="BL530" t="s">
        <v>91</v>
      </c>
      <c r="BM530" t="s">
        <v>92</v>
      </c>
      <c r="BN530">
        <v>42678</v>
      </c>
      <c r="BO530" t="s">
        <v>93</v>
      </c>
      <c r="BP530">
        <v>1</v>
      </c>
      <c r="BQ530">
        <v>1</v>
      </c>
      <c r="BR530">
        <v>2.2599999999999998</v>
      </c>
      <c r="BS530">
        <v>1.08</v>
      </c>
      <c r="BT530">
        <v>3</v>
      </c>
      <c r="BU530">
        <v>457</v>
      </c>
      <c r="BV530" t="s">
        <v>1936</v>
      </c>
      <c r="BW530">
        <f>VLOOKUP($J530,M_引当回収!$C$5:$AF$55,30,FALSE)+0.08</f>
        <v>0.08</v>
      </c>
      <c r="BX530" s="21">
        <v>0.23</v>
      </c>
      <c r="BY530">
        <v>0.33</v>
      </c>
      <c r="BZ530">
        <v>0.03</v>
      </c>
      <c r="CA530" s="23">
        <f t="shared" si="198"/>
        <v>0.67</v>
      </c>
      <c r="CB530" t="s">
        <v>1955</v>
      </c>
      <c r="CC530">
        <v>0.08</v>
      </c>
      <c r="CD530">
        <v>0.43000000000000005</v>
      </c>
      <c r="CE530">
        <v>0.33</v>
      </c>
      <c r="CF530">
        <v>0.03</v>
      </c>
      <c r="CG530" t="s">
        <v>1954</v>
      </c>
      <c r="CH530">
        <f t="shared" si="199"/>
        <v>3</v>
      </c>
      <c r="CI530">
        <f t="shared" si="200"/>
        <v>8</v>
      </c>
      <c r="CJ530">
        <f t="shared" si="201"/>
        <v>14</v>
      </c>
      <c r="CK530">
        <f t="shared" si="202"/>
        <v>2</v>
      </c>
      <c r="CL530">
        <f t="shared" si="203"/>
        <v>8</v>
      </c>
      <c r="CM530">
        <f t="shared" si="204"/>
        <v>11</v>
      </c>
      <c r="CN530">
        <f t="shared" si="205"/>
        <v>2</v>
      </c>
      <c r="CO530">
        <f t="shared" si="206"/>
        <v>8</v>
      </c>
      <c r="CP530">
        <f t="shared" si="207"/>
        <v>11</v>
      </c>
      <c r="CQ530">
        <v>1.3446475195822455E-2</v>
      </c>
      <c r="CR530">
        <f t="shared" si="208"/>
        <v>0.18280000000000002</v>
      </c>
      <c r="CS530">
        <f t="shared" si="209"/>
        <v>0.98255000000000015</v>
      </c>
      <c r="CT530">
        <f t="shared" si="210"/>
        <v>0.75405000000000011</v>
      </c>
      <c r="CU530">
        <f t="shared" si="211"/>
        <v>6.855E-2</v>
      </c>
      <c r="CV530">
        <f t="shared" si="212"/>
        <v>3</v>
      </c>
      <c r="CW530">
        <f t="shared" si="213"/>
        <v>0.47985</v>
      </c>
      <c r="CX530">
        <f t="shared" si="214"/>
        <v>6</v>
      </c>
      <c r="CY530">
        <f t="shared" si="194"/>
        <v>0.18280000000000002</v>
      </c>
      <c r="CZ530">
        <f t="shared" si="195"/>
        <v>0.52555000000000007</v>
      </c>
      <c r="DA530">
        <f t="shared" si="196"/>
        <v>0.75405000000000011</v>
      </c>
      <c r="DB530">
        <f t="shared" si="197"/>
        <v>6.855E-2</v>
      </c>
      <c r="DC530">
        <f t="shared" si="215"/>
        <v>1</v>
      </c>
      <c r="DD530">
        <f t="shared" si="216"/>
        <v>3</v>
      </c>
    </row>
    <row r="531" spans="1:108" hidden="1" x14ac:dyDescent="0.7">
      <c r="A531" t="s">
        <v>1802</v>
      </c>
      <c r="B531" t="s">
        <v>1803</v>
      </c>
      <c r="D531" t="s">
        <v>1804</v>
      </c>
      <c r="E531" t="s">
        <v>72</v>
      </c>
      <c r="F531" t="s">
        <v>73</v>
      </c>
      <c r="G531" t="s">
        <v>74</v>
      </c>
      <c r="H531" t="s">
        <v>75</v>
      </c>
      <c r="I531">
        <v>9470</v>
      </c>
      <c r="J531" t="s">
        <v>1795</v>
      </c>
      <c r="K531">
        <v>1</v>
      </c>
      <c r="L531" t="s">
        <v>1796</v>
      </c>
      <c r="M531" t="s">
        <v>78</v>
      </c>
      <c r="N531" t="s">
        <v>78</v>
      </c>
      <c r="O531" t="s">
        <v>79</v>
      </c>
      <c r="P531">
        <v>1</v>
      </c>
      <c r="Q531" t="s">
        <v>80</v>
      </c>
      <c r="R531" t="s">
        <v>72</v>
      </c>
      <c r="S531" t="s">
        <v>81</v>
      </c>
      <c r="T531" t="s">
        <v>82</v>
      </c>
      <c r="X531">
        <v>1</v>
      </c>
      <c r="Y531">
        <v>1</v>
      </c>
      <c r="Z531">
        <v>2.2599999999999998</v>
      </c>
      <c r="AA531" s="8">
        <v>0.87</v>
      </c>
      <c r="AB531">
        <v>3</v>
      </c>
      <c r="AC531">
        <v>1.08</v>
      </c>
      <c r="AD531">
        <v>1.08</v>
      </c>
      <c r="AE531">
        <v>1.1000000000000001</v>
      </c>
      <c r="AF531">
        <v>0.5</v>
      </c>
      <c r="AG531">
        <v>68</v>
      </c>
      <c r="AH531" t="s">
        <v>1795</v>
      </c>
      <c r="AI531">
        <v>3</v>
      </c>
      <c r="AJ531" t="s">
        <v>1800</v>
      </c>
      <c r="AK531">
        <v>10437</v>
      </c>
      <c r="AL531">
        <v>9130</v>
      </c>
      <c r="AM531" t="s">
        <v>1805</v>
      </c>
      <c r="AN531">
        <v>12</v>
      </c>
      <c r="AO531" t="s">
        <v>113</v>
      </c>
      <c r="AP531">
        <v>600</v>
      </c>
      <c r="AT531">
        <v>0</v>
      </c>
      <c r="AU531">
        <v>0.5</v>
      </c>
      <c r="AW531">
        <v>8</v>
      </c>
      <c r="AX531" t="s">
        <v>86</v>
      </c>
      <c r="AY531">
        <v>1</v>
      </c>
      <c r="AZ531" t="s">
        <v>87</v>
      </c>
      <c r="BB531" t="s">
        <v>323</v>
      </c>
      <c r="BC531">
        <v>168</v>
      </c>
      <c r="BD531">
        <v>335</v>
      </c>
      <c r="BE531">
        <v>103</v>
      </c>
      <c r="BF531">
        <v>6.0000000000000001E-3</v>
      </c>
      <c r="BG531">
        <v>4</v>
      </c>
      <c r="BH531" t="s">
        <v>89</v>
      </c>
      <c r="BJ531" t="s">
        <v>90</v>
      </c>
      <c r="BK531" s="1">
        <v>45160</v>
      </c>
      <c r="BL531" t="s">
        <v>91</v>
      </c>
      <c r="BM531" t="s">
        <v>92</v>
      </c>
      <c r="BN531" t="s">
        <v>219</v>
      </c>
      <c r="BO531" t="s">
        <v>220</v>
      </c>
      <c r="BP531">
        <v>1</v>
      </c>
      <c r="BQ531">
        <v>1</v>
      </c>
      <c r="BR531">
        <v>2.2599999999999998</v>
      </c>
      <c r="BS531">
        <v>1.08</v>
      </c>
      <c r="BT531">
        <v>3</v>
      </c>
      <c r="BU531" t="e">
        <v>#N/A</v>
      </c>
      <c r="BV531" t="e">
        <v>#N/A</v>
      </c>
      <c r="BW531">
        <f>VLOOKUP($J531,M_引当回収!$C$5:$AF$55,30,FALSE)+0.08</f>
        <v>0.08</v>
      </c>
      <c r="BX531" s="21" t="e">
        <v>#N/A</v>
      </c>
      <c r="BY531" t="e">
        <v>#N/A</v>
      </c>
      <c r="BZ531" t="e">
        <v>#N/A</v>
      </c>
      <c r="CA531" s="8" t="e">
        <f t="shared" si="198"/>
        <v>#N/A</v>
      </c>
      <c r="CB531" t="e">
        <f t="shared" si="217"/>
        <v>#N/A</v>
      </c>
      <c r="CC531" t="e">
        <v>#N/A</v>
      </c>
      <c r="CD531" t="e">
        <v>#N/A</v>
      </c>
      <c r="CE531" t="e">
        <v>#N/A</v>
      </c>
      <c r="CF531" t="e">
        <v>#N/A</v>
      </c>
      <c r="CH531" t="e">
        <f t="shared" si="199"/>
        <v>#N/A</v>
      </c>
      <c r="CI531" t="e">
        <f t="shared" si="200"/>
        <v>#N/A</v>
      </c>
      <c r="CJ531" t="e">
        <f t="shared" si="201"/>
        <v>#N/A</v>
      </c>
      <c r="CK531" t="e">
        <f t="shared" si="202"/>
        <v>#N/A</v>
      </c>
      <c r="CL531" t="e">
        <f t="shared" si="203"/>
        <v>#N/A</v>
      </c>
      <c r="CM531" t="e">
        <f t="shared" si="204"/>
        <v>#N/A</v>
      </c>
      <c r="CN531" t="e">
        <f t="shared" si="205"/>
        <v>#N/A</v>
      </c>
      <c r="CO531" t="e">
        <f t="shared" si="206"/>
        <v>#N/A</v>
      </c>
      <c r="CP531" t="e">
        <f t="shared" si="207"/>
        <v>#N/A</v>
      </c>
      <c r="CQ531" t="e">
        <v>#N/A</v>
      </c>
      <c r="CR531" t="e">
        <f t="shared" si="208"/>
        <v>#N/A</v>
      </c>
      <c r="CS531" t="e">
        <f t="shared" si="209"/>
        <v>#N/A</v>
      </c>
      <c r="CT531" t="e">
        <f t="shared" si="210"/>
        <v>#N/A</v>
      </c>
      <c r="CU531" t="e">
        <f t="shared" si="211"/>
        <v>#N/A</v>
      </c>
      <c r="CV531">
        <f t="shared" si="212"/>
        <v>3</v>
      </c>
      <c r="CW531" t="e">
        <f t="shared" si="213"/>
        <v>#N/A</v>
      </c>
      <c r="CX531" t="e">
        <f t="shared" si="214"/>
        <v>#N/A</v>
      </c>
      <c r="CY531" t="e">
        <f t="shared" si="194"/>
        <v>#N/A</v>
      </c>
      <c r="CZ531" t="e">
        <f t="shared" si="195"/>
        <v>#N/A</v>
      </c>
      <c r="DA531" t="e">
        <f t="shared" si="196"/>
        <v>#N/A</v>
      </c>
      <c r="DB531" t="e">
        <f t="shared" si="197"/>
        <v>#N/A</v>
      </c>
      <c r="DC531">
        <f t="shared" si="215"/>
        <v>3</v>
      </c>
      <c r="DD531" t="e">
        <f t="shared" si="216"/>
        <v>#N/A</v>
      </c>
    </row>
    <row r="532" spans="1:108" hidden="1" x14ac:dyDescent="0.7">
      <c r="A532" t="s">
        <v>1806</v>
      </c>
      <c r="B532" t="s">
        <v>1807</v>
      </c>
      <c r="D532" t="s">
        <v>1808</v>
      </c>
      <c r="E532" t="s">
        <v>72</v>
      </c>
      <c r="F532" t="s">
        <v>73</v>
      </c>
      <c r="G532" t="s">
        <v>1809</v>
      </c>
      <c r="H532" t="s">
        <v>75</v>
      </c>
      <c r="I532">
        <v>3008</v>
      </c>
      <c r="J532" t="s">
        <v>1810</v>
      </c>
      <c r="K532">
        <v>1</v>
      </c>
      <c r="M532" t="s">
        <v>78</v>
      </c>
      <c r="N532" t="s">
        <v>78</v>
      </c>
      <c r="O532" t="s">
        <v>75</v>
      </c>
      <c r="P532">
        <v>38</v>
      </c>
      <c r="Q532" t="s">
        <v>235</v>
      </c>
      <c r="R532">
        <v>1</v>
      </c>
      <c r="S532" t="s">
        <v>236</v>
      </c>
      <c r="T532" t="s">
        <v>82</v>
      </c>
      <c r="X532">
        <v>1</v>
      </c>
      <c r="Y532">
        <v>1</v>
      </c>
      <c r="Z532">
        <v>1</v>
      </c>
      <c r="AA532" s="8">
        <v>1.25</v>
      </c>
      <c r="AB532">
        <v>3</v>
      </c>
      <c r="AC532">
        <v>1.25</v>
      </c>
      <c r="AD532">
        <v>1.25</v>
      </c>
      <c r="AE532">
        <v>1.1000000000000001</v>
      </c>
      <c r="AF532">
        <v>0.5</v>
      </c>
      <c r="AG532">
        <v>32</v>
      </c>
      <c r="AH532" t="s">
        <v>1810</v>
      </c>
      <c r="AI532">
        <v>1</v>
      </c>
      <c r="AJ532" t="s">
        <v>1811</v>
      </c>
      <c r="AL532">
        <v>9187</v>
      </c>
      <c r="AM532" t="s">
        <v>1812</v>
      </c>
      <c r="AN532">
        <v>1</v>
      </c>
      <c r="AO532" t="s">
        <v>1813</v>
      </c>
      <c r="AP532">
        <v>200</v>
      </c>
      <c r="AT532">
        <v>0</v>
      </c>
      <c r="AU532">
        <v>0.5</v>
      </c>
      <c r="BC532">
        <v>0</v>
      </c>
      <c r="BD532">
        <v>0</v>
      </c>
      <c r="BE532">
        <v>0</v>
      </c>
      <c r="BF532">
        <v>0</v>
      </c>
      <c r="BG532">
        <v>0</v>
      </c>
      <c r="BH532" t="s">
        <v>89</v>
      </c>
      <c r="BJ532" t="s">
        <v>90</v>
      </c>
      <c r="BK532" s="1">
        <v>44588</v>
      </c>
      <c r="BL532" t="s">
        <v>91</v>
      </c>
      <c r="BM532" t="s">
        <v>92</v>
      </c>
      <c r="BN532">
        <v>39091</v>
      </c>
      <c r="BO532" t="s">
        <v>1814</v>
      </c>
      <c r="BP532">
        <v>1</v>
      </c>
      <c r="BQ532">
        <v>1</v>
      </c>
      <c r="BR532">
        <v>1</v>
      </c>
      <c r="BS532">
        <v>1.25</v>
      </c>
      <c r="BT532">
        <v>3</v>
      </c>
      <c r="BU532">
        <v>457</v>
      </c>
      <c r="BV532" t="s">
        <v>1942</v>
      </c>
      <c r="BW532" t="e">
        <f>VLOOKUP($J532,M_引当回収!$C$5:$AF$55,30,FALSE)+0.08</f>
        <v>#N/A</v>
      </c>
      <c r="BX532" s="21" t="e">
        <v>#N/A</v>
      </c>
      <c r="BY532" t="e">
        <v>#N/A</v>
      </c>
      <c r="BZ532" t="e">
        <v>#N/A</v>
      </c>
      <c r="CA532" s="8" t="e">
        <f t="shared" si="198"/>
        <v>#N/A</v>
      </c>
      <c r="CB532" t="e">
        <f t="shared" si="217"/>
        <v>#N/A</v>
      </c>
      <c r="CC532" t="e">
        <v>#N/A</v>
      </c>
      <c r="CD532" t="e">
        <v>#N/A</v>
      </c>
      <c r="CE532" t="e">
        <v>#N/A</v>
      </c>
      <c r="CF532" t="e">
        <v>#N/A</v>
      </c>
      <c r="CH532">
        <f t="shared" si="199"/>
        <v>3</v>
      </c>
      <c r="CI532">
        <f t="shared" si="200"/>
        <v>5</v>
      </c>
      <c r="CJ532">
        <f t="shared" si="201"/>
        <v>11</v>
      </c>
      <c r="CK532">
        <f t="shared" si="202"/>
        <v>3</v>
      </c>
      <c r="CL532">
        <f t="shared" si="203"/>
        <v>5</v>
      </c>
      <c r="CM532">
        <f t="shared" si="204"/>
        <v>11</v>
      </c>
      <c r="CN532" t="e">
        <f t="shared" si="205"/>
        <v>#N/A</v>
      </c>
      <c r="CO532">
        <f t="shared" si="206"/>
        <v>5</v>
      </c>
      <c r="CP532" t="e">
        <f t="shared" si="207"/>
        <v>#N/A</v>
      </c>
      <c r="CQ532" t="e">
        <v>#N/A</v>
      </c>
      <c r="CR532" t="e">
        <f t="shared" si="208"/>
        <v>#N/A</v>
      </c>
      <c r="CS532" t="e">
        <f t="shared" si="209"/>
        <v>#N/A</v>
      </c>
      <c r="CT532" t="e">
        <f t="shared" si="210"/>
        <v>#N/A</v>
      </c>
      <c r="CU532" t="e">
        <f t="shared" si="211"/>
        <v>#N/A</v>
      </c>
      <c r="CV532">
        <f t="shared" si="212"/>
        <v>3</v>
      </c>
      <c r="CW532">
        <f t="shared" si="213"/>
        <v>0.47985</v>
      </c>
      <c r="CX532" t="e">
        <f t="shared" si="214"/>
        <v>#N/A</v>
      </c>
      <c r="CY532" t="e">
        <f t="shared" si="194"/>
        <v>#N/A</v>
      </c>
      <c r="CZ532" t="e">
        <f t="shared" si="195"/>
        <v>#N/A</v>
      </c>
      <c r="DA532" t="e">
        <f t="shared" si="196"/>
        <v>#N/A</v>
      </c>
      <c r="DB532" t="e">
        <f t="shared" si="197"/>
        <v>#N/A</v>
      </c>
      <c r="DC532">
        <f t="shared" si="215"/>
        <v>3</v>
      </c>
      <c r="DD532" t="e">
        <f t="shared" si="216"/>
        <v>#N/A</v>
      </c>
    </row>
    <row r="533" spans="1:108" hidden="1" x14ac:dyDescent="0.7">
      <c r="A533" t="s">
        <v>1806</v>
      </c>
      <c r="B533" t="s">
        <v>1807</v>
      </c>
      <c r="D533" t="s">
        <v>1808</v>
      </c>
      <c r="E533" t="s">
        <v>72</v>
      </c>
      <c r="F533" t="s">
        <v>73</v>
      </c>
      <c r="G533" t="s">
        <v>1809</v>
      </c>
      <c r="H533" t="s">
        <v>75</v>
      </c>
      <c r="I533">
        <v>3008</v>
      </c>
      <c r="J533" t="s">
        <v>1810</v>
      </c>
      <c r="K533">
        <v>1</v>
      </c>
      <c r="M533" t="s">
        <v>78</v>
      </c>
      <c r="N533" t="s">
        <v>78</v>
      </c>
      <c r="O533" t="s">
        <v>75</v>
      </c>
      <c r="P533">
        <v>38</v>
      </c>
      <c r="Q533" t="s">
        <v>235</v>
      </c>
      <c r="R533">
        <v>2</v>
      </c>
      <c r="S533" t="s">
        <v>1776</v>
      </c>
      <c r="T533" t="s">
        <v>82</v>
      </c>
      <c r="X533">
        <v>1</v>
      </c>
      <c r="Y533">
        <v>1</v>
      </c>
      <c r="Z533">
        <v>1</v>
      </c>
      <c r="AA533" s="8">
        <v>1.25</v>
      </c>
      <c r="AB533">
        <v>3</v>
      </c>
      <c r="AC533">
        <v>1.25</v>
      </c>
      <c r="AD533">
        <v>1.25</v>
      </c>
      <c r="AE533">
        <v>1.1000000000000001</v>
      </c>
      <c r="AF533">
        <v>0.5</v>
      </c>
      <c r="AG533">
        <v>32</v>
      </c>
      <c r="AH533" t="s">
        <v>1810</v>
      </c>
      <c r="AI533">
        <v>1</v>
      </c>
      <c r="AJ533" t="s">
        <v>1811</v>
      </c>
      <c r="AL533">
        <v>9187</v>
      </c>
      <c r="AM533" t="s">
        <v>1812</v>
      </c>
      <c r="AN533">
        <v>1</v>
      </c>
      <c r="AO533" t="s">
        <v>1813</v>
      </c>
      <c r="AP533">
        <v>200</v>
      </c>
      <c r="AT533">
        <v>0</v>
      </c>
      <c r="AU533">
        <v>0.5</v>
      </c>
      <c r="BC533">
        <v>0</v>
      </c>
      <c r="BD533">
        <v>0</v>
      </c>
      <c r="BE533">
        <v>0</v>
      </c>
      <c r="BF533">
        <v>0</v>
      </c>
      <c r="BG533">
        <v>0</v>
      </c>
      <c r="BH533" t="s">
        <v>89</v>
      </c>
      <c r="BJ533" t="s">
        <v>90</v>
      </c>
      <c r="BK533" s="1">
        <v>44588</v>
      </c>
      <c r="BL533" t="s">
        <v>91</v>
      </c>
      <c r="BM533" t="s">
        <v>92</v>
      </c>
      <c r="BN533">
        <v>39091</v>
      </c>
      <c r="BO533" t="s">
        <v>1814</v>
      </c>
      <c r="BP533">
        <v>1</v>
      </c>
      <c r="BQ533">
        <v>1</v>
      </c>
      <c r="BR533">
        <v>1</v>
      </c>
      <c r="BS533">
        <v>1.25</v>
      </c>
      <c r="BT533">
        <v>3</v>
      </c>
      <c r="BU533">
        <v>457</v>
      </c>
      <c r="BV533" t="s">
        <v>1942</v>
      </c>
      <c r="BW533" t="e">
        <f>VLOOKUP($J533,M_引当回収!$C$5:$AF$55,30,FALSE)+0.08</f>
        <v>#N/A</v>
      </c>
      <c r="BX533" s="21" t="e">
        <v>#N/A</v>
      </c>
      <c r="BY533" t="e">
        <v>#N/A</v>
      </c>
      <c r="BZ533" t="e">
        <v>#N/A</v>
      </c>
      <c r="CA533" s="8" t="e">
        <f t="shared" si="198"/>
        <v>#N/A</v>
      </c>
      <c r="CB533" t="e">
        <f t="shared" si="217"/>
        <v>#N/A</v>
      </c>
      <c r="CC533" t="e">
        <v>#N/A</v>
      </c>
      <c r="CD533" t="e">
        <v>#N/A</v>
      </c>
      <c r="CE533" t="e">
        <v>#N/A</v>
      </c>
      <c r="CF533" t="e">
        <v>#N/A</v>
      </c>
      <c r="CH533">
        <f t="shared" si="199"/>
        <v>3</v>
      </c>
      <c r="CI533">
        <f t="shared" si="200"/>
        <v>5</v>
      </c>
      <c r="CJ533">
        <f t="shared" si="201"/>
        <v>11</v>
      </c>
      <c r="CK533">
        <f t="shared" si="202"/>
        <v>3</v>
      </c>
      <c r="CL533">
        <f t="shared" si="203"/>
        <v>5</v>
      </c>
      <c r="CM533">
        <f t="shared" si="204"/>
        <v>11</v>
      </c>
      <c r="CN533" t="e">
        <f t="shared" si="205"/>
        <v>#N/A</v>
      </c>
      <c r="CO533">
        <f t="shared" si="206"/>
        <v>5</v>
      </c>
      <c r="CP533" t="e">
        <f t="shared" si="207"/>
        <v>#N/A</v>
      </c>
      <c r="CQ533" t="e">
        <v>#N/A</v>
      </c>
      <c r="CR533" t="e">
        <f t="shared" si="208"/>
        <v>#N/A</v>
      </c>
      <c r="CS533" t="e">
        <f t="shared" si="209"/>
        <v>#N/A</v>
      </c>
      <c r="CT533" t="e">
        <f t="shared" si="210"/>
        <v>#N/A</v>
      </c>
      <c r="CU533" t="e">
        <f t="shared" si="211"/>
        <v>#N/A</v>
      </c>
      <c r="CV533">
        <f t="shared" si="212"/>
        <v>3</v>
      </c>
      <c r="CW533">
        <f t="shared" si="213"/>
        <v>0.47985</v>
      </c>
      <c r="CX533" t="e">
        <f t="shared" si="214"/>
        <v>#N/A</v>
      </c>
      <c r="CY533" t="e">
        <f t="shared" si="194"/>
        <v>#N/A</v>
      </c>
      <c r="CZ533" t="e">
        <f t="shared" si="195"/>
        <v>#N/A</v>
      </c>
      <c r="DA533" t="e">
        <f t="shared" si="196"/>
        <v>#N/A</v>
      </c>
      <c r="DB533" t="e">
        <f t="shared" si="197"/>
        <v>#N/A</v>
      </c>
      <c r="DC533">
        <f t="shared" si="215"/>
        <v>3</v>
      </c>
      <c r="DD533" t="e">
        <f t="shared" si="216"/>
        <v>#N/A</v>
      </c>
    </row>
    <row r="534" spans="1:108" hidden="1" x14ac:dyDescent="0.7">
      <c r="A534" t="s">
        <v>1815</v>
      </c>
      <c r="B534" t="s">
        <v>1816</v>
      </c>
      <c r="D534" t="s">
        <v>1817</v>
      </c>
      <c r="E534" t="s">
        <v>72</v>
      </c>
      <c r="F534" t="s">
        <v>73</v>
      </c>
      <c r="G534" t="s">
        <v>1809</v>
      </c>
      <c r="H534" t="s">
        <v>75</v>
      </c>
      <c r="I534">
        <v>3008</v>
      </c>
      <c r="J534" t="s">
        <v>1810</v>
      </c>
      <c r="K534">
        <v>1</v>
      </c>
      <c r="M534" t="s">
        <v>78</v>
      </c>
      <c r="N534" t="s">
        <v>78</v>
      </c>
      <c r="O534" t="s">
        <v>75</v>
      </c>
      <c r="P534">
        <v>38</v>
      </c>
      <c r="Q534" t="s">
        <v>235</v>
      </c>
      <c r="R534">
        <v>1</v>
      </c>
      <c r="S534" t="s">
        <v>236</v>
      </c>
      <c r="T534" t="s">
        <v>82</v>
      </c>
      <c r="X534">
        <v>1</v>
      </c>
      <c r="Y534">
        <v>1</v>
      </c>
      <c r="Z534">
        <v>2</v>
      </c>
      <c r="AA534" s="8">
        <v>0</v>
      </c>
      <c r="AB534">
        <v>0</v>
      </c>
      <c r="AC534">
        <v>0</v>
      </c>
      <c r="AD534">
        <v>0</v>
      </c>
      <c r="AE534">
        <v>1.2</v>
      </c>
      <c r="AF534">
        <v>0.5</v>
      </c>
      <c r="AG534">
        <v>32</v>
      </c>
      <c r="AH534" t="s">
        <v>1810</v>
      </c>
      <c r="AI534">
        <v>2</v>
      </c>
      <c r="AJ534" t="s">
        <v>1818</v>
      </c>
      <c r="AL534">
        <v>136</v>
      </c>
      <c r="AM534" t="s">
        <v>1819</v>
      </c>
      <c r="AN534">
        <v>4</v>
      </c>
      <c r="AO534" t="s">
        <v>1820</v>
      </c>
      <c r="AP534">
        <v>700</v>
      </c>
      <c r="AT534">
        <v>0</v>
      </c>
      <c r="AU534">
        <v>0.5</v>
      </c>
      <c r="BC534">
        <v>800</v>
      </c>
      <c r="BD534">
        <v>400</v>
      </c>
      <c r="BE534">
        <v>500</v>
      </c>
      <c r="BF534">
        <v>0.16</v>
      </c>
      <c r="BG534">
        <v>109.81</v>
      </c>
      <c r="BH534" t="s">
        <v>89</v>
      </c>
      <c r="BJ534" t="s">
        <v>90</v>
      </c>
      <c r="BK534" s="1">
        <v>44943</v>
      </c>
      <c r="BL534" t="s">
        <v>91</v>
      </c>
      <c r="BM534" t="s">
        <v>92</v>
      </c>
      <c r="BN534">
        <v>46548</v>
      </c>
      <c r="BO534" t="s">
        <v>727</v>
      </c>
      <c r="BP534">
        <v>1</v>
      </c>
      <c r="BQ534">
        <v>1</v>
      </c>
      <c r="BR534">
        <v>2</v>
      </c>
      <c r="BS534">
        <v>0</v>
      </c>
      <c r="BT534">
        <v>0</v>
      </c>
      <c r="BU534" t="e">
        <v>#N/A</v>
      </c>
      <c r="BV534" t="e">
        <v>#N/A</v>
      </c>
      <c r="BW534" t="e">
        <f>VLOOKUP($J534,M_引当回収!$C$5:$AF$55,30,FALSE)+0.08</f>
        <v>#N/A</v>
      </c>
      <c r="BX534" s="21" t="e">
        <v>#N/A</v>
      </c>
      <c r="BY534" t="e">
        <v>#N/A</v>
      </c>
      <c r="BZ534" t="e">
        <v>#N/A</v>
      </c>
      <c r="CA534" s="8" t="e">
        <f t="shared" si="198"/>
        <v>#N/A</v>
      </c>
      <c r="CB534" t="e">
        <f t="shared" si="217"/>
        <v>#N/A</v>
      </c>
      <c r="CC534" t="e">
        <v>#N/A</v>
      </c>
      <c r="CD534" t="e">
        <v>#N/A</v>
      </c>
      <c r="CE534" t="e">
        <v>#N/A</v>
      </c>
      <c r="CF534" t="e">
        <v>#N/A</v>
      </c>
      <c r="CH534" t="e">
        <f t="shared" si="199"/>
        <v>#N/A</v>
      </c>
      <c r="CI534" t="e">
        <f t="shared" si="200"/>
        <v>#N/A</v>
      </c>
      <c r="CJ534" t="e">
        <f t="shared" si="201"/>
        <v>#N/A</v>
      </c>
      <c r="CK534" t="e">
        <f t="shared" si="202"/>
        <v>#N/A</v>
      </c>
      <c r="CL534" t="e">
        <f t="shared" si="203"/>
        <v>#N/A</v>
      </c>
      <c r="CM534" t="e">
        <f t="shared" si="204"/>
        <v>#N/A</v>
      </c>
      <c r="CN534" t="e">
        <f t="shared" si="205"/>
        <v>#N/A</v>
      </c>
      <c r="CO534" t="e">
        <f t="shared" si="206"/>
        <v>#N/A</v>
      </c>
      <c r="CP534" t="e">
        <f t="shared" si="207"/>
        <v>#N/A</v>
      </c>
      <c r="CQ534" t="e">
        <v>#N/A</v>
      </c>
      <c r="CR534" t="e">
        <f t="shared" si="208"/>
        <v>#N/A</v>
      </c>
      <c r="CS534" t="e">
        <f t="shared" si="209"/>
        <v>#N/A</v>
      </c>
      <c r="CT534" t="e">
        <f t="shared" si="210"/>
        <v>#N/A</v>
      </c>
      <c r="CU534" t="e">
        <f t="shared" si="211"/>
        <v>#N/A</v>
      </c>
      <c r="CV534">
        <f t="shared" si="212"/>
        <v>0</v>
      </c>
      <c r="CW534" t="e">
        <f t="shared" si="213"/>
        <v>#N/A</v>
      </c>
      <c r="CX534" t="e">
        <f t="shared" si="214"/>
        <v>#N/A</v>
      </c>
      <c r="CY534" t="e">
        <f t="shared" si="194"/>
        <v>#N/A</v>
      </c>
      <c r="CZ534" t="e">
        <f t="shared" si="195"/>
        <v>#N/A</v>
      </c>
      <c r="DA534" t="e">
        <f t="shared" si="196"/>
        <v>#N/A</v>
      </c>
      <c r="DB534" t="e">
        <f t="shared" si="197"/>
        <v>#N/A</v>
      </c>
      <c r="DC534">
        <f t="shared" si="215"/>
        <v>0</v>
      </c>
      <c r="DD534" t="e">
        <f t="shared" si="216"/>
        <v>#N/A</v>
      </c>
    </row>
    <row r="535" spans="1:108" hidden="1" x14ac:dyDescent="0.7">
      <c r="A535" t="s">
        <v>1821</v>
      </c>
      <c r="B535" t="s">
        <v>1822</v>
      </c>
      <c r="D535" t="s">
        <v>1823</v>
      </c>
      <c r="E535" t="s">
        <v>72</v>
      </c>
      <c r="F535" t="s">
        <v>73</v>
      </c>
      <c r="G535" t="s">
        <v>1809</v>
      </c>
      <c r="H535" t="s">
        <v>75</v>
      </c>
      <c r="I535">
        <v>1821</v>
      </c>
      <c r="J535" t="s">
        <v>431</v>
      </c>
      <c r="K535">
        <v>1</v>
      </c>
      <c r="M535" t="s">
        <v>78</v>
      </c>
      <c r="N535" t="s">
        <v>78</v>
      </c>
      <c r="O535" t="s">
        <v>75</v>
      </c>
      <c r="P535">
        <v>810</v>
      </c>
      <c r="Q535" t="s">
        <v>291</v>
      </c>
      <c r="R535">
        <v>1</v>
      </c>
      <c r="T535" t="s">
        <v>82</v>
      </c>
      <c r="X535">
        <v>1</v>
      </c>
      <c r="Y535">
        <v>1</v>
      </c>
      <c r="Z535">
        <v>1</v>
      </c>
      <c r="AA535" s="8">
        <v>1.25</v>
      </c>
      <c r="AB535">
        <v>3</v>
      </c>
      <c r="AC535">
        <v>1.25</v>
      </c>
      <c r="AD535">
        <v>1.25</v>
      </c>
      <c r="AE535">
        <v>1.1000000000000001</v>
      </c>
      <c r="AF535">
        <v>0.5</v>
      </c>
      <c r="AG535">
        <v>82</v>
      </c>
      <c r="AH535" t="s">
        <v>431</v>
      </c>
      <c r="AI535">
        <v>2</v>
      </c>
      <c r="AJ535" t="s">
        <v>1811</v>
      </c>
      <c r="AL535">
        <v>1106</v>
      </c>
      <c r="AM535" t="s">
        <v>1824</v>
      </c>
      <c r="AN535">
        <v>14</v>
      </c>
      <c r="AO535" t="s">
        <v>120</v>
      </c>
      <c r="AP535">
        <v>704</v>
      </c>
      <c r="AT535">
        <v>0</v>
      </c>
      <c r="AU535">
        <v>0.5</v>
      </c>
      <c r="BC535">
        <v>0</v>
      </c>
      <c r="BD535">
        <v>0</v>
      </c>
      <c r="BE535">
        <v>0</v>
      </c>
      <c r="BF535">
        <v>0</v>
      </c>
      <c r="BG535">
        <v>0</v>
      </c>
      <c r="BH535" t="s">
        <v>89</v>
      </c>
      <c r="BJ535" t="s">
        <v>90</v>
      </c>
      <c r="BK535" s="1">
        <v>44588</v>
      </c>
      <c r="BL535" t="s">
        <v>91</v>
      </c>
      <c r="BM535" t="s">
        <v>92</v>
      </c>
      <c r="BN535">
        <v>39091</v>
      </c>
      <c r="BO535" t="s">
        <v>1814</v>
      </c>
      <c r="BP535">
        <v>1</v>
      </c>
      <c r="BQ535">
        <v>1</v>
      </c>
      <c r="BR535">
        <v>1</v>
      </c>
      <c r="BS535">
        <v>1.25</v>
      </c>
      <c r="BT535">
        <v>3</v>
      </c>
      <c r="BU535">
        <v>457</v>
      </c>
      <c r="BV535" t="s">
        <v>1942</v>
      </c>
      <c r="BW535">
        <f>VLOOKUP($J535,M_引当回収!$C$5:$AF$55,30,FALSE)+0.08</f>
        <v>0.08</v>
      </c>
      <c r="BX535" s="21" t="e">
        <v>#N/A</v>
      </c>
      <c r="BY535" t="e">
        <v>#N/A</v>
      </c>
      <c r="BZ535" t="e">
        <v>#N/A</v>
      </c>
      <c r="CA535" s="8" t="e">
        <f t="shared" si="198"/>
        <v>#N/A</v>
      </c>
      <c r="CB535" t="e">
        <f t="shared" si="217"/>
        <v>#N/A</v>
      </c>
      <c r="CC535" t="e">
        <v>#N/A</v>
      </c>
      <c r="CD535" t="e">
        <v>#N/A</v>
      </c>
      <c r="CE535" t="e">
        <v>#N/A</v>
      </c>
      <c r="CF535" t="e">
        <v>#N/A</v>
      </c>
      <c r="CH535">
        <f t="shared" si="199"/>
        <v>1</v>
      </c>
      <c r="CI535">
        <f t="shared" si="200"/>
        <v>2</v>
      </c>
      <c r="CJ535">
        <f t="shared" si="201"/>
        <v>6</v>
      </c>
      <c r="CK535">
        <f t="shared" si="202"/>
        <v>1</v>
      </c>
      <c r="CL535">
        <f t="shared" si="203"/>
        <v>2</v>
      </c>
      <c r="CM535">
        <f t="shared" si="204"/>
        <v>6</v>
      </c>
      <c r="CN535" t="e">
        <f t="shared" si="205"/>
        <v>#N/A</v>
      </c>
      <c r="CO535">
        <f t="shared" si="206"/>
        <v>2</v>
      </c>
      <c r="CP535" t="e">
        <f t="shared" si="207"/>
        <v>#N/A</v>
      </c>
      <c r="CQ535" t="e">
        <v>#N/A</v>
      </c>
      <c r="CR535" t="e">
        <f t="shared" si="208"/>
        <v>#N/A</v>
      </c>
      <c r="CS535" t="e">
        <f t="shared" si="209"/>
        <v>#N/A</v>
      </c>
      <c r="CT535" t="e">
        <f t="shared" si="210"/>
        <v>#N/A</v>
      </c>
      <c r="CU535" t="e">
        <f t="shared" si="211"/>
        <v>#N/A</v>
      </c>
      <c r="CV535">
        <f t="shared" si="212"/>
        <v>3</v>
      </c>
      <c r="CW535">
        <f t="shared" si="213"/>
        <v>0.13632102272727273</v>
      </c>
      <c r="CX535" t="e">
        <f t="shared" si="214"/>
        <v>#N/A</v>
      </c>
      <c r="CY535">
        <f t="shared" si="194"/>
        <v>5.1931818181818183E-2</v>
      </c>
      <c r="CZ535" t="e">
        <f t="shared" si="195"/>
        <v>#N/A</v>
      </c>
      <c r="DA535" t="e">
        <f t="shared" si="196"/>
        <v>#N/A</v>
      </c>
      <c r="DB535" t="e">
        <f t="shared" si="197"/>
        <v>#N/A</v>
      </c>
      <c r="DC535">
        <f t="shared" si="215"/>
        <v>3</v>
      </c>
      <c r="DD535" t="e">
        <f t="shared" si="216"/>
        <v>#N/A</v>
      </c>
    </row>
    <row r="536" spans="1:108" hidden="1" x14ac:dyDescent="0.7">
      <c r="A536" t="s">
        <v>1825</v>
      </c>
      <c r="B536" t="s">
        <v>1826</v>
      </c>
      <c r="D536" t="s">
        <v>1827</v>
      </c>
      <c r="E536" t="s">
        <v>72</v>
      </c>
      <c r="F536" t="s">
        <v>73</v>
      </c>
      <c r="G536" t="s">
        <v>1809</v>
      </c>
      <c r="H536" t="s">
        <v>75</v>
      </c>
      <c r="I536">
        <v>3836</v>
      </c>
      <c r="J536" t="s">
        <v>700</v>
      </c>
      <c r="K536">
        <v>1</v>
      </c>
      <c r="M536" t="s">
        <v>78</v>
      </c>
      <c r="N536" t="s">
        <v>78</v>
      </c>
      <c r="O536" t="s">
        <v>75</v>
      </c>
      <c r="P536">
        <v>816</v>
      </c>
      <c r="Q536" t="s">
        <v>299</v>
      </c>
      <c r="R536">
        <v>1</v>
      </c>
      <c r="T536" t="s">
        <v>82</v>
      </c>
      <c r="X536">
        <v>1</v>
      </c>
      <c r="Y536">
        <v>1</v>
      </c>
      <c r="Z536">
        <v>1</v>
      </c>
      <c r="AA536" s="8">
        <v>1.25</v>
      </c>
      <c r="AB536">
        <v>3</v>
      </c>
      <c r="AC536">
        <v>1.25</v>
      </c>
      <c r="AD536">
        <v>1.25</v>
      </c>
      <c r="AE536">
        <v>1.1000000000000001</v>
      </c>
      <c r="AF536">
        <v>0.5</v>
      </c>
      <c r="AG536">
        <v>41</v>
      </c>
      <c r="AH536" t="s">
        <v>700</v>
      </c>
      <c r="AI536">
        <v>3</v>
      </c>
      <c r="AJ536" t="s">
        <v>1811</v>
      </c>
      <c r="AL536">
        <v>1561</v>
      </c>
      <c r="AM536" t="s">
        <v>1828</v>
      </c>
      <c r="AN536">
        <v>52</v>
      </c>
      <c r="AO536" t="s">
        <v>1829</v>
      </c>
      <c r="AP536">
        <v>250</v>
      </c>
      <c r="AT536">
        <v>0</v>
      </c>
      <c r="AU536">
        <v>0.5</v>
      </c>
      <c r="BC536">
        <v>0</v>
      </c>
      <c r="BD536">
        <v>0</v>
      </c>
      <c r="BE536">
        <v>0</v>
      </c>
      <c r="BF536">
        <v>0</v>
      </c>
      <c r="BG536">
        <v>0</v>
      </c>
      <c r="BH536" t="s">
        <v>89</v>
      </c>
      <c r="BJ536" t="s">
        <v>90</v>
      </c>
      <c r="BK536" s="1">
        <v>44588</v>
      </c>
      <c r="BL536" t="s">
        <v>91</v>
      </c>
      <c r="BM536" t="s">
        <v>92</v>
      </c>
      <c r="BN536">
        <v>39091</v>
      </c>
      <c r="BO536" t="s">
        <v>1814</v>
      </c>
      <c r="BP536">
        <v>1</v>
      </c>
      <c r="BQ536">
        <v>1</v>
      </c>
      <c r="BR536">
        <v>1</v>
      </c>
      <c r="BS536">
        <v>1.25</v>
      </c>
      <c r="BT536">
        <v>3</v>
      </c>
      <c r="BU536">
        <v>457</v>
      </c>
      <c r="BV536" t="s">
        <v>1942</v>
      </c>
      <c r="BW536">
        <f>VLOOKUP($J536,M_引当回収!$C$5:$AF$55,30,FALSE)+0.08</f>
        <v>0.09</v>
      </c>
      <c r="BX536" s="21" t="e">
        <v>#N/A</v>
      </c>
      <c r="BY536" t="e">
        <v>#N/A</v>
      </c>
      <c r="BZ536" t="e">
        <v>#N/A</v>
      </c>
      <c r="CA536" s="8" t="e">
        <f t="shared" si="198"/>
        <v>#N/A</v>
      </c>
      <c r="CB536" t="e">
        <f t="shared" si="217"/>
        <v>#N/A</v>
      </c>
      <c r="CC536" t="e">
        <v>#N/A</v>
      </c>
      <c r="CD536" t="e">
        <v>#N/A</v>
      </c>
      <c r="CE536" t="e">
        <v>#N/A</v>
      </c>
      <c r="CF536" t="e">
        <v>#N/A</v>
      </c>
      <c r="CH536">
        <f t="shared" si="199"/>
        <v>3</v>
      </c>
      <c r="CI536">
        <f t="shared" si="200"/>
        <v>4</v>
      </c>
      <c r="CJ536">
        <f t="shared" si="201"/>
        <v>10</v>
      </c>
      <c r="CK536">
        <f t="shared" si="202"/>
        <v>3</v>
      </c>
      <c r="CL536">
        <f t="shared" si="203"/>
        <v>4</v>
      </c>
      <c r="CM536">
        <f t="shared" si="204"/>
        <v>10</v>
      </c>
      <c r="CN536" t="e">
        <f t="shared" si="205"/>
        <v>#N/A</v>
      </c>
      <c r="CO536">
        <f t="shared" si="206"/>
        <v>4</v>
      </c>
      <c r="CP536" t="e">
        <f t="shared" si="207"/>
        <v>#N/A</v>
      </c>
      <c r="CQ536" t="e">
        <v>#N/A</v>
      </c>
      <c r="CR536" t="e">
        <f t="shared" si="208"/>
        <v>#N/A</v>
      </c>
      <c r="CS536" t="e">
        <f t="shared" si="209"/>
        <v>#N/A</v>
      </c>
      <c r="CT536" t="e">
        <f t="shared" si="210"/>
        <v>#N/A</v>
      </c>
      <c r="CU536" t="e">
        <f t="shared" si="211"/>
        <v>#N/A</v>
      </c>
      <c r="CV536">
        <f t="shared" si="212"/>
        <v>3</v>
      </c>
      <c r="CW536">
        <f t="shared" si="213"/>
        <v>0.38388</v>
      </c>
      <c r="CX536" t="e">
        <f t="shared" si="214"/>
        <v>#N/A</v>
      </c>
      <c r="CY536">
        <f t="shared" si="194"/>
        <v>0.16452</v>
      </c>
      <c r="CZ536" t="e">
        <f t="shared" si="195"/>
        <v>#N/A</v>
      </c>
      <c r="DA536" t="e">
        <f t="shared" si="196"/>
        <v>#N/A</v>
      </c>
      <c r="DB536" t="e">
        <f t="shared" si="197"/>
        <v>#N/A</v>
      </c>
      <c r="DC536">
        <f t="shared" si="215"/>
        <v>3</v>
      </c>
      <c r="DD536" t="e">
        <f t="shared" si="216"/>
        <v>#N/A</v>
      </c>
    </row>
    <row r="537" spans="1:108" hidden="1" x14ac:dyDescent="0.7">
      <c r="A537" t="s">
        <v>1830</v>
      </c>
      <c r="B537" t="s">
        <v>1831</v>
      </c>
      <c r="D537" t="s">
        <v>1827</v>
      </c>
      <c r="E537" t="s">
        <v>72</v>
      </c>
      <c r="F537" t="s">
        <v>73</v>
      </c>
      <c r="G537" t="s">
        <v>1809</v>
      </c>
      <c r="H537" t="s">
        <v>75</v>
      </c>
      <c r="I537">
        <v>3836</v>
      </c>
      <c r="J537" t="s">
        <v>700</v>
      </c>
      <c r="K537">
        <v>1</v>
      </c>
      <c r="M537" t="s">
        <v>78</v>
      </c>
      <c r="N537" t="s">
        <v>78</v>
      </c>
      <c r="O537" t="s">
        <v>75</v>
      </c>
      <c r="P537">
        <v>816</v>
      </c>
      <c r="Q537" t="s">
        <v>299</v>
      </c>
      <c r="R537">
        <v>1</v>
      </c>
      <c r="T537" t="s">
        <v>82</v>
      </c>
      <c r="X537">
        <v>1</v>
      </c>
      <c r="Y537">
        <v>1</v>
      </c>
      <c r="Z537">
        <v>1</v>
      </c>
      <c r="AA537" s="8">
        <v>1.25</v>
      </c>
      <c r="AB537">
        <v>3</v>
      </c>
      <c r="AC537">
        <v>1.25</v>
      </c>
      <c r="AD537">
        <v>1.25</v>
      </c>
      <c r="AE537">
        <v>1.1000000000000001</v>
      </c>
      <c r="AF537">
        <v>0.5</v>
      </c>
      <c r="AG537">
        <v>41</v>
      </c>
      <c r="AH537" t="s">
        <v>700</v>
      </c>
      <c r="AI537">
        <v>4</v>
      </c>
      <c r="AJ537" t="s">
        <v>1811</v>
      </c>
      <c r="AL537">
        <v>1561</v>
      </c>
      <c r="AM537" t="s">
        <v>1828</v>
      </c>
      <c r="AN537">
        <v>14</v>
      </c>
      <c r="AO537" t="s">
        <v>120</v>
      </c>
      <c r="AP537">
        <v>500</v>
      </c>
      <c r="AT537">
        <v>0</v>
      </c>
      <c r="AU537">
        <v>0.5</v>
      </c>
      <c r="BC537">
        <v>335</v>
      </c>
      <c r="BD537">
        <v>335</v>
      </c>
      <c r="BE537">
        <v>103</v>
      </c>
      <c r="BF537">
        <v>1.2E-2</v>
      </c>
      <c r="BG537">
        <v>3.05</v>
      </c>
      <c r="BH537" t="s">
        <v>89</v>
      </c>
      <c r="BJ537" t="s">
        <v>90</v>
      </c>
      <c r="BK537" s="1">
        <v>45160</v>
      </c>
      <c r="BL537" t="s">
        <v>91</v>
      </c>
      <c r="BM537" t="s">
        <v>92</v>
      </c>
      <c r="BN537" t="s">
        <v>219</v>
      </c>
      <c r="BO537" t="s">
        <v>220</v>
      </c>
      <c r="BP537">
        <v>1</v>
      </c>
      <c r="BQ537">
        <v>1</v>
      </c>
      <c r="BR537">
        <v>1</v>
      </c>
      <c r="BS537">
        <v>1.25</v>
      </c>
      <c r="BT537">
        <v>3</v>
      </c>
      <c r="BU537" t="e">
        <v>#N/A</v>
      </c>
      <c r="BV537" t="e">
        <v>#N/A</v>
      </c>
      <c r="BW537">
        <f>VLOOKUP($J537,M_引当回収!$C$5:$AF$55,30,FALSE)+0.08</f>
        <v>0.09</v>
      </c>
      <c r="BX537" s="21" t="e">
        <v>#N/A</v>
      </c>
      <c r="BY537" t="e">
        <v>#N/A</v>
      </c>
      <c r="BZ537" t="e">
        <v>#N/A</v>
      </c>
      <c r="CA537" s="8" t="e">
        <f t="shared" si="198"/>
        <v>#N/A</v>
      </c>
      <c r="CB537" t="e">
        <f t="shared" si="217"/>
        <v>#N/A</v>
      </c>
      <c r="CC537" t="e">
        <v>#N/A</v>
      </c>
      <c r="CD537" t="e">
        <v>#N/A</v>
      </c>
      <c r="CE537" t="e">
        <v>#N/A</v>
      </c>
      <c r="CF537" t="e">
        <v>#N/A</v>
      </c>
      <c r="CH537" t="e">
        <f t="shared" si="199"/>
        <v>#N/A</v>
      </c>
      <c r="CI537" t="e">
        <f t="shared" si="200"/>
        <v>#N/A</v>
      </c>
      <c r="CJ537" t="e">
        <f t="shared" si="201"/>
        <v>#N/A</v>
      </c>
      <c r="CK537" t="e">
        <f t="shared" si="202"/>
        <v>#N/A</v>
      </c>
      <c r="CL537" t="e">
        <f t="shared" si="203"/>
        <v>#N/A</v>
      </c>
      <c r="CM537" t="e">
        <f t="shared" si="204"/>
        <v>#N/A</v>
      </c>
      <c r="CN537" t="e">
        <f t="shared" si="205"/>
        <v>#N/A</v>
      </c>
      <c r="CO537" t="e">
        <f t="shared" si="206"/>
        <v>#N/A</v>
      </c>
      <c r="CP537" t="e">
        <f t="shared" si="207"/>
        <v>#N/A</v>
      </c>
      <c r="CQ537" t="e">
        <v>#N/A</v>
      </c>
      <c r="CR537" t="e">
        <f t="shared" si="208"/>
        <v>#N/A</v>
      </c>
      <c r="CS537" t="e">
        <f t="shared" si="209"/>
        <v>#N/A</v>
      </c>
      <c r="CT537" t="e">
        <f t="shared" si="210"/>
        <v>#N/A</v>
      </c>
      <c r="CU537" t="e">
        <f t="shared" si="211"/>
        <v>#N/A</v>
      </c>
      <c r="CV537">
        <f t="shared" si="212"/>
        <v>3</v>
      </c>
      <c r="CW537" t="e">
        <f t="shared" si="213"/>
        <v>#N/A</v>
      </c>
      <c r="CX537" t="e">
        <f t="shared" si="214"/>
        <v>#N/A</v>
      </c>
      <c r="CY537" t="e">
        <f t="shared" si="194"/>
        <v>#N/A</v>
      </c>
      <c r="CZ537" t="e">
        <f t="shared" si="195"/>
        <v>#N/A</v>
      </c>
      <c r="DA537" t="e">
        <f t="shared" si="196"/>
        <v>#N/A</v>
      </c>
      <c r="DB537" t="e">
        <f t="shared" si="197"/>
        <v>#N/A</v>
      </c>
      <c r="DC537">
        <f t="shared" si="215"/>
        <v>3</v>
      </c>
      <c r="DD537" t="e">
        <f t="shared" si="216"/>
        <v>#N/A</v>
      </c>
    </row>
    <row r="538" spans="1:108" hidden="1" x14ac:dyDescent="0.7">
      <c r="A538" t="s">
        <v>1832</v>
      </c>
      <c r="B538" t="s">
        <v>1833</v>
      </c>
      <c r="D538" t="s">
        <v>1827</v>
      </c>
      <c r="E538" t="s">
        <v>72</v>
      </c>
      <c r="F538" t="s">
        <v>73</v>
      </c>
      <c r="G538" t="s">
        <v>1809</v>
      </c>
      <c r="H538" t="s">
        <v>75</v>
      </c>
      <c r="I538">
        <v>3836</v>
      </c>
      <c r="J538" t="s">
        <v>700</v>
      </c>
      <c r="K538">
        <v>1</v>
      </c>
      <c r="M538" t="s">
        <v>78</v>
      </c>
      <c r="N538" t="s">
        <v>78</v>
      </c>
      <c r="O538" t="s">
        <v>75</v>
      </c>
      <c r="P538">
        <v>816</v>
      </c>
      <c r="Q538" t="s">
        <v>299</v>
      </c>
      <c r="R538">
        <v>1</v>
      </c>
      <c r="T538" t="s">
        <v>82</v>
      </c>
      <c r="X538">
        <v>1</v>
      </c>
      <c r="Y538">
        <v>1</v>
      </c>
      <c r="Z538">
        <v>1</v>
      </c>
      <c r="AA538" s="8">
        <v>1.25</v>
      </c>
      <c r="AB538">
        <v>3</v>
      </c>
      <c r="AC538">
        <v>1.25</v>
      </c>
      <c r="AD538">
        <v>1.25</v>
      </c>
      <c r="AE538">
        <v>1.1000000000000001</v>
      </c>
      <c r="AF538">
        <v>0.5</v>
      </c>
      <c r="AG538">
        <v>41</v>
      </c>
      <c r="AH538" t="s">
        <v>700</v>
      </c>
      <c r="AI538">
        <v>6</v>
      </c>
      <c r="AJ538" t="s">
        <v>1811</v>
      </c>
      <c r="AL538">
        <v>1561</v>
      </c>
      <c r="AM538" t="s">
        <v>1828</v>
      </c>
      <c r="AN538">
        <v>14</v>
      </c>
      <c r="AO538" t="s">
        <v>120</v>
      </c>
      <c r="AP538">
        <v>500</v>
      </c>
      <c r="AT538">
        <v>0</v>
      </c>
      <c r="AU538">
        <v>0.5</v>
      </c>
      <c r="BC538">
        <v>335</v>
      </c>
      <c r="BD538">
        <v>335</v>
      </c>
      <c r="BE538">
        <v>103</v>
      </c>
      <c r="BF538">
        <v>1.2E-2</v>
      </c>
      <c r="BG538">
        <v>3.05</v>
      </c>
      <c r="BH538" t="s">
        <v>89</v>
      </c>
      <c r="BJ538" t="s">
        <v>90</v>
      </c>
      <c r="BK538" s="1">
        <v>45160</v>
      </c>
      <c r="BL538" t="s">
        <v>91</v>
      </c>
      <c r="BM538" t="s">
        <v>92</v>
      </c>
      <c r="BN538" t="s">
        <v>219</v>
      </c>
      <c r="BO538" t="s">
        <v>220</v>
      </c>
      <c r="BP538" t="e">
        <v>#N/A</v>
      </c>
      <c r="BQ538" t="e">
        <v>#N/A</v>
      </c>
      <c r="BR538" t="e">
        <v>#N/A</v>
      </c>
      <c r="BS538" t="e">
        <v>#N/A</v>
      </c>
      <c r="BT538" t="e">
        <v>#N/A</v>
      </c>
      <c r="BU538" t="e">
        <v>#N/A</v>
      </c>
      <c r="BV538" t="e">
        <v>#N/A</v>
      </c>
      <c r="BW538">
        <f>VLOOKUP($J538,M_引当回収!$C$5:$AF$55,30,FALSE)+0.08</f>
        <v>0.09</v>
      </c>
      <c r="BX538" s="21" t="e">
        <v>#N/A</v>
      </c>
      <c r="BY538" t="e">
        <v>#N/A</v>
      </c>
      <c r="BZ538" t="e">
        <v>#N/A</v>
      </c>
      <c r="CA538" s="8" t="e">
        <f t="shared" si="198"/>
        <v>#N/A</v>
      </c>
      <c r="CB538" t="e">
        <f t="shared" si="217"/>
        <v>#N/A</v>
      </c>
      <c r="CC538" t="e">
        <v>#N/A</v>
      </c>
      <c r="CD538" t="e">
        <v>#N/A</v>
      </c>
      <c r="CE538" t="e">
        <v>#N/A</v>
      </c>
      <c r="CF538" t="e">
        <v>#N/A</v>
      </c>
      <c r="CH538" t="e">
        <f t="shared" si="199"/>
        <v>#N/A</v>
      </c>
      <c r="CI538" t="e">
        <f t="shared" si="200"/>
        <v>#N/A</v>
      </c>
      <c r="CJ538" t="e">
        <f t="shared" si="201"/>
        <v>#N/A</v>
      </c>
      <c r="CK538" t="e">
        <f t="shared" si="202"/>
        <v>#N/A</v>
      </c>
      <c r="CL538" t="e">
        <f t="shared" si="203"/>
        <v>#N/A</v>
      </c>
      <c r="CM538" t="e">
        <f t="shared" si="204"/>
        <v>#N/A</v>
      </c>
      <c r="CN538" t="e">
        <f t="shared" si="205"/>
        <v>#N/A</v>
      </c>
      <c r="CO538" t="e">
        <f t="shared" si="206"/>
        <v>#N/A</v>
      </c>
      <c r="CP538" t="e">
        <f t="shared" si="207"/>
        <v>#N/A</v>
      </c>
      <c r="CQ538" t="e">
        <v>#N/A</v>
      </c>
      <c r="CR538" t="e">
        <f t="shared" si="208"/>
        <v>#N/A</v>
      </c>
      <c r="CS538" t="e">
        <f t="shared" si="209"/>
        <v>#N/A</v>
      </c>
      <c r="CT538" t="e">
        <f t="shared" si="210"/>
        <v>#N/A</v>
      </c>
      <c r="CU538" t="e">
        <f t="shared" si="211"/>
        <v>#N/A</v>
      </c>
      <c r="CV538" t="e">
        <f t="shared" si="212"/>
        <v>#N/A</v>
      </c>
      <c r="CW538" t="e">
        <f t="shared" si="213"/>
        <v>#N/A</v>
      </c>
      <c r="CX538" t="e">
        <f t="shared" si="214"/>
        <v>#N/A</v>
      </c>
      <c r="CY538" t="e">
        <f t="shared" si="194"/>
        <v>#N/A</v>
      </c>
      <c r="CZ538" t="e">
        <f t="shared" si="195"/>
        <v>#N/A</v>
      </c>
      <c r="DA538" t="e">
        <f t="shared" si="196"/>
        <v>#N/A</v>
      </c>
      <c r="DB538" t="e">
        <f t="shared" si="197"/>
        <v>#N/A</v>
      </c>
      <c r="DC538">
        <f t="shared" si="215"/>
        <v>3</v>
      </c>
      <c r="DD538" t="e">
        <f t="shared" si="216"/>
        <v>#N/A</v>
      </c>
    </row>
    <row r="539" spans="1:108" hidden="1" x14ac:dyDescent="0.7">
      <c r="A539" t="s">
        <v>1834</v>
      </c>
      <c r="B539" t="s">
        <v>1835</v>
      </c>
      <c r="D539" t="s">
        <v>1836</v>
      </c>
      <c r="E539" t="s">
        <v>72</v>
      </c>
      <c r="F539" t="s">
        <v>73</v>
      </c>
      <c r="G539" t="s">
        <v>1809</v>
      </c>
      <c r="H539" t="s">
        <v>75</v>
      </c>
      <c r="I539">
        <v>3236</v>
      </c>
      <c r="J539" t="s">
        <v>655</v>
      </c>
      <c r="K539">
        <v>1</v>
      </c>
      <c r="M539" t="s">
        <v>78</v>
      </c>
      <c r="N539" t="s">
        <v>78</v>
      </c>
      <c r="O539" t="s">
        <v>75</v>
      </c>
      <c r="P539">
        <v>930</v>
      </c>
      <c r="Q539" t="s">
        <v>331</v>
      </c>
      <c r="R539">
        <v>1</v>
      </c>
      <c r="S539" t="s">
        <v>236</v>
      </c>
      <c r="T539" t="s">
        <v>82</v>
      </c>
      <c r="X539">
        <v>1</v>
      </c>
      <c r="Y539">
        <v>1</v>
      </c>
      <c r="Z539">
        <v>1</v>
      </c>
      <c r="AA539" s="8">
        <v>1.25</v>
      </c>
      <c r="AB539">
        <v>3</v>
      </c>
      <c r="AC539">
        <v>1.25</v>
      </c>
      <c r="AD539">
        <v>1.25</v>
      </c>
      <c r="AE539">
        <v>1.1000000000000001</v>
      </c>
      <c r="AF539">
        <v>0.5</v>
      </c>
      <c r="AG539">
        <v>38</v>
      </c>
      <c r="AH539" t="s">
        <v>655</v>
      </c>
      <c r="AI539">
        <v>4</v>
      </c>
      <c r="AJ539" t="s">
        <v>1811</v>
      </c>
      <c r="AL539">
        <v>481</v>
      </c>
      <c r="AM539" t="s">
        <v>1837</v>
      </c>
      <c r="AN539">
        <v>12</v>
      </c>
      <c r="AO539" t="s">
        <v>113</v>
      </c>
      <c r="AP539">
        <v>400</v>
      </c>
      <c r="AT539">
        <v>0</v>
      </c>
      <c r="AU539">
        <v>0.5</v>
      </c>
      <c r="BC539">
        <v>0</v>
      </c>
      <c r="BD539">
        <v>0</v>
      </c>
      <c r="BE539">
        <v>0</v>
      </c>
      <c r="BF539">
        <v>0</v>
      </c>
      <c r="BG539">
        <v>0</v>
      </c>
      <c r="BH539" t="s">
        <v>89</v>
      </c>
      <c r="BJ539" t="s">
        <v>90</v>
      </c>
      <c r="BK539" s="1">
        <v>44588</v>
      </c>
      <c r="BL539" t="s">
        <v>91</v>
      </c>
      <c r="BM539" t="s">
        <v>92</v>
      </c>
      <c r="BN539">
        <v>39091</v>
      </c>
      <c r="BO539" t="s">
        <v>1814</v>
      </c>
      <c r="BP539">
        <v>1</v>
      </c>
      <c r="BQ539">
        <v>1</v>
      </c>
      <c r="BR539">
        <v>1</v>
      </c>
      <c r="BS539">
        <v>1.25</v>
      </c>
      <c r="BT539">
        <v>3</v>
      </c>
      <c r="BU539">
        <v>2058</v>
      </c>
      <c r="BV539" t="s">
        <v>1942</v>
      </c>
      <c r="BW539">
        <f>VLOOKUP($J539,M_引当回収!$C$5:$AF$55,30,FALSE)+0.08</f>
        <v>0.09</v>
      </c>
      <c r="BX539" s="21" t="e">
        <v>#N/A</v>
      </c>
      <c r="BY539" t="e">
        <v>#N/A</v>
      </c>
      <c r="BZ539" t="e">
        <v>#N/A</v>
      </c>
      <c r="CA539" s="8" t="e">
        <f t="shared" si="198"/>
        <v>#N/A</v>
      </c>
      <c r="CB539" t="e">
        <f t="shared" si="217"/>
        <v>#N/A</v>
      </c>
      <c r="CC539" t="e">
        <v>#N/A</v>
      </c>
      <c r="CD539" t="e">
        <v>#N/A</v>
      </c>
      <c r="CE539" t="e">
        <v>#N/A</v>
      </c>
      <c r="CF539" t="e">
        <v>#N/A</v>
      </c>
      <c r="CH539">
        <f t="shared" si="199"/>
        <v>7</v>
      </c>
      <c r="CI539">
        <f t="shared" si="200"/>
        <v>11</v>
      </c>
      <c r="CJ539">
        <f t="shared" si="201"/>
        <v>21</v>
      </c>
      <c r="CK539">
        <f t="shared" si="202"/>
        <v>7</v>
      </c>
      <c r="CL539">
        <f t="shared" si="203"/>
        <v>11</v>
      </c>
      <c r="CM539">
        <f t="shared" si="204"/>
        <v>21</v>
      </c>
      <c r="CN539" t="e">
        <f t="shared" si="205"/>
        <v>#N/A</v>
      </c>
      <c r="CO539">
        <f t="shared" si="206"/>
        <v>11</v>
      </c>
      <c r="CP539" t="e">
        <f t="shared" si="207"/>
        <v>#N/A</v>
      </c>
      <c r="CQ539" t="e">
        <v>#N/A</v>
      </c>
      <c r="CR539" t="e">
        <f t="shared" si="208"/>
        <v>#N/A</v>
      </c>
      <c r="CS539" t="e">
        <f t="shared" si="209"/>
        <v>#N/A</v>
      </c>
      <c r="CT539" t="e">
        <f t="shared" si="210"/>
        <v>#N/A</v>
      </c>
      <c r="CU539" t="e">
        <f t="shared" si="211"/>
        <v>#N/A</v>
      </c>
      <c r="CV539">
        <f t="shared" si="212"/>
        <v>3</v>
      </c>
      <c r="CW539">
        <f t="shared" si="213"/>
        <v>1.0804499999999999</v>
      </c>
      <c r="CX539" t="e">
        <f t="shared" si="214"/>
        <v>#N/A</v>
      </c>
      <c r="CY539">
        <f t="shared" si="194"/>
        <v>0.46304999999999996</v>
      </c>
      <c r="CZ539" t="e">
        <f t="shared" si="195"/>
        <v>#N/A</v>
      </c>
      <c r="DA539" t="e">
        <f t="shared" si="196"/>
        <v>#N/A</v>
      </c>
      <c r="DB539" t="e">
        <f t="shared" si="197"/>
        <v>#N/A</v>
      </c>
      <c r="DC539">
        <f t="shared" si="215"/>
        <v>3</v>
      </c>
      <c r="DD539" t="e">
        <f t="shared" si="216"/>
        <v>#N/A</v>
      </c>
    </row>
    <row r="540" spans="1:108" hidden="1" x14ac:dyDescent="0.7">
      <c r="A540" t="s">
        <v>1838</v>
      </c>
      <c r="B540" t="s">
        <v>1839</v>
      </c>
      <c r="D540" t="s">
        <v>1840</v>
      </c>
      <c r="E540" t="s">
        <v>72</v>
      </c>
      <c r="F540" t="s">
        <v>73</v>
      </c>
      <c r="G540" t="s">
        <v>1809</v>
      </c>
      <c r="H540" t="s">
        <v>75</v>
      </c>
      <c r="I540">
        <v>4228</v>
      </c>
      <c r="J540" t="s">
        <v>1841</v>
      </c>
      <c r="K540">
        <v>1</v>
      </c>
      <c r="L540" t="s">
        <v>1842</v>
      </c>
      <c r="M540" t="s">
        <v>78</v>
      </c>
      <c r="N540" t="s">
        <v>78</v>
      </c>
      <c r="O540" t="s">
        <v>75</v>
      </c>
      <c r="P540">
        <v>2017</v>
      </c>
      <c r="Q540" t="s">
        <v>437</v>
      </c>
      <c r="R540">
        <v>1</v>
      </c>
      <c r="T540" t="s">
        <v>82</v>
      </c>
      <c r="X540">
        <v>1</v>
      </c>
      <c r="Y540">
        <v>1</v>
      </c>
      <c r="Z540">
        <v>1</v>
      </c>
      <c r="AA540" s="8">
        <v>1.25</v>
      </c>
      <c r="AB540">
        <v>3</v>
      </c>
      <c r="AC540">
        <v>1.25</v>
      </c>
      <c r="AD540">
        <v>1.25</v>
      </c>
      <c r="AE540">
        <v>1.1000000000000001</v>
      </c>
      <c r="AF540">
        <v>0.5</v>
      </c>
      <c r="AG540">
        <v>806</v>
      </c>
      <c r="AH540" t="s">
        <v>1843</v>
      </c>
      <c r="AI540">
        <v>1</v>
      </c>
      <c r="AJ540" t="s">
        <v>1811</v>
      </c>
      <c r="AL540">
        <v>9210</v>
      </c>
      <c r="AM540" t="s">
        <v>1844</v>
      </c>
      <c r="AN540">
        <v>61</v>
      </c>
      <c r="AO540" t="s">
        <v>1845</v>
      </c>
      <c r="AP540">
        <v>120</v>
      </c>
      <c r="AT540">
        <v>0</v>
      </c>
      <c r="AU540">
        <v>0.5</v>
      </c>
      <c r="BC540">
        <v>0</v>
      </c>
      <c r="BD540">
        <v>0</v>
      </c>
      <c r="BE540">
        <v>0</v>
      </c>
      <c r="BF540">
        <v>0</v>
      </c>
      <c r="BG540">
        <v>0</v>
      </c>
      <c r="BH540" t="s">
        <v>89</v>
      </c>
      <c r="BJ540" t="s">
        <v>90</v>
      </c>
      <c r="BK540" s="1">
        <v>44588</v>
      </c>
      <c r="BL540" t="s">
        <v>91</v>
      </c>
      <c r="BM540" t="s">
        <v>92</v>
      </c>
      <c r="BN540">
        <v>39091</v>
      </c>
      <c r="BO540" t="s">
        <v>1814</v>
      </c>
      <c r="BP540">
        <v>1</v>
      </c>
      <c r="BQ540">
        <v>1</v>
      </c>
      <c r="BR540">
        <v>1</v>
      </c>
      <c r="BS540">
        <v>1.25</v>
      </c>
      <c r="BT540">
        <v>3</v>
      </c>
      <c r="BU540">
        <v>457</v>
      </c>
      <c r="BV540" t="s">
        <v>1942</v>
      </c>
      <c r="BW540" t="e">
        <f>VLOOKUP($J540,M_引当回収!$C$5:$AF$55,30,FALSE)+0.08</f>
        <v>#N/A</v>
      </c>
      <c r="BX540" s="21" t="e">
        <v>#N/A</v>
      </c>
      <c r="BY540" t="e">
        <v>#N/A</v>
      </c>
      <c r="BZ540" t="e">
        <v>#N/A</v>
      </c>
      <c r="CA540" s="8" t="e">
        <f t="shared" si="198"/>
        <v>#N/A</v>
      </c>
      <c r="CB540" t="e">
        <f t="shared" si="217"/>
        <v>#N/A</v>
      </c>
      <c r="CC540" t="e">
        <v>#N/A</v>
      </c>
      <c r="CD540" t="e">
        <v>#N/A</v>
      </c>
      <c r="CE540" t="e">
        <v>#N/A</v>
      </c>
      <c r="CF540" t="e">
        <v>#N/A</v>
      </c>
      <c r="CH540">
        <f t="shared" si="199"/>
        <v>5</v>
      </c>
      <c r="CI540">
        <f t="shared" si="200"/>
        <v>8</v>
      </c>
      <c r="CJ540">
        <f t="shared" si="201"/>
        <v>16</v>
      </c>
      <c r="CK540">
        <f t="shared" si="202"/>
        <v>5</v>
      </c>
      <c r="CL540">
        <f t="shared" si="203"/>
        <v>8</v>
      </c>
      <c r="CM540">
        <f t="shared" si="204"/>
        <v>16</v>
      </c>
      <c r="CN540" t="e">
        <f t="shared" si="205"/>
        <v>#N/A</v>
      </c>
      <c r="CO540">
        <f t="shared" si="206"/>
        <v>8</v>
      </c>
      <c r="CP540" t="e">
        <f t="shared" si="207"/>
        <v>#N/A</v>
      </c>
      <c r="CQ540" t="e">
        <v>#N/A</v>
      </c>
      <c r="CR540" t="e">
        <f t="shared" si="208"/>
        <v>#N/A</v>
      </c>
      <c r="CS540" t="e">
        <f t="shared" si="209"/>
        <v>#N/A</v>
      </c>
      <c r="CT540" t="e">
        <f t="shared" si="210"/>
        <v>#N/A</v>
      </c>
      <c r="CU540" t="e">
        <f t="shared" si="211"/>
        <v>#N/A</v>
      </c>
      <c r="CV540">
        <f t="shared" si="212"/>
        <v>3</v>
      </c>
      <c r="CW540">
        <f t="shared" si="213"/>
        <v>0.79974999999999996</v>
      </c>
      <c r="CX540" t="e">
        <f t="shared" si="214"/>
        <v>#N/A</v>
      </c>
      <c r="CY540" t="e">
        <f t="shared" si="194"/>
        <v>#N/A</v>
      </c>
      <c r="CZ540" t="e">
        <f t="shared" si="195"/>
        <v>#N/A</v>
      </c>
      <c r="DA540" t="e">
        <f t="shared" si="196"/>
        <v>#N/A</v>
      </c>
      <c r="DB540" t="e">
        <f t="shared" si="197"/>
        <v>#N/A</v>
      </c>
      <c r="DC540">
        <f t="shared" si="215"/>
        <v>3</v>
      </c>
      <c r="DD540" t="e">
        <f t="shared" si="216"/>
        <v>#N/A</v>
      </c>
    </row>
    <row r="541" spans="1:108" hidden="1" x14ac:dyDescent="0.7">
      <c r="A541" t="s">
        <v>1838</v>
      </c>
      <c r="B541" t="s">
        <v>1839</v>
      </c>
      <c r="D541" t="s">
        <v>1840</v>
      </c>
      <c r="E541" t="s">
        <v>72</v>
      </c>
      <c r="F541" t="s">
        <v>73</v>
      </c>
      <c r="G541" t="s">
        <v>1809</v>
      </c>
      <c r="H541" t="s">
        <v>75</v>
      </c>
      <c r="I541">
        <v>4228</v>
      </c>
      <c r="J541" t="s">
        <v>1841</v>
      </c>
      <c r="K541">
        <v>1</v>
      </c>
      <c r="L541" t="s">
        <v>1842</v>
      </c>
      <c r="M541" t="s">
        <v>78</v>
      </c>
      <c r="N541" t="s">
        <v>78</v>
      </c>
      <c r="O541" t="s">
        <v>75</v>
      </c>
      <c r="P541">
        <v>2017</v>
      </c>
      <c r="Q541" t="s">
        <v>437</v>
      </c>
      <c r="R541">
        <v>3</v>
      </c>
      <c r="S541" t="s">
        <v>444</v>
      </c>
      <c r="T541" t="s">
        <v>82</v>
      </c>
      <c r="X541">
        <v>1</v>
      </c>
      <c r="Y541">
        <v>1</v>
      </c>
      <c r="Z541">
        <v>1</v>
      </c>
      <c r="AA541" s="8">
        <v>1.25</v>
      </c>
      <c r="AB541">
        <v>3</v>
      </c>
      <c r="AC541">
        <v>1.25</v>
      </c>
      <c r="AD541">
        <v>1.25</v>
      </c>
      <c r="AE541">
        <v>1.1000000000000001</v>
      </c>
      <c r="AF541">
        <v>0.5</v>
      </c>
      <c r="AG541">
        <v>806</v>
      </c>
      <c r="AH541" t="s">
        <v>1843</v>
      </c>
      <c r="AI541">
        <v>1</v>
      </c>
      <c r="AJ541" t="s">
        <v>1811</v>
      </c>
      <c r="AL541">
        <v>9210</v>
      </c>
      <c r="AM541" t="s">
        <v>1844</v>
      </c>
      <c r="AN541">
        <v>61</v>
      </c>
      <c r="AO541" t="s">
        <v>1845</v>
      </c>
      <c r="AP541">
        <v>120</v>
      </c>
      <c r="AT541">
        <v>0</v>
      </c>
      <c r="AU541">
        <v>0.5</v>
      </c>
      <c r="BC541">
        <v>0</v>
      </c>
      <c r="BD541">
        <v>0</v>
      </c>
      <c r="BE541">
        <v>0</v>
      </c>
      <c r="BF541">
        <v>0</v>
      </c>
      <c r="BG541">
        <v>0</v>
      </c>
      <c r="BH541" t="s">
        <v>89</v>
      </c>
      <c r="BJ541" t="s">
        <v>90</v>
      </c>
      <c r="BK541" s="1">
        <v>44588</v>
      </c>
      <c r="BL541" t="s">
        <v>91</v>
      </c>
      <c r="BM541" t="s">
        <v>92</v>
      </c>
      <c r="BN541">
        <v>39091</v>
      </c>
      <c r="BO541" t="s">
        <v>1814</v>
      </c>
      <c r="BP541">
        <v>1</v>
      </c>
      <c r="BQ541">
        <v>1</v>
      </c>
      <c r="BR541">
        <v>1</v>
      </c>
      <c r="BS541">
        <v>1.25</v>
      </c>
      <c r="BT541">
        <v>3</v>
      </c>
      <c r="BU541">
        <v>457</v>
      </c>
      <c r="BV541" t="s">
        <v>1942</v>
      </c>
      <c r="BW541" t="e">
        <f>VLOOKUP($J541,M_引当回収!$C$5:$AF$55,30,FALSE)+0.08</f>
        <v>#N/A</v>
      </c>
      <c r="BX541" s="21" t="e">
        <v>#N/A</v>
      </c>
      <c r="BY541" t="e">
        <v>#N/A</v>
      </c>
      <c r="BZ541" t="e">
        <v>#N/A</v>
      </c>
      <c r="CA541" s="8" t="e">
        <f t="shared" si="198"/>
        <v>#N/A</v>
      </c>
      <c r="CB541" t="e">
        <f t="shared" si="217"/>
        <v>#N/A</v>
      </c>
      <c r="CC541" t="e">
        <v>#N/A</v>
      </c>
      <c r="CD541" t="e">
        <v>#N/A</v>
      </c>
      <c r="CE541" t="e">
        <v>#N/A</v>
      </c>
      <c r="CF541" t="e">
        <v>#N/A</v>
      </c>
      <c r="CH541">
        <f t="shared" si="199"/>
        <v>5</v>
      </c>
      <c r="CI541">
        <f t="shared" si="200"/>
        <v>8</v>
      </c>
      <c r="CJ541">
        <f t="shared" si="201"/>
        <v>16</v>
      </c>
      <c r="CK541">
        <f t="shared" si="202"/>
        <v>5</v>
      </c>
      <c r="CL541">
        <f t="shared" si="203"/>
        <v>8</v>
      </c>
      <c r="CM541">
        <f t="shared" si="204"/>
        <v>16</v>
      </c>
      <c r="CN541" t="e">
        <f t="shared" si="205"/>
        <v>#N/A</v>
      </c>
      <c r="CO541">
        <f t="shared" si="206"/>
        <v>8</v>
      </c>
      <c r="CP541" t="e">
        <f t="shared" si="207"/>
        <v>#N/A</v>
      </c>
      <c r="CQ541" t="e">
        <v>#N/A</v>
      </c>
      <c r="CR541" t="e">
        <f t="shared" si="208"/>
        <v>#N/A</v>
      </c>
      <c r="CS541" t="e">
        <f t="shared" si="209"/>
        <v>#N/A</v>
      </c>
      <c r="CT541" t="e">
        <f t="shared" si="210"/>
        <v>#N/A</v>
      </c>
      <c r="CU541" t="e">
        <f t="shared" si="211"/>
        <v>#N/A</v>
      </c>
      <c r="CV541">
        <f t="shared" si="212"/>
        <v>3</v>
      </c>
      <c r="CW541">
        <f t="shared" si="213"/>
        <v>0.79974999999999996</v>
      </c>
      <c r="CX541" t="e">
        <f t="shared" si="214"/>
        <v>#N/A</v>
      </c>
      <c r="CY541" t="e">
        <f t="shared" si="194"/>
        <v>#N/A</v>
      </c>
      <c r="CZ541" t="e">
        <f t="shared" si="195"/>
        <v>#N/A</v>
      </c>
      <c r="DA541" t="e">
        <f t="shared" si="196"/>
        <v>#N/A</v>
      </c>
      <c r="DB541" t="e">
        <f t="shared" si="197"/>
        <v>#N/A</v>
      </c>
      <c r="DC541">
        <f t="shared" si="215"/>
        <v>3</v>
      </c>
      <c r="DD541" t="e">
        <f t="shared" si="216"/>
        <v>#N/A</v>
      </c>
    </row>
    <row r="542" spans="1:108" hidden="1" x14ac:dyDescent="0.7">
      <c r="A542" t="s">
        <v>1846</v>
      </c>
      <c r="B542" t="s">
        <v>1847</v>
      </c>
      <c r="D542" t="s">
        <v>1840</v>
      </c>
      <c r="E542" t="s">
        <v>72</v>
      </c>
      <c r="F542" t="s">
        <v>73</v>
      </c>
      <c r="G542" t="s">
        <v>1809</v>
      </c>
      <c r="H542" t="s">
        <v>75</v>
      </c>
      <c r="I542">
        <v>4228</v>
      </c>
      <c r="J542" t="s">
        <v>1841</v>
      </c>
      <c r="K542">
        <v>1</v>
      </c>
      <c r="L542" t="s">
        <v>1842</v>
      </c>
      <c r="M542" t="s">
        <v>78</v>
      </c>
      <c r="N542" t="s">
        <v>78</v>
      </c>
      <c r="O542" t="s">
        <v>75</v>
      </c>
      <c r="P542">
        <v>2017</v>
      </c>
      <c r="Q542" t="s">
        <v>437</v>
      </c>
      <c r="R542">
        <v>1</v>
      </c>
      <c r="T542" t="s">
        <v>82</v>
      </c>
      <c r="X542">
        <v>1</v>
      </c>
      <c r="Y542">
        <v>1</v>
      </c>
      <c r="Z542">
        <v>1</v>
      </c>
      <c r="AA542" s="8">
        <v>1.25</v>
      </c>
      <c r="AB542">
        <v>3</v>
      </c>
      <c r="AC542">
        <v>1.25</v>
      </c>
      <c r="AD542">
        <v>1.25</v>
      </c>
      <c r="AE542">
        <v>1.1000000000000001</v>
      </c>
      <c r="AF542">
        <v>0.5</v>
      </c>
      <c r="AG542">
        <v>806</v>
      </c>
      <c r="AH542" t="s">
        <v>1843</v>
      </c>
      <c r="AI542">
        <v>2</v>
      </c>
      <c r="AJ542" t="s">
        <v>1811</v>
      </c>
      <c r="AL542">
        <v>9210</v>
      </c>
      <c r="AM542" t="s">
        <v>1844</v>
      </c>
      <c r="AN542">
        <v>14</v>
      </c>
      <c r="AO542" t="s">
        <v>120</v>
      </c>
      <c r="AP542">
        <v>30</v>
      </c>
      <c r="AT542">
        <v>0</v>
      </c>
      <c r="AU542">
        <v>0.5</v>
      </c>
      <c r="BC542">
        <v>0</v>
      </c>
      <c r="BD542">
        <v>0</v>
      </c>
      <c r="BE542">
        <v>0</v>
      </c>
      <c r="BF542">
        <v>0</v>
      </c>
      <c r="BG542">
        <v>0</v>
      </c>
      <c r="BH542" t="s">
        <v>89</v>
      </c>
      <c r="BJ542" t="s">
        <v>90</v>
      </c>
      <c r="BK542" s="1">
        <v>44588</v>
      </c>
      <c r="BL542" t="s">
        <v>91</v>
      </c>
      <c r="BM542" t="s">
        <v>92</v>
      </c>
      <c r="BN542">
        <v>39091</v>
      </c>
      <c r="BO542" t="s">
        <v>1814</v>
      </c>
      <c r="BP542">
        <v>1</v>
      </c>
      <c r="BQ542">
        <v>1</v>
      </c>
      <c r="BR542">
        <v>1</v>
      </c>
      <c r="BS542">
        <v>1.25</v>
      </c>
      <c r="BT542">
        <v>3</v>
      </c>
      <c r="BU542">
        <v>596</v>
      </c>
      <c r="BV542" t="s">
        <v>1942</v>
      </c>
      <c r="BW542" t="e">
        <f>VLOOKUP($J542,M_引当回収!$C$5:$AF$55,30,FALSE)+0.08</f>
        <v>#N/A</v>
      </c>
      <c r="BX542" s="21" t="e">
        <v>#N/A</v>
      </c>
      <c r="BY542" t="e">
        <v>#N/A</v>
      </c>
      <c r="BZ542" t="e">
        <v>#N/A</v>
      </c>
      <c r="CA542" s="8" t="e">
        <f t="shared" si="198"/>
        <v>#N/A</v>
      </c>
      <c r="CB542" t="e">
        <f t="shared" si="217"/>
        <v>#N/A</v>
      </c>
      <c r="CC542" t="e">
        <v>#N/A</v>
      </c>
      <c r="CD542" t="e">
        <v>#N/A</v>
      </c>
      <c r="CE542" t="e">
        <v>#N/A</v>
      </c>
      <c r="CF542" t="e">
        <v>#N/A</v>
      </c>
      <c r="CH542">
        <f t="shared" si="199"/>
        <v>25</v>
      </c>
      <c r="CI542">
        <f t="shared" si="200"/>
        <v>40</v>
      </c>
      <c r="CJ542">
        <f t="shared" si="201"/>
        <v>68</v>
      </c>
      <c r="CK542">
        <f t="shared" si="202"/>
        <v>25</v>
      </c>
      <c r="CL542">
        <f t="shared" si="203"/>
        <v>40</v>
      </c>
      <c r="CM542">
        <f t="shared" si="204"/>
        <v>68</v>
      </c>
      <c r="CN542" t="e">
        <f t="shared" si="205"/>
        <v>#N/A</v>
      </c>
      <c r="CO542">
        <f t="shared" si="206"/>
        <v>40</v>
      </c>
      <c r="CP542" t="e">
        <f t="shared" si="207"/>
        <v>#N/A</v>
      </c>
      <c r="CQ542" t="e">
        <v>#N/A</v>
      </c>
      <c r="CR542" t="e">
        <f t="shared" si="208"/>
        <v>#N/A</v>
      </c>
      <c r="CS542" t="e">
        <f t="shared" si="209"/>
        <v>#N/A</v>
      </c>
      <c r="CT542" t="e">
        <f t="shared" si="210"/>
        <v>#N/A</v>
      </c>
      <c r="CU542" t="e">
        <f t="shared" si="211"/>
        <v>#N/A</v>
      </c>
      <c r="CV542">
        <f t="shared" si="212"/>
        <v>3</v>
      </c>
      <c r="CW542">
        <f t="shared" si="213"/>
        <v>4.1719999999999997</v>
      </c>
      <c r="CX542" t="e">
        <f t="shared" si="214"/>
        <v>#N/A</v>
      </c>
      <c r="CY542" t="e">
        <f t="shared" si="194"/>
        <v>#N/A</v>
      </c>
      <c r="CZ542" t="e">
        <f t="shared" si="195"/>
        <v>#N/A</v>
      </c>
      <c r="DA542" t="e">
        <f t="shared" si="196"/>
        <v>#N/A</v>
      </c>
      <c r="DB542" t="e">
        <f t="shared" si="197"/>
        <v>#N/A</v>
      </c>
      <c r="DC542">
        <f t="shared" si="215"/>
        <v>3</v>
      </c>
      <c r="DD542" t="e">
        <f t="shared" si="216"/>
        <v>#N/A</v>
      </c>
    </row>
    <row r="543" spans="1:108" hidden="1" x14ac:dyDescent="0.7">
      <c r="A543" t="s">
        <v>1846</v>
      </c>
      <c r="B543" t="s">
        <v>1847</v>
      </c>
      <c r="D543" t="s">
        <v>1840</v>
      </c>
      <c r="E543" t="s">
        <v>72</v>
      </c>
      <c r="F543" t="s">
        <v>73</v>
      </c>
      <c r="G543" t="s">
        <v>1809</v>
      </c>
      <c r="H543" t="s">
        <v>75</v>
      </c>
      <c r="I543">
        <v>4228</v>
      </c>
      <c r="J543" t="s">
        <v>1841</v>
      </c>
      <c r="K543">
        <v>1</v>
      </c>
      <c r="L543" t="s">
        <v>1842</v>
      </c>
      <c r="M543" t="s">
        <v>78</v>
      </c>
      <c r="N543" t="s">
        <v>78</v>
      </c>
      <c r="O543" t="s">
        <v>75</v>
      </c>
      <c r="P543">
        <v>2017</v>
      </c>
      <c r="Q543" t="s">
        <v>437</v>
      </c>
      <c r="R543">
        <v>3</v>
      </c>
      <c r="S543" t="s">
        <v>444</v>
      </c>
      <c r="T543" t="s">
        <v>82</v>
      </c>
      <c r="X543">
        <v>1</v>
      </c>
      <c r="Y543">
        <v>1</v>
      </c>
      <c r="Z543">
        <v>1</v>
      </c>
      <c r="AA543" s="8">
        <v>1.25</v>
      </c>
      <c r="AB543">
        <v>3</v>
      </c>
      <c r="AC543">
        <v>1.25</v>
      </c>
      <c r="AD543">
        <v>1.25</v>
      </c>
      <c r="AE543">
        <v>1.1000000000000001</v>
      </c>
      <c r="AF543">
        <v>0.5</v>
      </c>
      <c r="AG543">
        <v>806</v>
      </c>
      <c r="AH543" t="s">
        <v>1843</v>
      </c>
      <c r="AI543">
        <v>2</v>
      </c>
      <c r="AJ543" t="s">
        <v>1811</v>
      </c>
      <c r="AL543">
        <v>9210</v>
      </c>
      <c r="AM543" t="s">
        <v>1844</v>
      </c>
      <c r="AN543">
        <v>14</v>
      </c>
      <c r="AO543" t="s">
        <v>120</v>
      </c>
      <c r="AP543">
        <v>30</v>
      </c>
      <c r="AT543">
        <v>0</v>
      </c>
      <c r="AU543">
        <v>0.5</v>
      </c>
      <c r="BC543">
        <v>0</v>
      </c>
      <c r="BD543">
        <v>0</v>
      </c>
      <c r="BE543">
        <v>0</v>
      </c>
      <c r="BF543">
        <v>0</v>
      </c>
      <c r="BG543">
        <v>0</v>
      </c>
      <c r="BH543" t="s">
        <v>89</v>
      </c>
      <c r="BJ543" t="s">
        <v>90</v>
      </c>
      <c r="BK543" s="1">
        <v>44588</v>
      </c>
      <c r="BL543" t="s">
        <v>91</v>
      </c>
      <c r="BM543" t="s">
        <v>92</v>
      </c>
      <c r="BN543">
        <v>39091</v>
      </c>
      <c r="BO543" t="s">
        <v>1814</v>
      </c>
      <c r="BP543">
        <v>1</v>
      </c>
      <c r="BQ543">
        <v>1</v>
      </c>
      <c r="BR543">
        <v>1</v>
      </c>
      <c r="BS543">
        <v>1.25</v>
      </c>
      <c r="BT543">
        <v>3</v>
      </c>
      <c r="BU543">
        <v>596</v>
      </c>
      <c r="BV543" t="s">
        <v>1942</v>
      </c>
      <c r="BW543" t="e">
        <f>VLOOKUP($J543,M_引当回収!$C$5:$AF$55,30,FALSE)+0.08</f>
        <v>#N/A</v>
      </c>
      <c r="BX543" s="21" t="e">
        <v>#N/A</v>
      </c>
      <c r="BY543" t="e">
        <v>#N/A</v>
      </c>
      <c r="BZ543" t="e">
        <v>#N/A</v>
      </c>
      <c r="CA543" s="8" t="e">
        <f t="shared" si="198"/>
        <v>#N/A</v>
      </c>
      <c r="CB543" t="e">
        <f t="shared" si="217"/>
        <v>#N/A</v>
      </c>
      <c r="CC543" t="e">
        <v>#N/A</v>
      </c>
      <c r="CD543" t="e">
        <v>#N/A</v>
      </c>
      <c r="CE543" t="e">
        <v>#N/A</v>
      </c>
      <c r="CF543" t="e">
        <v>#N/A</v>
      </c>
      <c r="CH543">
        <f t="shared" si="199"/>
        <v>25</v>
      </c>
      <c r="CI543">
        <f t="shared" si="200"/>
        <v>40</v>
      </c>
      <c r="CJ543">
        <f t="shared" si="201"/>
        <v>68</v>
      </c>
      <c r="CK543">
        <f t="shared" si="202"/>
        <v>25</v>
      </c>
      <c r="CL543">
        <f t="shared" si="203"/>
        <v>40</v>
      </c>
      <c r="CM543">
        <f t="shared" si="204"/>
        <v>68</v>
      </c>
      <c r="CN543" t="e">
        <f t="shared" si="205"/>
        <v>#N/A</v>
      </c>
      <c r="CO543">
        <f t="shared" si="206"/>
        <v>40</v>
      </c>
      <c r="CP543" t="e">
        <f t="shared" si="207"/>
        <v>#N/A</v>
      </c>
      <c r="CQ543" t="e">
        <v>#N/A</v>
      </c>
      <c r="CR543" t="e">
        <f t="shared" si="208"/>
        <v>#N/A</v>
      </c>
      <c r="CS543" t="e">
        <f t="shared" si="209"/>
        <v>#N/A</v>
      </c>
      <c r="CT543" t="e">
        <f t="shared" si="210"/>
        <v>#N/A</v>
      </c>
      <c r="CU543" t="e">
        <f t="shared" si="211"/>
        <v>#N/A</v>
      </c>
      <c r="CV543">
        <f t="shared" si="212"/>
        <v>3</v>
      </c>
      <c r="CW543">
        <f t="shared" si="213"/>
        <v>4.1719999999999997</v>
      </c>
      <c r="CX543" t="e">
        <f t="shared" si="214"/>
        <v>#N/A</v>
      </c>
      <c r="CY543" t="e">
        <f t="shared" si="194"/>
        <v>#N/A</v>
      </c>
      <c r="CZ543" t="e">
        <f t="shared" si="195"/>
        <v>#N/A</v>
      </c>
      <c r="DA543" t="e">
        <f t="shared" si="196"/>
        <v>#N/A</v>
      </c>
      <c r="DB543" t="e">
        <f t="shared" si="197"/>
        <v>#N/A</v>
      </c>
      <c r="DC543">
        <f t="shared" si="215"/>
        <v>3</v>
      </c>
      <c r="DD543" t="e">
        <f t="shared" si="216"/>
        <v>#N/A</v>
      </c>
    </row>
    <row r="544" spans="1:108" hidden="1" x14ac:dyDescent="0.7">
      <c r="A544" t="s">
        <v>1848</v>
      </c>
      <c r="B544" t="s">
        <v>1849</v>
      </c>
      <c r="D544" t="s">
        <v>1850</v>
      </c>
      <c r="E544" t="s">
        <v>72</v>
      </c>
      <c r="F544" t="s">
        <v>73</v>
      </c>
      <c r="G544" t="s">
        <v>1809</v>
      </c>
      <c r="H544" t="s">
        <v>75</v>
      </c>
      <c r="I544">
        <v>8</v>
      </c>
      <c r="J544" t="s">
        <v>1851</v>
      </c>
      <c r="K544">
        <v>1</v>
      </c>
      <c r="M544" t="s">
        <v>78</v>
      </c>
      <c r="N544" t="s">
        <v>78</v>
      </c>
      <c r="O544" t="s">
        <v>75</v>
      </c>
      <c r="P544">
        <v>2038</v>
      </c>
      <c r="Q544" t="s">
        <v>542</v>
      </c>
      <c r="R544">
        <v>6</v>
      </c>
      <c r="S544" t="s">
        <v>543</v>
      </c>
      <c r="T544" t="s">
        <v>82</v>
      </c>
      <c r="X544">
        <v>1</v>
      </c>
      <c r="Y544">
        <v>1</v>
      </c>
      <c r="Z544">
        <v>1</v>
      </c>
      <c r="AA544" s="8">
        <v>1.25</v>
      </c>
      <c r="AB544">
        <v>3</v>
      </c>
      <c r="AC544">
        <v>1.25</v>
      </c>
      <c r="AD544">
        <v>1.25</v>
      </c>
      <c r="AE544">
        <v>1.1000000000000001</v>
      </c>
      <c r="AF544">
        <v>0.5</v>
      </c>
      <c r="AG544">
        <v>5</v>
      </c>
      <c r="AH544" t="s">
        <v>1851</v>
      </c>
      <c r="AI544">
        <v>1</v>
      </c>
      <c r="AJ544" t="s">
        <v>1811</v>
      </c>
      <c r="AL544">
        <v>427</v>
      </c>
      <c r="AM544" t="s">
        <v>1852</v>
      </c>
      <c r="AN544">
        <v>91</v>
      </c>
      <c r="AO544" t="s">
        <v>1853</v>
      </c>
      <c r="AP544">
        <v>64</v>
      </c>
      <c r="AT544">
        <v>0</v>
      </c>
      <c r="AU544">
        <v>0.5</v>
      </c>
      <c r="BC544">
        <v>0</v>
      </c>
      <c r="BD544">
        <v>0</v>
      </c>
      <c r="BE544">
        <v>0</v>
      </c>
      <c r="BF544">
        <v>0</v>
      </c>
      <c r="BG544">
        <v>0</v>
      </c>
      <c r="BH544" t="s">
        <v>89</v>
      </c>
      <c r="BJ544" t="s">
        <v>90</v>
      </c>
      <c r="BK544" s="1">
        <v>44588</v>
      </c>
      <c r="BL544" t="s">
        <v>91</v>
      </c>
      <c r="BM544" t="s">
        <v>92</v>
      </c>
      <c r="BN544">
        <v>39091</v>
      </c>
      <c r="BO544" t="s">
        <v>1814</v>
      </c>
      <c r="BP544">
        <v>1</v>
      </c>
      <c r="BQ544">
        <v>1</v>
      </c>
      <c r="BR544">
        <v>1</v>
      </c>
      <c r="BS544">
        <v>1.25</v>
      </c>
      <c r="BT544">
        <v>3</v>
      </c>
      <c r="BU544">
        <v>457</v>
      </c>
      <c r="BV544" t="s">
        <v>1942</v>
      </c>
      <c r="BW544" t="e">
        <f>VLOOKUP($J544,M_引当回収!$C$5:$AF$55,30,FALSE)+0.08</f>
        <v>#N/A</v>
      </c>
      <c r="BX544" s="21" t="e">
        <v>#N/A</v>
      </c>
      <c r="BY544" t="e">
        <v>#N/A</v>
      </c>
      <c r="BZ544" t="e">
        <v>#N/A</v>
      </c>
      <c r="CA544" s="8" t="e">
        <f t="shared" si="198"/>
        <v>#N/A</v>
      </c>
      <c r="CB544" t="e">
        <f t="shared" si="217"/>
        <v>#N/A</v>
      </c>
      <c r="CC544" t="e">
        <v>#N/A</v>
      </c>
      <c r="CD544" t="e">
        <v>#N/A</v>
      </c>
      <c r="CE544" t="e">
        <v>#N/A</v>
      </c>
      <c r="CF544" t="e">
        <v>#N/A</v>
      </c>
      <c r="CH544">
        <f t="shared" si="199"/>
        <v>9</v>
      </c>
      <c r="CI544">
        <f t="shared" si="200"/>
        <v>15</v>
      </c>
      <c r="CJ544">
        <f t="shared" si="201"/>
        <v>27</v>
      </c>
      <c r="CK544">
        <f t="shared" si="202"/>
        <v>9</v>
      </c>
      <c r="CL544">
        <f t="shared" si="203"/>
        <v>15</v>
      </c>
      <c r="CM544">
        <f t="shared" si="204"/>
        <v>27</v>
      </c>
      <c r="CN544" t="e">
        <f t="shared" si="205"/>
        <v>#N/A</v>
      </c>
      <c r="CO544">
        <f t="shared" si="206"/>
        <v>15</v>
      </c>
      <c r="CP544" t="e">
        <f t="shared" si="207"/>
        <v>#N/A</v>
      </c>
      <c r="CQ544" t="e">
        <v>#N/A</v>
      </c>
      <c r="CR544" t="e">
        <f t="shared" si="208"/>
        <v>#N/A</v>
      </c>
      <c r="CS544" t="e">
        <f t="shared" si="209"/>
        <v>#N/A</v>
      </c>
      <c r="CT544" t="e">
        <f t="shared" si="210"/>
        <v>#N/A</v>
      </c>
      <c r="CU544" t="e">
        <f t="shared" si="211"/>
        <v>#N/A</v>
      </c>
      <c r="CV544">
        <f t="shared" si="212"/>
        <v>3</v>
      </c>
      <c r="CW544">
        <f t="shared" si="213"/>
        <v>1.49953125</v>
      </c>
      <c r="CX544" t="e">
        <f t="shared" si="214"/>
        <v>#N/A</v>
      </c>
      <c r="CY544" t="e">
        <f t="shared" si="194"/>
        <v>#N/A</v>
      </c>
      <c r="CZ544" t="e">
        <f t="shared" si="195"/>
        <v>#N/A</v>
      </c>
      <c r="DA544" t="e">
        <f t="shared" si="196"/>
        <v>#N/A</v>
      </c>
      <c r="DB544" t="e">
        <f t="shared" si="197"/>
        <v>#N/A</v>
      </c>
      <c r="DC544">
        <f t="shared" si="215"/>
        <v>3</v>
      </c>
      <c r="DD544" t="e">
        <f t="shared" si="216"/>
        <v>#N/A</v>
      </c>
    </row>
    <row r="545" spans="1:108" hidden="1" x14ac:dyDescent="0.7">
      <c r="A545" t="s">
        <v>1854</v>
      </c>
      <c r="B545" t="s">
        <v>1855</v>
      </c>
      <c r="D545" t="s">
        <v>1850</v>
      </c>
      <c r="E545" t="s">
        <v>72</v>
      </c>
      <c r="F545" t="s">
        <v>73</v>
      </c>
      <c r="G545" t="s">
        <v>1809</v>
      </c>
      <c r="H545" t="s">
        <v>75</v>
      </c>
      <c r="I545">
        <v>8</v>
      </c>
      <c r="J545" t="s">
        <v>1851</v>
      </c>
      <c r="K545">
        <v>1</v>
      </c>
      <c r="M545" t="s">
        <v>78</v>
      </c>
      <c r="N545" t="s">
        <v>78</v>
      </c>
      <c r="O545" t="s">
        <v>75</v>
      </c>
      <c r="P545">
        <v>2038</v>
      </c>
      <c r="Q545" t="s">
        <v>542</v>
      </c>
      <c r="R545">
        <v>6</v>
      </c>
      <c r="S545" t="s">
        <v>543</v>
      </c>
      <c r="T545" t="s">
        <v>82</v>
      </c>
      <c r="X545">
        <v>1</v>
      </c>
      <c r="Y545">
        <v>1</v>
      </c>
      <c r="Z545">
        <v>1</v>
      </c>
      <c r="AA545" s="8">
        <v>1.25</v>
      </c>
      <c r="AB545">
        <v>3</v>
      </c>
      <c r="AC545">
        <v>1.25</v>
      </c>
      <c r="AD545">
        <v>1.25</v>
      </c>
      <c r="AE545">
        <v>1.1000000000000001</v>
      </c>
      <c r="AF545">
        <v>0.5</v>
      </c>
      <c r="AG545">
        <v>5</v>
      </c>
      <c r="AH545" t="s">
        <v>1851</v>
      </c>
      <c r="AI545">
        <v>2</v>
      </c>
      <c r="AJ545" t="s">
        <v>1811</v>
      </c>
      <c r="AL545">
        <v>427</v>
      </c>
      <c r="AM545" t="s">
        <v>1852</v>
      </c>
      <c r="AN545">
        <v>91</v>
      </c>
      <c r="AO545" t="s">
        <v>1853</v>
      </c>
      <c r="AP545">
        <v>64</v>
      </c>
      <c r="AT545">
        <v>0</v>
      </c>
      <c r="AU545">
        <v>0.5</v>
      </c>
      <c r="BC545">
        <v>0</v>
      </c>
      <c r="BD545">
        <v>0</v>
      </c>
      <c r="BE545">
        <v>0</v>
      </c>
      <c r="BF545">
        <v>0</v>
      </c>
      <c r="BG545">
        <v>0</v>
      </c>
      <c r="BH545" t="s">
        <v>89</v>
      </c>
      <c r="BJ545" t="s">
        <v>90</v>
      </c>
      <c r="BK545" s="1">
        <v>44588</v>
      </c>
      <c r="BL545" t="s">
        <v>91</v>
      </c>
      <c r="BM545" t="s">
        <v>92</v>
      </c>
      <c r="BN545">
        <v>39091</v>
      </c>
      <c r="BO545" t="s">
        <v>1814</v>
      </c>
      <c r="BP545">
        <v>1</v>
      </c>
      <c r="BQ545">
        <v>1</v>
      </c>
      <c r="BR545">
        <v>1</v>
      </c>
      <c r="BS545">
        <v>1.25</v>
      </c>
      <c r="BT545">
        <v>3</v>
      </c>
      <c r="BU545">
        <v>596</v>
      </c>
      <c r="BV545" t="s">
        <v>1942</v>
      </c>
      <c r="BW545" t="e">
        <f>VLOOKUP($J545,M_引当回収!$C$5:$AF$55,30,FALSE)+0.08</f>
        <v>#N/A</v>
      </c>
      <c r="BX545" s="21" t="e">
        <v>#N/A</v>
      </c>
      <c r="BY545" t="e">
        <v>#N/A</v>
      </c>
      <c r="BZ545" t="e">
        <v>#N/A</v>
      </c>
      <c r="CA545" s="8" t="e">
        <f t="shared" si="198"/>
        <v>#N/A</v>
      </c>
      <c r="CB545" t="e">
        <f t="shared" si="217"/>
        <v>#N/A</v>
      </c>
      <c r="CC545" t="e">
        <v>#N/A</v>
      </c>
      <c r="CD545" t="e">
        <v>#N/A</v>
      </c>
      <c r="CE545" t="e">
        <v>#N/A</v>
      </c>
      <c r="CF545" t="e">
        <v>#N/A</v>
      </c>
      <c r="CH545">
        <f t="shared" si="199"/>
        <v>12</v>
      </c>
      <c r="CI545">
        <f t="shared" si="200"/>
        <v>19</v>
      </c>
      <c r="CJ545">
        <f t="shared" si="201"/>
        <v>34</v>
      </c>
      <c r="CK545">
        <f t="shared" si="202"/>
        <v>12</v>
      </c>
      <c r="CL545">
        <f t="shared" si="203"/>
        <v>19</v>
      </c>
      <c r="CM545">
        <f t="shared" si="204"/>
        <v>34</v>
      </c>
      <c r="CN545" t="e">
        <f t="shared" si="205"/>
        <v>#N/A</v>
      </c>
      <c r="CO545">
        <f t="shared" si="206"/>
        <v>19</v>
      </c>
      <c r="CP545" t="e">
        <f t="shared" si="207"/>
        <v>#N/A</v>
      </c>
      <c r="CQ545" t="e">
        <v>#N/A</v>
      </c>
      <c r="CR545" t="e">
        <f t="shared" si="208"/>
        <v>#N/A</v>
      </c>
      <c r="CS545" t="e">
        <f t="shared" si="209"/>
        <v>#N/A</v>
      </c>
      <c r="CT545" t="e">
        <f t="shared" si="210"/>
        <v>#N/A</v>
      </c>
      <c r="CU545" t="e">
        <f t="shared" si="211"/>
        <v>#N/A</v>
      </c>
      <c r="CV545">
        <f t="shared" si="212"/>
        <v>3</v>
      </c>
      <c r="CW545">
        <f t="shared" si="213"/>
        <v>1.9556249999999999</v>
      </c>
      <c r="CX545" t="e">
        <f t="shared" si="214"/>
        <v>#N/A</v>
      </c>
      <c r="CY545" t="e">
        <f t="shared" si="194"/>
        <v>#N/A</v>
      </c>
      <c r="CZ545" t="e">
        <f t="shared" si="195"/>
        <v>#N/A</v>
      </c>
      <c r="DA545" t="e">
        <f t="shared" si="196"/>
        <v>#N/A</v>
      </c>
      <c r="DB545" t="e">
        <f t="shared" si="197"/>
        <v>#N/A</v>
      </c>
      <c r="DC545">
        <f t="shared" si="215"/>
        <v>3</v>
      </c>
      <c r="DD545" t="e">
        <f t="shared" si="216"/>
        <v>#N/A</v>
      </c>
    </row>
    <row r="546" spans="1:108" hidden="1" x14ac:dyDescent="0.7">
      <c r="A546" t="s">
        <v>1856</v>
      </c>
      <c r="B546" t="s">
        <v>1857</v>
      </c>
      <c r="D546" t="s">
        <v>1858</v>
      </c>
      <c r="E546" t="s">
        <v>72</v>
      </c>
      <c r="F546" t="s">
        <v>73</v>
      </c>
      <c r="G546" t="s">
        <v>1809</v>
      </c>
      <c r="H546" t="s">
        <v>75</v>
      </c>
      <c r="I546">
        <v>1825</v>
      </c>
      <c r="J546" t="s">
        <v>1859</v>
      </c>
      <c r="K546">
        <v>1</v>
      </c>
      <c r="L546" t="s">
        <v>1860</v>
      </c>
      <c r="M546" t="s">
        <v>78</v>
      </c>
      <c r="N546" t="s">
        <v>78</v>
      </c>
      <c r="O546" t="s">
        <v>75</v>
      </c>
      <c r="P546">
        <v>2038</v>
      </c>
      <c r="Q546" t="s">
        <v>542</v>
      </c>
      <c r="R546">
        <v>6</v>
      </c>
      <c r="S546" t="s">
        <v>543</v>
      </c>
      <c r="T546" t="s">
        <v>82</v>
      </c>
      <c r="X546">
        <v>1</v>
      </c>
      <c r="Y546">
        <v>1</v>
      </c>
      <c r="Z546">
        <v>1</v>
      </c>
      <c r="AA546" s="8">
        <v>1.25</v>
      </c>
      <c r="AB546">
        <v>3</v>
      </c>
      <c r="AC546">
        <v>1.25</v>
      </c>
      <c r="AD546">
        <v>1.25</v>
      </c>
      <c r="AE546">
        <v>1.1000000000000001</v>
      </c>
      <c r="AF546">
        <v>0.5</v>
      </c>
      <c r="AG546">
        <v>220</v>
      </c>
      <c r="AH546" t="s">
        <v>1859</v>
      </c>
      <c r="AI546">
        <v>1</v>
      </c>
      <c r="AJ546" t="s">
        <v>1811</v>
      </c>
      <c r="AL546">
        <v>9116</v>
      </c>
      <c r="AM546" t="s">
        <v>1861</v>
      </c>
      <c r="AN546">
        <v>91</v>
      </c>
      <c r="AO546" t="s">
        <v>1853</v>
      </c>
      <c r="AP546">
        <v>130</v>
      </c>
      <c r="AT546">
        <v>0</v>
      </c>
      <c r="AU546">
        <v>0.5</v>
      </c>
      <c r="BC546">
        <v>0</v>
      </c>
      <c r="BD546">
        <v>0</v>
      </c>
      <c r="BE546">
        <v>0</v>
      </c>
      <c r="BF546">
        <v>0</v>
      </c>
      <c r="BG546">
        <v>0</v>
      </c>
      <c r="BH546" t="s">
        <v>89</v>
      </c>
      <c r="BJ546" t="s">
        <v>90</v>
      </c>
      <c r="BK546" s="1">
        <v>44588</v>
      </c>
      <c r="BL546" t="s">
        <v>91</v>
      </c>
      <c r="BM546" t="s">
        <v>92</v>
      </c>
      <c r="BN546">
        <v>39091</v>
      </c>
      <c r="BO546" t="s">
        <v>1814</v>
      </c>
      <c r="BP546">
        <v>1</v>
      </c>
      <c r="BQ546">
        <v>1</v>
      </c>
      <c r="BR546">
        <v>1</v>
      </c>
      <c r="BS546">
        <v>1.25</v>
      </c>
      <c r="BT546">
        <v>3</v>
      </c>
      <c r="BU546">
        <v>259</v>
      </c>
      <c r="BV546" t="s">
        <v>1942</v>
      </c>
      <c r="BW546" t="e">
        <f>VLOOKUP($J546,M_引当回収!$C$5:$AF$55,30,FALSE)+0.08</f>
        <v>#N/A</v>
      </c>
      <c r="BX546" s="21" t="e">
        <v>#N/A</v>
      </c>
      <c r="BY546" t="e">
        <v>#N/A</v>
      </c>
      <c r="BZ546" t="e">
        <v>#N/A</v>
      </c>
      <c r="CA546" s="8" t="e">
        <f t="shared" si="198"/>
        <v>#N/A</v>
      </c>
      <c r="CB546" t="e">
        <f t="shared" si="217"/>
        <v>#N/A</v>
      </c>
      <c r="CC546" t="e">
        <v>#N/A</v>
      </c>
      <c r="CD546" t="e">
        <v>#N/A</v>
      </c>
      <c r="CE546" t="e">
        <v>#N/A</v>
      </c>
      <c r="CF546" t="e">
        <v>#N/A</v>
      </c>
      <c r="CH546">
        <f t="shared" si="199"/>
        <v>3</v>
      </c>
      <c r="CI546">
        <f t="shared" si="200"/>
        <v>4</v>
      </c>
      <c r="CJ546">
        <f t="shared" si="201"/>
        <v>10</v>
      </c>
      <c r="CK546">
        <f t="shared" si="202"/>
        <v>3</v>
      </c>
      <c r="CL546">
        <f t="shared" si="203"/>
        <v>4</v>
      </c>
      <c r="CM546">
        <f t="shared" si="204"/>
        <v>10</v>
      </c>
      <c r="CN546" t="e">
        <f t="shared" si="205"/>
        <v>#N/A</v>
      </c>
      <c r="CO546">
        <f t="shared" si="206"/>
        <v>4</v>
      </c>
      <c r="CP546" t="e">
        <f t="shared" si="207"/>
        <v>#N/A</v>
      </c>
      <c r="CQ546" t="e">
        <v>#N/A</v>
      </c>
      <c r="CR546" t="e">
        <f t="shared" si="208"/>
        <v>#N/A</v>
      </c>
      <c r="CS546" t="e">
        <f t="shared" si="209"/>
        <v>#N/A</v>
      </c>
      <c r="CT546" t="e">
        <f t="shared" si="210"/>
        <v>#N/A</v>
      </c>
      <c r="CU546" t="e">
        <f t="shared" si="211"/>
        <v>#N/A</v>
      </c>
      <c r="CV546">
        <f t="shared" si="212"/>
        <v>3</v>
      </c>
      <c r="CW546">
        <f t="shared" si="213"/>
        <v>0.41838461538461535</v>
      </c>
      <c r="CX546" t="e">
        <f t="shared" si="214"/>
        <v>#N/A</v>
      </c>
      <c r="CY546" t="e">
        <f t="shared" si="194"/>
        <v>#N/A</v>
      </c>
      <c r="CZ546" t="e">
        <f t="shared" si="195"/>
        <v>#N/A</v>
      </c>
      <c r="DA546" t="e">
        <f t="shared" si="196"/>
        <v>#N/A</v>
      </c>
      <c r="DB546" t="e">
        <f t="shared" si="197"/>
        <v>#N/A</v>
      </c>
      <c r="DC546">
        <f t="shared" si="215"/>
        <v>3</v>
      </c>
      <c r="DD546" t="e">
        <f t="shared" si="216"/>
        <v>#N/A</v>
      </c>
    </row>
    <row r="547" spans="1:108" hidden="1" x14ac:dyDescent="0.7">
      <c r="A547" t="s">
        <v>1862</v>
      </c>
      <c r="B547" t="s">
        <v>1863</v>
      </c>
      <c r="D547" t="s">
        <v>1858</v>
      </c>
      <c r="E547" t="s">
        <v>72</v>
      </c>
      <c r="F547" t="s">
        <v>73</v>
      </c>
      <c r="G547" t="s">
        <v>1809</v>
      </c>
      <c r="H547" t="s">
        <v>75</v>
      </c>
      <c r="I547">
        <v>1825</v>
      </c>
      <c r="J547" t="s">
        <v>1859</v>
      </c>
      <c r="K547">
        <v>1</v>
      </c>
      <c r="L547" t="s">
        <v>1860</v>
      </c>
      <c r="M547" t="s">
        <v>78</v>
      </c>
      <c r="N547" t="s">
        <v>78</v>
      </c>
      <c r="O547" t="s">
        <v>75</v>
      </c>
      <c r="P547">
        <v>2038</v>
      </c>
      <c r="Q547" t="s">
        <v>542</v>
      </c>
      <c r="R547">
        <v>6</v>
      </c>
      <c r="S547" t="s">
        <v>543</v>
      </c>
      <c r="T547" t="s">
        <v>82</v>
      </c>
      <c r="X547">
        <v>1</v>
      </c>
      <c r="Y547">
        <v>1</v>
      </c>
      <c r="Z547">
        <v>1</v>
      </c>
      <c r="AA547" s="8">
        <v>1.25</v>
      </c>
      <c r="AB547">
        <v>3</v>
      </c>
      <c r="AC547">
        <v>1.25</v>
      </c>
      <c r="AD547">
        <v>1.25</v>
      </c>
      <c r="AE547">
        <v>1.1000000000000001</v>
      </c>
      <c r="AF547">
        <v>0.5</v>
      </c>
      <c r="AG547">
        <v>220</v>
      </c>
      <c r="AH547" t="s">
        <v>1859</v>
      </c>
      <c r="AI547">
        <v>2</v>
      </c>
      <c r="AJ547" t="s">
        <v>1811</v>
      </c>
      <c r="AL547">
        <v>9116</v>
      </c>
      <c r="AM547" t="s">
        <v>1861</v>
      </c>
      <c r="AN547">
        <v>91</v>
      </c>
      <c r="AO547" t="s">
        <v>1853</v>
      </c>
      <c r="AP547">
        <v>130</v>
      </c>
      <c r="AT547">
        <v>0</v>
      </c>
      <c r="AU547">
        <v>0.5</v>
      </c>
      <c r="BC547">
        <v>0</v>
      </c>
      <c r="BD547">
        <v>0</v>
      </c>
      <c r="BE547">
        <v>0</v>
      </c>
      <c r="BF547">
        <v>0</v>
      </c>
      <c r="BG547">
        <v>0</v>
      </c>
      <c r="BH547" t="s">
        <v>89</v>
      </c>
      <c r="BJ547" t="s">
        <v>90</v>
      </c>
      <c r="BK547" s="1">
        <v>44588</v>
      </c>
      <c r="BL547" t="s">
        <v>91</v>
      </c>
      <c r="BM547" t="s">
        <v>92</v>
      </c>
      <c r="BN547">
        <v>39091</v>
      </c>
      <c r="BO547" t="s">
        <v>1814</v>
      </c>
      <c r="BP547">
        <v>1</v>
      </c>
      <c r="BQ547">
        <v>1</v>
      </c>
      <c r="BR547">
        <v>1</v>
      </c>
      <c r="BS547">
        <v>1.25</v>
      </c>
      <c r="BT547">
        <v>3</v>
      </c>
      <c r="BU547">
        <v>210</v>
      </c>
      <c r="BV547" t="s">
        <v>1942</v>
      </c>
      <c r="BW547" t="e">
        <f>VLOOKUP($J547,M_引当回収!$C$5:$AF$55,30,FALSE)+0.08</f>
        <v>#N/A</v>
      </c>
      <c r="BX547" s="21" t="e">
        <v>#N/A</v>
      </c>
      <c r="BY547" t="e">
        <v>#N/A</v>
      </c>
      <c r="BZ547" t="e">
        <v>#N/A</v>
      </c>
      <c r="CA547" s="8" t="e">
        <f t="shared" si="198"/>
        <v>#N/A</v>
      </c>
      <c r="CB547" t="e">
        <f t="shared" si="217"/>
        <v>#N/A</v>
      </c>
      <c r="CC547" t="e">
        <v>#N/A</v>
      </c>
      <c r="CD547" t="e">
        <v>#N/A</v>
      </c>
      <c r="CE547" t="e">
        <v>#N/A</v>
      </c>
      <c r="CF547" t="e">
        <v>#N/A</v>
      </c>
      <c r="CH547">
        <f t="shared" si="199"/>
        <v>3</v>
      </c>
      <c r="CI547">
        <f t="shared" si="200"/>
        <v>4</v>
      </c>
      <c r="CJ547">
        <f t="shared" si="201"/>
        <v>10</v>
      </c>
      <c r="CK547">
        <f t="shared" si="202"/>
        <v>3</v>
      </c>
      <c r="CL547">
        <f t="shared" si="203"/>
        <v>4</v>
      </c>
      <c r="CM547">
        <f t="shared" si="204"/>
        <v>10</v>
      </c>
      <c r="CN547" t="e">
        <f t="shared" si="205"/>
        <v>#N/A</v>
      </c>
      <c r="CO547">
        <f t="shared" si="206"/>
        <v>4</v>
      </c>
      <c r="CP547" t="e">
        <f t="shared" si="207"/>
        <v>#N/A</v>
      </c>
      <c r="CQ547" t="e">
        <v>#N/A</v>
      </c>
      <c r="CR547" t="e">
        <f t="shared" si="208"/>
        <v>#N/A</v>
      </c>
      <c r="CS547" t="e">
        <f t="shared" si="209"/>
        <v>#N/A</v>
      </c>
      <c r="CT547" t="e">
        <f t="shared" si="210"/>
        <v>#N/A</v>
      </c>
      <c r="CU547" t="e">
        <f t="shared" si="211"/>
        <v>#N/A</v>
      </c>
      <c r="CV547">
        <f t="shared" si="212"/>
        <v>3</v>
      </c>
      <c r="CW547">
        <f t="shared" si="213"/>
        <v>0.33923076923076922</v>
      </c>
      <c r="CX547" t="e">
        <f t="shared" si="214"/>
        <v>#N/A</v>
      </c>
      <c r="CY547" t="e">
        <f t="shared" si="194"/>
        <v>#N/A</v>
      </c>
      <c r="CZ547" t="e">
        <f t="shared" si="195"/>
        <v>#N/A</v>
      </c>
      <c r="DA547" t="e">
        <f t="shared" si="196"/>
        <v>#N/A</v>
      </c>
      <c r="DB547" t="e">
        <f t="shared" si="197"/>
        <v>#N/A</v>
      </c>
      <c r="DC547">
        <f t="shared" si="215"/>
        <v>3</v>
      </c>
      <c r="DD547" t="e">
        <f t="shared" si="216"/>
        <v>#N/A</v>
      </c>
    </row>
    <row r="548" spans="1:108" hidden="1" x14ac:dyDescent="0.7">
      <c r="A548" t="s">
        <v>1864</v>
      </c>
      <c r="B548" t="s">
        <v>1865</v>
      </c>
      <c r="D548" t="s">
        <v>1858</v>
      </c>
      <c r="E548" t="s">
        <v>72</v>
      </c>
      <c r="F548" t="s">
        <v>73</v>
      </c>
      <c r="G548" t="s">
        <v>1809</v>
      </c>
      <c r="H548" t="s">
        <v>75</v>
      </c>
      <c r="I548">
        <v>1825</v>
      </c>
      <c r="J548" t="s">
        <v>1859</v>
      </c>
      <c r="K548">
        <v>1</v>
      </c>
      <c r="L548" t="s">
        <v>1860</v>
      </c>
      <c r="M548" t="s">
        <v>78</v>
      </c>
      <c r="N548" t="s">
        <v>78</v>
      </c>
      <c r="O548" t="s">
        <v>75</v>
      </c>
      <c r="P548">
        <v>2038</v>
      </c>
      <c r="Q548" t="s">
        <v>542</v>
      </c>
      <c r="R548">
        <v>6</v>
      </c>
      <c r="S548" t="s">
        <v>543</v>
      </c>
      <c r="T548" t="s">
        <v>82</v>
      </c>
      <c r="X548">
        <v>1</v>
      </c>
      <c r="Y548">
        <v>1</v>
      </c>
      <c r="Z548">
        <v>1</v>
      </c>
      <c r="AA548" s="8">
        <v>1.25</v>
      </c>
      <c r="AB548">
        <v>3</v>
      </c>
      <c r="AC548">
        <v>1.25</v>
      </c>
      <c r="AD548">
        <v>1.25</v>
      </c>
      <c r="AE548">
        <v>1.1000000000000001</v>
      </c>
      <c r="AF548">
        <v>0.5</v>
      </c>
      <c r="AG548">
        <v>220</v>
      </c>
      <c r="AH548" t="s">
        <v>1859</v>
      </c>
      <c r="AI548">
        <v>3</v>
      </c>
      <c r="AJ548" t="s">
        <v>1811</v>
      </c>
      <c r="AL548">
        <v>9116</v>
      </c>
      <c r="AM548" t="s">
        <v>1861</v>
      </c>
      <c r="AN548">
        <v>91</v>
      </c>
      <c r="AO548" t="s">
        <v>1853</v>
      </c>
      <c r="AP548">
        <v>170</v>
      </c>
      <c r="AT548">
        <v>0</v>
      </c>
      <c r="AU548">
        <v>0.5</v>
      </c>
      <c r="BC548">
        <v>0</v>
      </c>
      <c r="BD548">
        <v>0</v>
      </c>
      <c r="BE548">
        <v>0</v>
      </c>
      <c r="BF548">
        <v>0</v>
      </c>
      <c r="BG548">
        <v>0</v>
      </c>
      <c r="BH548" t="s">
        <v>89</v>
      </c>
      <c r="BJ548" t="s">
        <v>90</v>
      </c>
      <c r="BK548" s="1">
        <v>44588</v>
      </c>
      <c r="BL548" t="s">
        <v>91</v>
      </c>
      <c r="BM548" t="s">
        <v>92</v>
      </c>
      <c r="BN548">
        <v>39091</v>
      </c>
      <c r="BO548" t="s">
        <v>1814</v>
      </c>
      <c r="BP548">
        <v>1</v>
      </c>
      <c r="BQ548">
        <v>1</v>
      </c>
      <c r="BR548">
        <v>1</v>
      </c>
      <c r="BS548">
        <v>1.25</v>
      </c>
      <c r="BT548">
        <v>3</v>
      </c>
      <c r="BU548">
        <v>596</v>
      </c>
      <c r="BV548" t="s">
        <v>1942</v>
      </c>
      <c r="BW548" t="e">
        <f>VLOOKUP($J548,M_引当回収!$C$5:$AF$55,30,FALSE)+0.08</f>
        <v>#N/A</v>
      </c>
      <c r="BX548" s="21" t="e">
        <v>#N/A</v>
      </c>
      <c r="BY548" t="e">
        <v>#N/A</v>
      </c>
      <c r="BZ548" t="e">
        <v>#N/A</v>
      </c>
      <c r="CA548" s="8" t="e">
        <f t="shared" si="198"/>
        <v>#N/A</v>
      </c>
      <c r="CB548" t="e">
        <f t="shared" si="217"/>
        <v>#N/A</v>
      </c>
      <c r="CC548" t="e">
        <v>#N/A</v>
      </c>
      <c r="CD548" t="e">
        <v>#N/A</v>
      </c>
      <c r="CE548" t="e">
        <v>#N/A</v>
      </c>
      <c r="CF548" t="e">
        <v>#N/A</v>
      </c>
      <c r="CH548">
        <f t="shared" si="199"/>
        <v>5</v>
      </c>
      <c r="CI548">
        <f t="shared" si="200"/>
        <v>8</v>
      </c>
      <c r="CJ548">
        <f t="shared" si="201"/>
        <v>16</v>
      </c>
      <c r="CK548">
        <f t="shared" si="202"/>
        <v>5</v>
      </c>
      <c r="CL548">
        <f t="shared" si="203"/>
        <v>8</v>
      </c>
      <c r="CM548">
        <f t="shared" si="204"/>
        <v>16</v>
      </c>
      <c r="CN548" t="e">
        <f t="shared" si="205"/>
        <v>#N/A</v>
      </c>
      <c r="CO548">
        <f t="shared" si="206"/>
        <v>8</v>
      </c>
      <c r="CP548" t="e">
        <f t="shared" si="207"/>
        <v>#N/A</v>
      </c>
      <c r="CQ548" t="e">
        <v>#N/A</v>
      </c>
      <c r="CR548" t="e">
        <f t="shared" si="208"/>
        <v>#N/A</v>
      </c>
      <c r="CS548" t="e">
        <f t="shared" si="209"/>
        <v>#N/A</v>
      </c>
      <c r="CT548" t="e">
        <f t="shared" si="210"/>
        <v>#N/A</v>
      </c>
      <c r="CU548" t="e">
        <f t="shared" si="211"/>
        <v>#N/A</v>
      </c>
      <c r="CV548">
        <f t="shared" si="212"/>
        <v>3</v>
      </c>
      <c r="CW548">
        <f t="shared" si="213"/>
        <v>0.73623529411764699</v>
      </c>
      <c r="CX548" t="e">
        <f t="shared" si="214"/>
        <v>#N/A</v>
      </c>
      <c r="CY548" t="e">
        <f t="shared" si="194"/>
        <v>#N/A</v>
      </c>
      <c r="CZ548" t="e">
        <f t="shared" si="195"/>
        <v>#N/A</v>
      </c>
      <c r="DA548" t="e">
        <f t="shared" si="196"/>
        <v>#N/A</v>
      </c>
      <c r="DB548" t="e">
        <f t="shared" si="197"/>
        <v>#N/A</v>
      </c>
      <c r="DC548">
        <f t="shared" si="215"/>
        <v>3</v>
      </c>
      <c r="DD548" t="e">
        <f t="shared" si="216"/>
        <v>#N/A</v>
      </c>
    </row>
    <row r="549" spans="1:108" hidden="1" x14ac:dyDescent="0.7">
      <c r="A549" t="s">
        <v>1866</v>
      </c>
      <c r="B549" t="s">
        <v>1867</v>
      </c>
      <c r="D549" t="s">
        <v>1868</v>
      </c>
      <c r="E549" t="s">
        <v>72</v>
      </c>
      <c r="F549" t="s">
        <v>73</v>
      </c>
      <c r="G549" t="s">
        <v>1809</v>
      </c>
      <c r="H549" t="s">
        <v>75</v>
      </c>
      <c r="I549">
        <v>5</v>
      </c>
      <c r="J549" t="s">
        <v>1869</v>
      </c>
      <c r="K549">
        <v>1</v>
      </c>
      <c r="L549" t="s">
        <v>1870</v>
      </c>
      <c r="M549" t="s">
        <v>78</v>
      </c>
      <c r="N549" t="s">
        <v>78</v>
      </c>
      <c r="O549" t="s">
        <v>75</v>
      </c>
      <c r="P549">
        <v>2041</v>
      </c>
      <c r="Q549" t="s">
        <v>553</v>
      </c>
      <c r="R549">
        <v>1</v>
      </c>
      <c r="S549" t="s">
        <v>236</v>
      </c>
      <c r="T549" t="s">
        <v>82</v>
      </c>
      <c r="X549">
        <v>1</v>
      </c>
      <c r="Y549">
        <v>1</v>
      </c>
      <c r="Z549">
        <v>1</v>
      </c>
      <c r="AA549" s="8">
        <v>1.25</v>
      </c>
      <c r="AB549">
        <v>3</v>
      </c>
      <c r="AC549">
        <v>1.25</v>
      </c>
      <c r="AD549">
        <v>1.25</v>
      </c>
      <c r="AE549">
        <v>1.1000000000000001</v>
      </c>
      <c r="AF549">
        <v>0.5</v>
      </c>
      <c r="AG549">
        <v>69</v>
      </c>
      <c r="AH549" t="s">
        <v>1869</v>
      </c>
      <c r="AI549">
        <v>1</v>
      </c>
      <c r="AJ549" t="s">
        <v>1811</v>
      </c>
      <c r="AL549">
        <v>641</v>
      </c>
      <c r="AM549" t="s">
        <v>1871</v>
      </c>
      <c r="AN549">
        <v>3</v>
      </c>
      <c r="AO549" t="s">
        <v>555</v>
      </c>
      <c r="AP549">
        <v>20</v>
      </c>
      <c r="AT549">
        <v>0</v>
      </c>
      <c r="AU549">
        <v>0.5</v>
      </c>
      <c r="BC549">
        <v>0</v>
      </c>
      <c r="BD549">
        <v>0</v>
      </c>
      <c r="BE549">
        <v>0</v>
      </c>
      <c r="BF549">
        <v>0</v>
      </c>
      <c r="BG549">
        <v>0</v>
      </c>
      <c r="BH549" t="s">
        <v>89</v>
      </c>
      <c r="BJ549" t="s">
        <v>90</v>
      </c>
      <c r="BK549" s="1">
        <v>44588</v>
      </c>
      <c r="BL549" t="s">
        <v>91</v>
      </c>
      <c r="BM549" t="s">
        <v>92</v>
      </c>
      <c r="BN549">
        <v>39091</v>
      </c>
      <c r="BO549" t="s">
        <v>1814</v>
      </c>
      <c r="BP549">
        <v>1</v>
      </c>
      <c r="BQ549">
        <v>1</v>
      </c>
      <c r="BR549">
        <v>1</v>
      </c>
      <c r="BS549">
        <v>1.25</v>
      </c>
      <c r="BT549">
        <v>3</v>
      </c>
      <c r="BU549">
        <v>457</v>
      </c>
      <c r="BV549" t="s">
        <v>1942</v>
      </c>
      <c r="BW549" t="e">
        <f>VLOOKUP($J549,M_引当回収!$C$5:$AF$55,30,FALSE)+0.08</f>
        <v>#N/A</v>
      </c>
      <c r="BX549" s="21" t="e">
        <v>#N/A</v>
      </c>
      <c r="BY549" t="e">
        <v>#N/A</v>
      </c>
      <c r="BZ549" t="e">
        <v>#N/A</v>
      </c>
      <c r="CA549" s="8" t="e">
        <f t="shared" si="198"/>
        <v>#N/A</v>
      </c>
      <c r="CB549" t="e">
        <f t="shared" si="217"/>
        <v>#N/A</v>
      </c>
      <c r="CC549" t="e">
        <v>#N/A</v>
      </c>
      <c r="CD549" t="e">
        <v>#N/A</v>
      </c>
      <c r="CE549" t="e">
        <v>#N/A</v>
      </c>
      <c r="CF549" t="e">
        <v>#N/A</v>
      </c>
      <c r="CH549">
        <f t="shared" si="199"/>
        <v>29</v>
      </c>
      <c r="CI549">
        <f t="shared" si="200"/>
        <v>46</v>
      </c>
      <c r="CJ549">
        <f t="shared" si="201"/>
        <v>78</v>
      </c>
      <c r="CK549">
        <f t="shared" si="202"/>
        <v>29</v>
      </c>
      <c r="CL549">
        <f t="shared" si="203"/>
        <v>46</v>
      </c>
      <c r="CM549">
        <f t="shared" si="204"/>
        <v>78</v>
      </c>
      <c r="CN549" t="e">
        <f t="shared" si="205"/>
        <v>#N/A</v>
      </c>
      <c r="CO549">
        <f t="shared" si="206"/>
        <v>46</v>
      </c>
      <c r="CP549" t="e">
        <f t="shared" si="207"/>
        <v>#N/A</v>
      </c>
      <c r="CQ549" t="e">
        <v>#N/A</v>
      </c>
      <c r="CR549" t="e">
        <f t="shared" si="208"/>
        <v>#N/A</v>
      </c>
      <c r="CS549" t="e">
        <f t="shared" si="209"/>
        <v>#N/A</v>
      </c>
      <c r="CT549" t="e">
        <f t="shared" si="210"/>
        <v>#N/A</v>
      </c>
      <c r="CU549" t="e">
        <f t="shared" si="211"/>
        <v>#N/A</v>
      </c>
      <c r="CV549">
        <f t="shared" si="212"/>
        <v>3</v>
      </c>
      <c r="CW549">
        <f t="shared" si="213"/>
        <v>4.7984999999999998</v>
      </c>
      <c r="CX549" t="e">
        <f t="shared" si="214"/>
        <v>#N/A</v>
      </c>
      <c r="CY549" t="e">
        <f t="shared" si="194"/>
        <v>#N/A</v>
      </c>
      <c r="CZ549" t="e">
        <f t="shared" si="195"/>
        <v>#N/A</v>
      </c>
      <c r="DA549" t="e">
        <f t="shared" si="196"/>
        <v>#N/A</v>
      </c>
      <c r="DB549" t="e">
        <f t="shared" si="197"/>
        <v>#N/A</v>
      </c>
      <c r="DC549">
        <f t="shared" si="215"/>
        <v>3</v>
      </c>
      <c r="DD549" t="e">
        <f t="shared" si="216"/>
        <v>#N/A</v>
      </c>
    </row>
    <row r="550" spans="1:108" hidden="1" x14ac:dyDescent="0.7">
      <c r="A550" t="s">
        <v>1866</v>
      </c>
      <c r="B550" t="s">
        <v>1867</v>
      </c>
      <c r="D550" t="s">
        <v>1868</v>
      </c>
      <c r="E550" t="s">
        <v>72</v>
      </c>
      <c r="F550" t="s">
        <v>73</v>
      </c>
      <c r="G550" t="s">
        <v>1809</v>
      </c>
      <c r="H550" t="s">
        <v>75</v>
      </c>
      <c r="I550">
        <v>5</v>
      </c>
      <c r="J550" t="s">
        <v>1869</v>
      </c>
      <c r="K550">
        <v>9</v>
      </c>
      <c r="L550" t="s">
        <v>1872</v>
      </c>
      <c r="M550" t="s">
        <v>78</v>
      </c>
      <c r="N550" t="s">
        <v>78</v>
      </c>
      <c r="O550" t="s">
        <v>75</v>
      </c>
      <c r="P550">
        <v>2041</v>
      </c>
      <c r="Q550" t="s">
        <v>553</v>
      </c>
      <c r="R550">
        <v>1</v>
      </c>
      <c r="S550" t="s">
        <v>236</v>
      </c>
      <c r="T550" t="s">
        <v>82</v>
      </c>
      <c r="X550">
        <v>1</v>
      </c>
      <c r="Y550">
        <v>1</v>
      </c>
      <c r="Z550">
        <v>1</v>
      </c>
      <c r="AA550" s="8">
        <v>1.25</v>
      </c>
      <c r="AB550">
        <v>3</v>
      </c>
      <c r="AC550">
        <v>1.25</v>
      </c>
      <c r="AD550">
        <v>1.25</v>
      </c>
      <c r="AE550">
        <v>1.1000000000000001</v>
      </c>
      <c r="AF550">
        <v>0.5</v>
      </c>
      <c r="AG550">
        <v>69</v>
      </c>
      <c r="AH550" t="s">
        <v>1869</v>
      </c>
      <c r="AI550">
        <v>1</v>
      </c>
      <c r="AJ550" t="s">
        <v>1811</v>
      </c>
      <c r="AL550">
        <v>641</v>
      </c>
      <c r="AM550" t="s">
        <v>1871</v>
      </c>
      <c r="AN550">
        <v>3</v>
      </c>
      <c r="AO550" t="s">
        <v>555</v>
      </c>
      <c r="AP550">
        <v>20</v>
      </c>
      <c r="AT550">
        <v>0</v>
      </c>
      <c r="AU550">
        <v>0.5</v>
      </c>
      <c r="BC550">
        <v>0</v>
      </c>
      <c r="BD550">
        <v>0</v>
      </c>
      <c r="BE550">
        <v>0</v>
      </c>
      <c r="BF550">
        <v>0</v>
      </c>
      <c r="BG550">
        <v>0</v>
      </c>
      <c r="BH550" t="s">
        <v>89</v>
      </c>
      <c r="BJ550" t="s">
        <v>90</v>
      </c>
      <c r="BK550" s="1">
        <v>44588</v>
      </c>
      <c r="BL550" t="s">
        <v>91</v>
      </c>
      <c r="BM550" t="s">
        <v>92</v>
      </c>
      <c r="BN550">
        <v>39091</v>
      </c>
      <c r="BO550" t="s">
        <v>1814</v>
      </c>
      <c r="BP550">
        <v>1</v>
      </c>
      <c r="BQ550">
        <v>1</v>
      </c>
      <c r="BR550">
        <v>1</v>
      </c>
      <c r="BS550">
        <v>1.25</v>
      </c>
      <c r="BT550">
        <v>3</v>
      </c>
      <c r="BU550">
        <v>457</v>
      </c>
      <c r="BV550" t="s">
        <v>1942</v>
      </c>
      <c r="BW550" t="e">
        <f>VLOOKUP($J550,M_引当回収!$C$5:$AF$55,30,FALSE)+0.08</f>
        <v>#N/A</v>
      </c>
      <c r="BX550" s="21" t="e">
        <v>#N/A</v>
      </c>
      <c r="BY550" t="e">
        <v>#N/A</v>
      </c>
      <c r="BZ550" t="e">
        <v>#N/A</v>
      </c>
      <c r="CA550" s="8" t="e">
        <f t="shared" si="198"/>
        <v>#N/A</v>
      </c>
      <c r="CB550" t="e">
        <f t="shared" si="217"/>
        <v>#N/A</v>
      </c>
      <c r="CC550" t="e">
        <v>#N/A</v>
      </c>
      <c r="CD550" t="e">
        <v>#N/A</v>
      </c>
      <c r="CE550" t="e">
        <v>#N/A</v>
      </c>
      <c r="CF550" t="e">
        <v>#N/A</v>
      </c>
      <c r="CH550">
        <f t="shared" si="199"/>
        <v>29</v>
      </c>
      <c r="CI550">
        <f t="shared" si="200"/>
        <v>46</v>
      </c>
      <c r="CJ550">
        <f t="shared" si="201"/>
        <v>78</v>
      </c>
      <c r="CK550">
        <f t="shared" si="202"/>
        <v>29</v>
      </c>
      <c r="CL550">
        <f t="shared" si="203"/>
        <v>46</v>
      </c>
      <c r="CM550">
        <f t="shared" si="204"/>
        <v>78</v>
      </c>
      <c r="CN550" t="e">
        <f t="shared" si="205"/>
        <v>#N/A</v>
      </c>
      <c r="CO550">
        <f t="shared" si="206"/>
        <v>46</v>
      </c>
      <c r="CP550" t="e">
        <f t="shared" si="207"/>
        <v>#N/A</v>
      </c>
      <c r="CQ550" t="e">
        <v>#N/A</v>
      </c>
      <c r="CR550" t="e">
        <f t="shared" si="208"/>
        <v>#N/A</v>
      </c>
      <c r="CS550" t="e">
        <f t="shared" si="209"/>
        <v>#N/A</v>
      </c>
      <c r="CT550" t="e">
        <f t="shared" si="210"/>
        <v>#N/A</v>
      </c>
      <c r="CU550" t="e">
        <f t="shared" si="211"/>
        <v>#N/A</v>
      </c>
      <c r="CV550">
        <f t="shared" si="212"/>
        <v>3</v>
      </c>
      <c r="CW550">
        <f t="shared" si="213"/>
        <v>4.7984999999999998</v>
      </c>
      <c r="CX550" t="e">
        <f t="shared" si="214"/>
        <v>#N/A</v>
      </c>
      <c r="CY550" t="e">
        <f t="shared" si="194"/>
        <v>#N/A</v>
      </c>
      <c r="CZ550" t="e">
        <f t="shared" si="195"/>
        <v>#N/A</v>
      </c>
      <c r="DA550" t="e">
        <f t="shared" si="196"/>
        <v>#N/A</v>
      </c>
      <c r="DB550" t="e">
        <f t="shared" si="197"/>
        <v>#N/A</v>
      </c>
      <c r="DC550">
        <f t="shared" si="215"/>
        <v>3</v>
      </c>
      <c r="DD550" t="e">
        <f t="shared" si="216"/>
        <v>#N/A</v>
      </c>
    </row>
    <row r="551" spans="1:108" hidden="1" x14ac:dyDescent="0.7">
      <c r="A551" t="s">
        <v>1873</v>
      </c>
      <c r="B551" t="s">
        <v>1874</v>
      </c>
      <c r="D551" t="s">
        <v>1868</v>
      </c>
      <c r="E551" t="s">
        <v>72</v>
      </c>
      <c r="F551" t="s">
        <v>73</v>
      </c>
      <c r="G551" t="s">
        <v>1809</v>
      </c>
      <c r="H551" t="s">
        <v>75</v>
      </c>
      <c r="I551">
        <v>5</v>
      </c>
      <c r="J551" t="s">
        <v>1869</v>
      </c>
      <c r="K551">
        <v>1</v>
      </c>
      <c r="L551" t="s">
        <v>1870</v>
      </c>
      <c r="M551" t="s">
        <v>78</v>
      </c>
      <c r="N551" t="s">
        <v>78</v>
      </c>
      <c r="O551" t="s">
        <v>75</v>
      </c>
      <c r="P551">
        <v>2041</v>
      </c>
      <c r="Q551" t="s">
        <v>553</v>
      </c>
      <c r="R551">
        <v>1</v>
      </c>
      <c r="S551" t="s">
        <v>236</v>
      </c>
      <c r="T551" t="s">
        <v>82</v>
      </c>
      <c r="X551">
        <v>1</v>
      </c>
      <c r="Y551">
        <v>1</v>
      </c>
      <c r="Z551">
        <v>1</v>
      </c>
      <c r="AA551" s="8">
        <v>1.25</v>
      </c>
      <c r="AB551">
        <v>3</v>
      </c>
      <c r="AC551">
        <v>1.25</v>
      </c>
      <c r="AD551">
        <v>1.25</v>
      </c>
      <c r="AE551">
        <v>1.1000000000000001</v>
      </c>
      <c r="AF551">
        <v>0.5</v>
      </c>
      <c r="AG551">
        <v>69</v>
      </c>
      <c r="AH551" t="s">
        <v>1869</v>
      </c>
      <c r="AI551">
        <v>2</v>
      </c>
      <c r="AJ551" t="s">
        <v>1811</v>
      </c>
      <c r="AL551">
        <v>641</v>
      </c>
      <c r="AM551" t="s">
        <v>1871</v>
      </c>
      <c r="AN551">
        <v>3</v>
      </c>
      <c r="AO551" t="s">
        <v>555</v>
      </c>
      <c r="AP551">
        <v>36</v>
      </c>
      <c r="AT551">
        <v>0</v>
      </c>
      <c r="AU551">
        <v>0.5</v>
      </c>
      <c r="BC551">
        <v>0</v>
      </c>
      <c r="BD551">
        <v>0</v>
      </c>
      <c r="BE551">
        <v>0</v>
      </c>
      <c r="BF551">
        <v>0</v>
      </c>
      <c r="BG551">
        <v>0</v>
      </c>
      <c r="BH551" t="s">
        <v>89</v>
      </c>
      <c r="BJ551" t="s">
        <v>90</v>
      </c>
      <c r="BK551" s="1">
        <v>44588</v>
      </c>
      <c r="BL551" t="s">
        <v>91</v>
      </c>
      <c r="BM551" t="s">
        <v>92</v>
      </c>
      <c r="BN551">
        <v>39091</v>
      </c>
      <c r="BO551" t="s">
        <v>1814</v>
      </c>
      <c r="BP551">
        <v>1</v>
      </c>
      <c r="BQ551">
        <v>1</v>
      </c>
      <c r="BR551">
        <v>1</v>
      </c>
      <c r="BS551">
        <v>1.25</v>
      </c>
      <c r="BT551">
        <v>3</v>
      </c>
      <c r="BU551">
        <v>596</v>
      </c>
      <c r="BV551" t="s">
        <v>1942</v>
      </c>
      <c r="BW551" t="e">
        <f>VLOOKUP($J551,M_引当回収!$C$5:$AF$55,30,FALSE)+0.08</f>
        <v>#N/A</v>
      </c>
      <c r="BX551" s="21" t="e">
        <v>#N/A</v>
      </c>
      <c r="BY551" t="e">
        <v>#N/A</v>
      </c>
      <c r="BZ551" t="e">
        <v>#N/A</v>
      </c>
      <c r="CA551" s="8" t="e">
        <f t="shared" si="198"/>
        <v>#N/A</v>
      </c>
      <c r="CB551" t="e">
        <f t="shared" si="217"/>
        <v>#N/A</v>
      </c>
      <c r="CC551" t="e">
        <v>#N/A</v>
      </c>
      <c r="CD551" t="e">
        <v>#N/A</v>
      </c>
      <c r="CE551" t="e">
        <v>#N/A</v>
      </c>
      <c r="CF551" t="e">
        <v>#N/A</v>
      </c>
      <c r="CH551">
        <f t="shared" si="199"/>
        <v>21</v>
      </c>
      <c r="CI551">
        <f t="shared" si="200"/>
        <v>34</v>
      </c>
      <c r="CJ551">
        <f t="shared" si="201"/>
        <v>58</v>
      </c>
      <c r="CK551">
        <f t="shared" si="202"/>
        <v>21</v>
      </c>
      <c r="CL551">
        <f t="shared" si="203"/>
        <v>34</v>
      </c>
      <c r="CM551">
        <f t="shared" si="204"/>
        <v>58</v>
      </c>
      <c r="CN551" t="e">
        <f t="shared" si="205"/>
        <v>#N/A</v>
      </c>
      <c r="CO551">
        <f t="shared" si="206"/>
        <v>34</v>
      </c>
      <c r="CP551" t="e">
        <f t="shared" si="207"/>
        <v>#N/A</v>
      </c>
      <c r="CQ551" t="e">
        <v>#N/A</v>
      </c>
      <c r="CR551" t="e">
        <f t="shared" si="208"/>
        <v>#N/A</v>
      </c>
      <c r="CS551" t="e">
        <f t="shared" si="209"/>
        <v>#N/A</v>
      </c>
      <c r="CT551" t="e">
        <f t="shared" si="210"/>
        <v>#N/A</v>
      </c>
      <c r="CU551" t="e">
        <f t="shared" si="211"/>
        <v>#N/A</v>
      </c>
      <c r="CV551">
        <f t="shared" si="212"/>
        <v>3</v>
      </c>
      <c r="CW551">
        <f t="shared" si="213"/>
        <v>3.476666666666667</v>
      </c>
      <c r="CX551" t="e">
        <f t="shared" si="214"/>
        <v>#N/A</v>
      </c>
      <c r="CY551" t="e">
        <f t="shared" si="194"/>
        <v>#N/A</v>
      </c>
      <c r="CZ551" t="e">
        <f t="shared" si="195"/>
        <v>#N/A</v>
      </c>
      <c r="DA551" t="e">
        <f t="shared" si="196"/>
        <v>#N/A</v>
      </c>
      <c r="DB551" t="e">
        <f t="shared" si="197"/>
        <v>#N/A</v>
      </c>
      <c r="DC551">
        <f t="shared" si="215"/>
        <v>3</v>
      </c>
      <c r="DD551" t="e">
        <f t="shared" si="216"/>
        <v>#N/A</v>
      </c>
    </row>
    <row r="552" spans="1:108" hidden="1" x14ac:dyDescent="0.7">
      <c r="A552" t="s">
        <v>1873</v>
      </c>
      <c r="B552" t="s">
        <v>1874</v>
      </c>
      <c r="D552" t="s">
        <v>1868</v>
      </c>
      <c r="E552" t="s">
        <v>72</v>
      </c>
      <c r="F552" t="s">
        <v>73</v>
      </c>
      <c r="G552" t="s">
        <v>1809</v>
      </c>
      <c r="H552" t="s">
        <v>75</v>
      </c>
      <c r="I552">
        <v>5</v>
      </c>
      <c r="J552" t="s">
        <v>1869</v>
      </c>
      <c r="K552">
        <v>9</v>
      </c>
      <c r="L552" t="s">
        <v>1872</v>
      </c>
      <c r="M552" t="s">
        <v>78</v>
      </c>
      <c r="N552" t="s">
        <v>78</v>
      </c>
      <c r="O552" t="s">
        <v>75</v>
      </c>
      <c r="P552">
        <v>2041</v>
      </c>
      <c r="Q552" t="s">
        <v>553</v>
      </c>
      <c r="R552">
        <v>1</v>
      </c>
      <c r="S552" t="s">
        <v>236</v>
      </c>
      <c r="T552" t="s">
        <v>82</v>
      </c>
      <c r="X552">
        <v>1</v>
      </c>
      <c r="Y552">
        <v>1</v>
      </c>
      <c r="Z552">
        <v>1</v>
      </c>
      <c r="AA552" s="8">
        <v>1.25</v>
      </c>
      <c r="AB552">
        <v>3</v>
      </c>
      <c r="AC552">
        <v>1.25</v>
      </c>
      <c r="AD552">
        <v>1.25</v>
      </c>
      <c r="AE552">
        <v>1.1000000000000001</v>
      </c>
      <c r="AF552">
        <v>0.5</v>
      </c>
      <c r="AG552">
        <v>69</v>
      </c>
      <c r="AH552" t="s">
        <v>1869</v>
      </c>
      <c r="AI552">
        <v>2</v>
      </c>
      <c r="AJ552" t="s">
        <v>1811</v>
      </c>
      <c r="AL552">
        <v>641</v>
      </c>
      <c r="AM552" t="s">
        <v>1871</v>
      </c>
      <c r="AN552">
        <v>3</v>
      </c>
      <c r="AO552" t="s">
        <v>555</v>
      </c>
      <c r="AP552">
        <v>36</v>
      </c>
      <c r="AT552">
        <v>0</v>
      </c>
      <c r="AU552">
        <v>0.5</v>
      </c>
      <c r="BC552">
        <v>0</v>
      </c>
      <c r="BD552">
        <v>0</v>
      </c>
      <c r="BE552">
        <v>0</v>
      </c>
      <c r="BF552">
        <v>0</v>
      </c>
      <c r="BG552">
        <v>0</v>
      </c>
      <c r="BH552" t="s">
        <v>89</v>
      </c>
      <c r="BJ552" t="s">
        <v>90</v>
      </c>
      <c r="BK552" s="1">
        <v>44588</v>
      </c>
      <c r="BL552" t="s">
        <v>91</v>
      </c>
      <c r="BM552" t="s">
        <v>92</v>
      </c>
      <c r="BN552">
        <v>39091</v>
      </c>
      <c r="BO552" t="s">
        <v>1814</v>
      </c>
      <c r="BP552">
        <v>1</v>
      </c>
      <c r="BQ552">
        <v>1</v>
      </c>
      <c r="BR552">
        <v>1</v>
      </c>
      <c r="BS552">
        <v>1.25</v>
      </c>
      <c r="BT552">
        <v>3</v>
      </c>
      <c r="BU552">
        <v>596</v>
      </c>
      <c r="BV552" t="s">
        <v>1942</v>
      </c>
      <c r="BW552" t="e">
        <f>VLOOKUP($J552,M_引当回収!$C$5:$AF$55,30,FALSE)+0.08</f>
        <v>#N/A</v>
      </c>
      <c r="BX552" s="21" t="e">
        <v>#N/A</v>
      </c>
      <c r="BY552" t="e">
        <v>#N/A</v>
      </c>
      <c r="BZ552" t="e">
        <v>#N/A</v>
      </c>
      <c r="CA552" s="8" t="e">
        <f t="shared" si="198"/>
        <v>#N/A</v>
      </c>
      <c r="CB552" t="e">
        <f t="shared" si="217"/>
        <v>#N/A</v>
      </c>
      <c r="CC552" t="e">
        <v>#N/A</v>
      </c>
      <c r="CD552" t="e">
        <v>#N/A</v>
      </c>
      <c r="CE552" t="e">
        <v>#N/A</v>
      </c>
      <c r="CF552" t="e">
        <v>#N/A</v>
      </c>
      <c r="CH552">
        <f t="shared" si="199"/>
        <v>21</v>
      </c>
      <c r="CI552">
        <f t="shared" si="200"/>
        <v>34</v>
      </c>
      <c r="CJ552">
        <f t="shared" si="201"/>
        <v>58</v>
      </c>
      <c r="CK552">
        <f t="shared" si="202"/>
        <v>21</v>
      </c>
      <c r="CL552">
        <f t="shared" si="203"/>
        <v>34</v>
      </c>
      <c r="CM552">
        <f t="shared" si="204"/>
        <v>58</v>
      </c>
      <c r="CN552" t="e">
        <f t="shared" si="205"/>
        <v>#N/A</v>
      </c>
      <c r="CO552">
        <f t="shared" si="206"/>
        <v>34</v>
      </c>
      <c r="CP552" t="e">
        <f t="shared" si="207"/>
        <v>#N/A</v>
      </c>
      <c r="CQ552" t="e">
        <v>#N/A</v>
      </c>
      <c r="CR552" t="e">
        <f t="shared" si="208"/>
        <v>#N/A</v>
      </c>
      <c r="CS552" t="e">
        <f t="shared" si="209"/>
        <v>#N/A</v>
      </c>
      <c r="CT552" t="e">
        <f t="shared" si="210"/>
        <v>#N/A</v>
      </c>
      <c r="CU552" t="e">
        <f t="shared" si="211"/>
        <v>#N/A</v>
      </c>
      <c r="CV552">
        <f t="shared" si="212"/>
        <v>3</v>
      </c>
      <c r="CW552">
        <f t="shared" si="213"/>
        <v>3.476666666666667</v>
      </c>
      <c r="CX552" t="e">
        <f t="shared" si="214"/>
        <v>#N/A</v>
      </c>
      <c r="CY552" t="e">
        <f t="shared" si="194"/>
        <v>#N/A</v>
      </c>
      <c r="CZ552" t="e">
        <f t="shared" si="195"/>
        <v>#N/A</v>
      </c>
      <c r="DA552" t="e">
        <f t="shared" si="196"/>
        <v>#N/A</v>
      </c>
      <c r="DB552" t="e">
        <f t="shared" si="197"/>
        <v>#N/A</v>
      </c>
      <c r="DC552">
        <f t="shared" si="215"/>
        <v>3</v>
      </c>
      <c r="DD552" t="e">
        <f t="shared" si="216"/>
        <v>#N/A</v>
      </c>
    </row>
    <row r="553" spans="1:108" hidden="1" x14ac:dyDescent="0.7">
      <c r="A553" t="s">
        <v>1875</v>
      </c>
      <c r="B553" t="s">
        <v>1876</v>
      </c>
      <c r="D553" t="s">
        <v>1868</v>
      </c>
      <c r="E553" t="s">
        <v>72</v>
      </c>
      <c r="F553" t="s">
        <v>73</v>
      </c>
      <c r="G553" t="s">
        <v>1809</v>
      </c>
      <c r="H553" t="s">
        <v>75</v>
      </c>
      <c r="I553">
        <v>5</v>
      </c>
      <c r="J553" t="s">
        <v>1869</v>
      </c>
      <c r="K553">
        <v>1</v>
      </c>
      <c r="L553" t="s">
        <v>1870</v>
      </c>
      <c r="M553" t="s">
        <v>78</v>
      </c>
      <c r="N553" t="s">
        <v>78</v>
      </c>
      <c r="O553" t="s">
        <v>75</v>
      </c>
      <c r="P553">
        <v>2041</v>
      </c>
      <c r="Q553" t="s">
        <v>553</v>
      </c>
      <c r="R553">
        <v>1</v>
      </c>
      <c r="S553" t="s">
        <v>236</v>
      </c>
      <c r="T553" t="s">
        <v>82</v>
      </c>
      <c r="X553">
        <v>1</v>
      </c>
      <c r="Y553">
        <v>1</v>
      </c>
      <c r="Z553">
        <v>1</v>
      </c>
      <c r="AA553" s="8">
        <v>1.25</v>
      </c>
      <c r="AB553">
        <v>3</v>
      </c>
      <c r="AC553">
        <v>1.25</v>
      </c>
      <c r="AD553">
        <v>1.25</v>
      </c>
      <c r="AE553">
        <v>1.1000000000000001</v>
      </c>
      <c r="AF553">
        <v>0.5</v>
      </c>
      <c r="AG553">
        <v>69</v>
      </c>
      <c r="AH553" t="s">
        <v>1869</v>
      </c>
      <c r="AI553">
        <v>5</v>
      </c>
      <c r="AJ553" t="s">
        <v>1811</v>
      </c>
      <c r="AL553">
        <v>641</v>
      </c>
      <c r="AM553" t="s">
        <v>1871</v>
      </c>
      <c r="AN553">
        <v>3</v>
      </c>
      <c r="AO553" t="s">
        <v>555</v>
      </c>
      <c r="AP553">
        <v>15</v>
      </c>
      <c r="AT553">
        <v>0</v>
      </c>
      <c r="AU553">
        <v>0.5</v>
      </c>
      <c r="BC553">
        <v>800</v>
      </c>
      <c r="BD553">
        <v>850</v>
      </c>
      <c r="BE553">
        <v>680</v>
      </c>
      <c r="BF553">
        <v>0.46200000000000002</v>
      </c>
      <c r="BG553">
        <v>178</v>
      </c>
      <c r="BH553" t="s">
        <v>89</v>
      </c>
      <c r="BJ553" t="s">
        <v>90</v>
      </c>
      <c r="BK553" s="1">
        <v>44943</v>
      </c>
      <c r="BL553" t="s">
        <v>91</v>
      </c>
      <c r="BM553" t="s">
        <v>92</v>
      </c>
      <c r="BN553">
        <v>46548</v>
      </c>
      <c r="BO553" t="s">
        <v>727</v>
      </c>
      <c r="BP553">
        <v>1</v>
      </c>
      <c r="BQ553">
        <v>1</v>
      </c>
      <c r="BR553">
        <v>1</v>
      </c>
      <c r="BS553">
        <v>1.25</v>
      </c>
      <c r="BT553">
        <v>3</v>
      </c>
      <c r="BU553" t="e">
        <v>#N/A</v>
      </c>
      <c r="BV553" t="e">
        <v>#N/A</v>
      </c>
      <c r="BW553" t="e">
        <f>VLOOKUP($J553,M_引当回収!$C$5:$AF$55,30,FALSE)+0.08</f>
        <v>#N/A</v>
      </c>
      <c r="BX553" s="21" t="e">
        <v>#N/A</v>
      </c>
      <c r="BY553" t="e">
        <v>#N/A</v>
      </c>
      <c r="BZ553" t="e">
        <v>#N/A</v>
      </c>
      <c r="CA553" s="8" t="e">
        <f t="shared" si="198"/>
        <v>#N/A</v>
      </c>
      <c r="CB553" t="e">
        <f t="shared" si="217"/>
        <v>#N/A</v>
      </c>
      <c r="CC553" t="e">
        <v>#N/A</v>
      </c>
      <c r="CD553" t="e">
        <v>#N/A</v>
      </c>
      <c r="CE553" t="e">
        <v>#N/A</v>
      </c>
      <c r="CF553" t="e">
        <v>#N/A</v>
      </c>
      <c r="CH553" t="e">
        <f t="shared" si="199"/>
        <v>#N/A</v>
      </c>
      <c r="CI553" t="e">
        <f t="shared" si="200"/>
        <v>#N/A</v>
      </c>
      <c r="CJ553" t="e">
        <f t="shared" si="201"/>
        <v>#N/A</v>
      </c>
      <c r="CK553" t="e">
        <f t="shared" si="202"/>
        <v>#N/A</v>
      </c>
      <c r="CL553" t="e">
        <f t="shared" si="203"/>
        <v>#N/A</v>
      </c>
      <c r="CM553" t="e">
        <f t="shared" si="204"/>
        <v>#N/A</v>
      </c>
      <c r="CN553" t="e">
        <f t="shared" si="205"/>
        <v>#N/A</v>
      </c>
      <c r="CO553" t="e">
        <f t="shared" si="206"/>
        <v>#N/A</v>
      </c>
      <c r="CP553" t="e">
        <f t="shared" si="207"/>
        <v>#N/A</v>
      </c>
      <c r="CQ553" t="e">
        <v>#N/A</v>
      </c>
      <c r="CR553" t="e">
        <f t="shared" si="208"/>
        <v>#N/A</v>
      </c>
      <c r="CS553" t="e">
        <f t="shared" si="209"/>
        <v>#N/A</v>
      </c>
      <c r="CT553" t="e">
        <f t="shared" si="210"/>
        <v>#N/A</v>
      </c>
      <c r="CU553" t="e">
        <f t="shared" si="211"/>
        <v>#N/A</v>
      </c>
      <c r="CV553">
        <f t="shared" si="212"/>
        <v>3</v>
      </c>
      <c r="CW553" t="e">
        <f t="shared" si="213"/>
        <v>#N/A</v>
      </c>
      <c r="CX553" t="e">
        <f t="shared" si="214"/>
        <v>#N/A</v>
      </c>
      <c r="CY553" t="e">
        <f t="shared" si="194"/>
        <v>#N/A</v>
      </c>
      <c r="CZ553" t="e">
        <f t="shared" si="195"/>
        <v>#N/A</v>
      </c>
      <c r="DA553" t="e">
        <f t="shared" si="196"/>
        <v>#N/A</v>
      </c>
      <c r="DB553" t="e">
        <f t="shared" si="197"/>
        <v>#N/A</v>
      </c>
      <c r="DC553">
        <f t="shared" si="215"/>
        <v>3</v>
      </c>
      <c r="DD553" t="e">
        <f t="shared" si="216"/>
        <v>#N/A</v>
      </c>
    </row>
    <row r="554" spans="1:108" hidden="1" x14ac:dyDescent="0.7">
      <c r="A554" t="s">
        <v>1877</v>
      </c>
      <c r="B554" t="s">
        <v>1878</v>
      </c>
      <c r="D554" t="s">
        <v>1879</v>
      </c>
      <c r="E554" t="s">
        <v>72</v>
      </c>
      <c r="F554" t="s">
        <v>73</v>
      </c>
      <c r="G554" t="s">
        <v>1809</v>
      </c>
      <c r="H554" t="s">
        <v>75</v>
      </c>
      <c r="I554">
        <v>5</v>
      </c>
      <c r="J554" t="s">
        <v>1869</v>
      </c>
      <c r="K554">
        <v>1</v>
      </c>
      <c r="L554" t="s">
        <v>1870</v>
      </c>
      <c r="M554" t="s">
        <v>78</v>
      </c>
      <c r="N554" t="s">
        <v>78</v>
      </c>
      <c r="O554" t="s">
        <v>75</v>
      </c>
      <c r="P554">
        <v>2041</v>
      </c>
      <c r="Q554" t="s">
        <v>553</v>
      </c>
      <c r="R554">
        <v>1</v>
      </c>
      <c r="S554" t="s">
        <v>236</v>
      </c>
      <c r="T554" t="s">
        <v>82</v>
      </c>
      <c r="X554">
        <v>1</v>
      </c>
      <c r="Y554">
        <v>1</v>
      </c>
      <c r="Z554">
        <v>1</v>
      </c>
      <c r="AA554" s="8">
        <v>1.25</v>
      </c>
      <c r="AB554">
        <v>3</v>
      </c>
      <c r="AC554">
        <v>1.25</v>
      </c>
      <c r="AD554">
        <v>1.25</v>
      </c>
      <c r="AE554">
        <v>1.1000000000000001</v>
      </c>
      <c r="AF554">
        <v>0.5</v>
      </c>
      <c r="AG554">
        <v>69</v>
      </c>
      <c r="AH554" t="s">
        <v>1869</v>
      </c>
      <c r="AI554">
        <v>3</v>
      </c>
      <c r="AJ554" t="s">
        <v>1811</v>
      </c>
      <c r="AL554">
        <v>9202</v>
      </c>
      <c r="AM554" t="s">
        <v>569</v>
      </c>
      <c r="AN554">
        <v>3</v>
      </c>
      <c r="AO554" t="s">
        <v>555</v>
      </c>
      <c r="AP554">
        <v>30</v>
      </c>
      <c r="AT554">
        <v>0</v>
      </c>
      <c r="AU554">
        <v>0.5</v>
      </c>
      <c r="BC554">
        <v>0</v>
      </c>
      <c r="BD554">
        <v>0</v>
      </c>
      <c r="BE554">
        <v>0</v>
      </c>
      <c r="BF554">
        <v>0</v>
      </c>
      <c r="BG554">
        <v>0</v>
      </c>
      <c r="BH554" t="s">
        <v>89</v>
      </c>
      <c r="BJ554" t="s">
        <v>90</v>
      </c>
      <c r="BK554" s="1">
        <v>44588</v>
      </c>
      <c r="BL554" t="s">
        <v>91</v>
      </c>
      <c r="BM554" t="s">
        <v>92</v>
      </c>
      <c r="BN554">
        <v>39091</v>
      </c>
      <c r="BO554" t="s">
        <v>1814</v>
      </c>
      <c r="BP554">
        <v>1</v>
      </c>
      <c r="BQ554">
        <v>1</v>
      </c>
      <c r="BR554">
        <v>1</v>
      </c>
      <c r="BS554">
        <v>1.25</v>
      </c>
      <c r="BT554">
        <v>3</v>
      </c>
      <c r="BU554">
        <v>457</v>
      </c>
      <c r="BV554" t="s">
        <v>1942</v>
      </c>
      <c r="BW554" t="e">
        <f>VLOOKUP($J554,M_引当回収!$C$5:$AF$55,30,FALSE)+0.08</f>
        <v>#N/A</v>
      </c>
      <c r="BX554" s="21" t="e">
        <v>#N/A</v>
      </c>
      <c r="BY554" t="e">
        <v>#N/A</v>
      </c>
      <c r="BZ554" t="e">
        <v>#N/A</v>
      </c>
      <c r="CA554" s="8" t="e">
        <f t="shared" si="198"/>
        <v>#N/A</v>
      </c>
      <c r="CB554" t="e">
        <f t="shared" si="217"/>
        <v>#N/A</v>
      </c>
      <c r="CC554" t="e">
        <v>#N/A</v>
      </c>
      <c r="CD554" t="e">
        <v>#N/A</v>
      </c>
      <c r="CE554" t="e">
        <v>#N/A</v>
      </c>
      <c r="CF554" t="e">
        <v>#N/A</v>
      </c>
      <c r="CH554">
        <f t="shared" si="199"/>
        <v>20</v>
      </c>
      <c r="CI554">
        <f t="shared" si="200"/>
        <v>31</v>
      </c>
      <c r="CJ554">
        <f t="shared" si="201"/>
        <v>54</v>
      </c>
      <c r="CK554">
        <f t="shared" si="202"/>
        <v>20</v>
      </c>
      <c r="CL554">
        <f t="shared" si="203"/>
        <v>31</v>
      </c>
      <c r="CM554">
        <f t="shared" si="204"/>
        <v>54</v>
      </c>
      <c r="CN554" t="e">
        <f t="shared" si="205"/>
        <v>#N/A</v>
      </c>
      <c r="CO554">
        <f t="shared" si="206"/>
        <v>31</v>
      </c>
      <c r="CP554" t="e">
        <f t="shared" si="207"/>
        <v>#N/A</v>
      </c>
      <c r="CQ554" t="e">
        <v>#N/A</v>
      </c>
      <c r="CR554" t="e">
        <f t="shared" si="208"/>
        <v>#N/A</v>
      </c>
      <c r="CS554" t="e">
        <f t="shared" si="209"/>
        <v>#N/A</v>
      </c>
      <c r="CT554" t="e">
        <f t="shared" si="210"/>
        <v>#N/A</v>
      </c>
      <c r="CU554" t="e">
        <f t="shared" si="211"/>
        <v>#N/A</v>
      </c>
      <c r="CV554">
        <f t="shared" si="212"/>
        <v>3</v>
      </c>
      <c r="CW554">
        <f t="shared" si="213"/>
        <v>3.1989999999999998</v>
      </c>
      <c r="CX554" t="e">
        <f t="shared" si="214"/>
        <v>#N/A</v>
      </c>
      <c r="CY554" t="e">
        <f t="shared" si="194"/>
        <v>#N/A</v>
      </c>
      <c r="CZ554" t="e">
        <f t="shared" si="195"/>
        <v>#N/A</v>
      </c>
      <c r="DA554" t="e">
        <f t="shared" si="196"/>
        <v>#N/A</v>
      </c>
      <c r="DB554" t="e">
        <f t="shared" si="197"/>
        <v>#N/A</v>
      </c>
      <c r="DC554">
        <f t="shared" si="215"/>
        <v>3</v>
      </c>
      <c r="DD554" t="e">
        <f t="shared" si="216"/>
        <v>#N/A</v>
      </c>
    </row>
    <row r="555" spans="1:108" hidden="1" x14ac:dyDescent="0.7">
      <c r="A555" t="s">
        <v>1877</v>
      </c>
      <c r="B555" t="s">
        <v>1878</v>
      </c>
      <c r="D555" t="s">
        <v>1879</v>
      </c>
      <c r="E555" t="s">
        <v>72</v>
      </c>
      <c r="F555" t="s">
        <v>73</v>
      </c>
      <c r="G555" t="s">
        <v>1809</v>
      </c>
      <c r="H555" t="s">
        <v>75</v>
      </c>
      <c r="I555">
        <v>5</v>
      </c>
      <c r="J555" t="s">
        <v>1869</v>
      </c>
      <c r="K555">
        <v>9</v>
      </c>
      <c r="L555" t="s">
        <v>1872</v>
      </c>
      <c r="M555" t="s">
        <v>78</v>
      </c>
      <c r="N555" t="s">
        <v>78</v>
      </c>
      <c r="O555" t="s">
        <v>75</v>
      </c>
      <c r="P555">
        <v>2041</v>
      </c>
      <c r="Q555" t="s">
        <v>553</v>
      </c>
      <c r="R555">
        <v>1</v>
      </c>
      <c r="S555" t="s">
        <v>236</v>
      </c>
      <c r="T555" t="s">
        <v>82</v>
      </c>
      <c r="X555">
        <v>1</v>
      </c>
      <c r="Y555">
        <v>1</v>
      </c>
      <c r="Z555">
        <v>1</v>
      </c>
      <c r="AA555" s="8">
        <v>1.25</v>
      </c>
      <c r="AB555">
        <v>3</v>
      </c>
      <c r="AC555">
        <v>1.25</v>
      </c>
      <c r="AD555">
        <v>1.25</v>
      </c>
      <c r="AE555">
        <v>1.1000000000000001</v>
      </c>
      <c r="AF555">
        <v>0.5</v>
      </c>
      <c r="AG555">
        <v>69</v>
      </c>
      <c r="AH555" t="s">
        <v>1869</v>
      </c>
      <c r="AI555">
        <v>3</v>
      </c>
      <c r="AJ555" t="s">
        <v>1811</v>
      </c>
      <c r="AL555">
        <v>9202</v>
      </c>
      <c r="AM555" t="s">
        <v>569</v>
      </c>
      <c r="AN555">
        <v>3</v>
      </c>
      <c r="AO555" t="s">
        <v>555</v>
      </c>
      <c r="AP555">
        <v>30</v>
      </c>
      <c r="AT555">
        <v>0</v>
      </c>
      <c r="AU555">
        <v>0.5</v>
      </c>
      <c r="BC555">
        <v>0</v>
      </c>
      <c r="BD555">
        <v>0</v>
      </c>
      <c r="BE555">
        <v>0</v>
      </c>
      <c r="BF555">
        <v>0</v>
      </c>
      <c r="BG555">
        <v>0</v>
      </c>
      <c r="BH555" t="s">
        <v>89</v>
      </c>
      <c r="BJ555" t="s">
        <v>90</v>
      </c>
      <c r="BK555" s="1">
        <v>44588</v>
      </c>
      <c r="BL555" t="s">
        <v>91</v>
      </c>
      <c r="BM555" t="s">
        <v>92</v>
      </c>
      <c r="BN555">
        <v>39091</v>
      </c>
      <c r="BO555" t="s">
        <v>1814</v>
      </c>
      <c r="BP555">
        <v>1</v>
      </c>
      <c r="BQ555">
        <v>1</v>
      </c>
      <c r="BR555">
        <v>1</v>
      </c>
      <c r="BS555">
        <v>1.25</v>
      </c>
      <c r="BT555">
        <v>3</v>
      </c>
      <c r="BU555">
        <v>457</v>
      </c>
      <c r="BV555" t="s">
        <v>1942</v>
      </c>
      <c r="BW555" t="e">
        <f>VLOOKUP($J555,M_引当回収!$C$5:$AF$55,30,FALSE)+0.08</f>
        <v>#N/A</v>
      </c>
      <c r="BX555" s="21" t="e">
        <v>#N/A</v>
      </c>
      <c r="BY555" t="e">
        <v>#N/A</v>
      </c>
      <c r="BZ555" t="e">
        <v>#N/A</v>
      </c>
      <c r="CA555" s="8" t="e">
        <f t="shared" si="198"/>
        <v>#N/A</v>
      </c>
      <c r="CB555" t="e">
        <f t="shared" si="217"/>
        <v>#N/A</v>
      </c>
      <c r="CC555" t="e">
        <v>#N/A</v>
      </c>
      <c r="CD555" t="e">
        <v>#N/A</v>
      </c>
      <c r="CE555" t="e">
        <v>#N/A</v>
      </c>
      <c r="CF555" t="e">
        <v>#N/A</v>
      </c>
      <c r="CH555">
        <f t="shared" si="199"/>
        <v>20</v>
      </c>
      <c r="CI555">
        <f t="shared" si="200"/>
        <v>31</v>
      </c>
      <c r="CJ555">
        <f t="shared" si="201"/>
        <v>54</v>
      </c>
      <c r="CK555">
        <f t="shared" si="202"/>
        <v>20</v>
      </c>
      <c r="CL555">
        <f t="shared" si="203"/>
        <v>31</v>
      </c>
      <c r="CM555">
        <f t="shared" si="204"/>
        <v>54</v>
      </c>
      <c r="CN555" t="e">
        <f t="shared" si="205"/>
        <v>#N/A</v>
      </c>
      <c r="CO555">
        <f t="shared" si="206"/>
        <v>31</v>
      </c>
      <c r="CP555" t="e">
        <f t="shared" si="207"/>
        <v>#N/A</v>
      </c>
      <c r="CQ555" t="e">
        <v>#N/A</v>
      </c>
      <c r="CR555" t="e">
        <f t="shared" si="208"/>
        <v>#N/A</v>
      </c>
      <c r="CS555" t="e">
        <f t="shared" si="209"/>
        <v>#N/A</v>
      </c>
      <c r="CT555" t="e">
        <f t="shared" si="210"/>
        <v>#N/A</v>
      </c>
      <c r="CU555" t="e">
        <f t="shared" si="211"/>
        <v>#N/A</v>
      </c>
      <c r="CV555">
        <f t="shared" si="212"/>
        <v>3</v>
      </c>
      <c r="CW555">
        <f t="shared" si="213"/>
        <v>3.1989999999999998</v>
      </c>
      <c r="CX555" t="e">
        <f t="shared" si="214"/>
        <v>#N/A</v>
      </c>
      <c r="CY555" t="e">
        <f t="shared" si="194"/>
        <v>#N/A</v>
      </c>
      <c r="CZ555" t="e">
        <f t="shared" si="195"/>
        <v>#N/A</v>
      </c>
      <c r="DA555" t="e">
        <f t="shared" si="196"/>
        <v>#N/A</v>
      </c>
      <c r="DB555" t="e">
        <f t="shared" si="197"/>
        <v>#N/A</v>
      </c>
      <c r="DC555">
        <f t="shared" si="215"/>
        <v>3</v>
      </c>
      <c r="DD555" t="e">
        <f t="shared" si="216"/>
        <v>#N/A</v>
      </c>
    </row>
    <row r="556" spans="1:108" hidden="1" x14ac:dyDescent="0.7">
      <c r="A556" t="s">
        <v>1880</v>
      </c>
      <c r="B556" t="s">
        <v>1881</v>
      </c>
      <c r="D556" t="s">
        <v>1879</v>
      </c>
      <c r="E556" t="s">
        <v>72</v>
      </c>
      <c r="F556" t="s">
        <v>73</v>
      </c>
      <c r="G556" t="s">
        <v>1809</v>
      </c>
      <c r="H556" t="s">
        <v>75</v>
      </c>
      <c r="I556">
        <v>5</v>
      </c>
      <c r="J556" t="s">
        <v>1869</v>
      </c>
      <c r="K556">
        <v>1</v>
      </c>
      <c r="L556" t="s">
        <v>1870</v>
      </c>
      <c r="M556" t="s">
        <v>78</v>
      </c>
      <c r="N556" t="s">
        <v>78</v>
      </c>
      <c r="O556" t="s">
        <v>75</v>
      </c>
      <c r="P556">
        <v>2041</v>
      </c>
      <c r="Q556" t="s">
        <v>553</v>
      </c>
      <c r="R556">
        <v>1</v>
      </c>
      <c r="S556" t="s">
        <v>236</v>
      </c>
      <c r="T556" t="s">
        <v>82</v>
      </c>
      <c r="X556">
        <v>1</v>
      </c>
      <c r="Y556">
        <v>1</v>
      </c>
      <c r="Z556">
        <v>1</v>
      </c>
      <c r="AA556" s="8">
        <v>1.25</v>
      </c>
      <c r="AB556">
        <v>3</v>
      </c>
      <c r="AC556">
        <v>1.25</v>
      </c>
      <c r="AD556">
        <v>1.25</v>
      </c>
      <c r="AE556">
        <v>1.1000000000000001</v>
      </c>
      <c r="AF556">
        <v>0.5</v>
      </c>
      <c r="AG556">
        <v>69</v>
      </c>
      <c r="AH556" t="s">
        <v>1869</v>
      </c>
      <c r="AI556">
        <v>4</v>
      </c>
      <c r="AJ556" t="s">
        <v>1811</v>
      </c>
      <c r="AL556">
        <v>9202</v>
      </c>
      <c r="AM556" t="s">
        <v>569</v>
      </c>
      <c r="AN556">
        <v>3</v>
      </c>
      <c r="AO556" t="s">
        <v>555</v>
      </c>
      <c r="AP556">
        <v>35</v>
      </c>
      <c r="AT556">
        <v>0</v>
      </c>
      <c r="AU556">
        <v>0.5</v>
      </c>
      <c r="BC556">
        <v>0</v>
      </c>
      <c r="BD556">
        <v>0</v>
      </c>
      <c r="BE556">
        <v>0</v>
      </c>
      <c r="BF556">
        <v>0</v>
      </c>
      <c r="BG556">
        <v>0</v>
      </c>
      <c r="BH556" t="s">
        <v>89</v>
      </c>
      <c r="BJ556" t="s">
        <v>90</v>
      </c>
      <c r="BK556" s="1">
        <v>44588</v>
      </c>
      <c r="BL556" t="s">
        <v>91</v>
      </c>
      <c r="BM556" t="s">
        <v>92</v>
      </c>
      <c r="BN556">
        <v>39091</v>
      </c>
      <c r="BO556" t="s">
        <v>1814</v>
      </c>
      <c r="BP556">
        <v>1</v>
      </c>
      <c r="BQ556">
        <v>1</v>
      </c>
      <c r="BR556">
        <v>1</v>
      </c>
      <c r="BS556">
        <v>1.25</v>
      </c>
      <c r="BT556">
        <v>3</v>
      </c>
      <c r="BU556">
        <v>596</v>
      </c>
      <c r="BV556" t="s">
        <v>1942</v>
      </c>
      <c r="BW556" t="e">
        <f>VLOOKUP($J556,M_引当回収!$C$5:$AF$55,30,FALSE)+0.08</f>
        <v>#N/A</v>
      </c>
      <c r="BX556" s="21" t="e">
        <v>#N/A</v>
      </c>
      <c r="BY556" t="e">
        <v>#N/A</v>
      </c>
      <c r="BZ556" t="e">
        <v>#N/A</v>
      </c>
      <c r="CA556" s="8" t="e">
        <f t="shared" si="198"/>
        <v>#N/A</v>
      </c>
      <c r="CB556" t="e">
        <f t="shared" si="217"/>
        <v>#N/A</v>
      </c>
      <c r="CC556" t="e">
        <v>#N/A</v>
      </c>
      <c r="CD556" t="e">
        <v>#N/A</v>
      </c>
      <c r="CE556" t="e">
        <v>#N/A</v>
      </c>
      <c r="CF556" t="e">
        <v>#N/A</v>
      </c>
      <c r="CH556">
        <f t="shared" si="199"/>
        <v>22</v>
      </c>
      <c r="CI556">
        <f t="shared" si="200"/>
        <v>35</v>
      </c>
      <c r="CJ556">
        <f t="shared" si="201"/>
        <v>60</v>
      </c>
      <c r="CK556">
        <f t="shared" si="202"/>
        <v>22</v>
      </c>
      <c r="CL556">
        <f t="shared" si="203"/>
        <v>35</v>
      </c>
      <c r="CM556">
        <f t="shared" si="204"/>
        <v>60</v>
      </c>
      <c r="CN556" t="e">
        <f t="shared" si="205"/>
        <v>#N/A</v>
      </c>
      <c r="CO556">
        <f t="shared" si="206"/>
        <v>35</v>
      </c>
      <c r="CP556" t="e">
        <f t="shared" si="207"/>
        <v>#N/A</v>
      </c>
      <c r="CQ556" t="e">
        <v>#N/A</v>
      </c>
      <c r="CR556" t="e">
        <f t="shared" si="208"/>
        <v>#N/A</v>
      </c>
      <c r="CS556" t="e">
        <f t="shared" si="209"/>
        <v>#N/A</v>
      </c>
      <c r="CT556" t="e">
        <f t="shared" si="210"/>
        <v>#N/A</v>
      </c>
      <c r="CU556" t="e">
        <f t="shared" si="211"/>
        <v>#N/A</v>
      </c>
      <c r="CV556">
        <f t="shared" si="212"/>
        <v>3</v>
      </c>
      <c r="CW556">
        <f t="shared" si="213"/>
        <v>3.5760000000000001</v>
      </c>
      <c r="CX556" t="e">
        <f t="shared" si="214"/>
        <v>#N/A</v>
      </c>
      <c r="CY556" t="e">
        <f t="shared" si="194"/>
        <v>#N/A</v>
      </c>
      <c r="CZ556" t="e">
        <f t="shared" si="195"/>
        <v>#N/A</v>
      </c>
      <c r="DA556" t="e">
        <f t="shared" si="196"/>
        <v>#N/A</v>
      </c>
      <c r="DB556" t="e">
        <f t="shared" si="197"/>
        <v>#N/A</v>
      </c>
      <c r="DC556">
        <f t="shared" si="215"/>
        <v>3</v>
      </c>
      <c r="DD556" t="e">
        <f t="shared" si="216"/>
        <v>#N/A</v>
      </c>
    </row>
    <row r="557" spans="1:108" hidden="1" x14ac:dyDescent="0.7">
      <c r="A557" t="s">
        <v>1880</v>
      </c>
      <c r="B557" t="s">
        <v>1881</v>
      </c>
      <c r="D557" t="s">
        <v>1879</v>
      </c>
      <c r="E557" t="s">
        <v>72</v>
      </c>
      <c r="F557" t="s">
        <v>73</v>
      </c>
      <c r="G557" t="s">
        <v>1809</v>
      </c>
      <c r="H557" t="s">
        <v>75</v>
      </c>
      <c r="I557">
        <v>5</v>
      </c>
      <c r="J557" t="s">
        <v>1869</v>
      </c>
      <c r="K557">
        <v>9</v>
      </c>
      <c r="L557" t="s">
        <v>1872</v>
      </c>
      <c r="M557" t="s">
        <v>78</v>
      </c>
      <c r="N557" t="s">
        <v>78</v>
      </c>
      <c r="O557" t="s">
        <v>75</v>
      </c>
      <c r="P557">
        <v>2041</v>
      </c>
      <c r="Q557" t="s">
        <v>553</v>
      </c>
      <c r="R557">
        <v>1</v>
      </c>
      <c r="S557" t="s">
        <v>236</v>
      </c>
      <c r="T557" t="s">
        <v>82</v>
      </c>
      <c r="X557">
        <v>1</v>
      </c>
      <c r="Y557">
        <v>1</v>
      </c>
      <c r="Z557">
        <v>1</v>
      </c>
      <c r="AA557" s="8">
        <v>1.25</v>
      </c>
      <c r="AB557">
        <v>3</v>
      </c>
      <c r="AC557">
        <v>1.25</v>
      </c>
      <c r="AD557">
        <v>1.25</v>
      </c>
      <c r="AE557">
        <v>1.1000000000000001</v>
      </c>
      <c r="AF557">
        <v>0.5</v>
      </c>
      <c r="AG557">
        <v>69</v>
      </c>
      <c r="AH557" t="s">
        <v>1869</v>
      </c>
      <c r="AI557">
        <v>4</v>
      </c>
      <c r="AJ557" t="s">
        <v>1811</v>
      </c>
      <c r="AL557">
        <v>9202</v>
      </c>
      <c r="AM557" t="s">
        <v>569</v>
      </c>
      <c r="AN557">
        <v>3</v>
      </c>
      <c r="AO557" t="s">
        <v>555</v>
      </c>
      <c r="AP557">
        <v>35</v>
      </c>
      <c r="AT557">
        <v>0</v>
      </c>
      <c r="AU557">
        <v>0.5</v>
      </c>
      <c r="BC557">
        <v>0</v>
      </c>
      <c r="BD557">
        <v>0</v>
      </c>
      <c r="BE557">
        <v>0</v>
      </c>
      <c r="BF557">
        <v>0</v>
      </c>
      <c r="BG557">
        <v>0</v>
      </c>
      <c r="BH557" t="s">
        <v>89</v>
      </c>
      <c r="BJ557" t="s">
        <v>90</v>
      </c>
      <c r="BK557" s="1">
        <v>44588</v>
      </c>
      <c r="BL557" t="s">
        <v>91</v>
      </c>
      <c r="BM557" t="s">
        <v>92</v>
      </c>
      <c r="BN557">
        <v>39091</v>
      </c>
      <c r="BO557" t="s">
        <v>1814</v>
      </c>
      <c r="BP557">
        <v>1</v>
      </c>
      <c r="BQ557">
        <v>1</v>
      </c>
      <c r="BR557">
        <v>1</v>
      </c>
      <c r="BS557">
        <v>1.25</v>
      </c>
      <c r="BT557">
        <v>3</v>
      </c>
      <c r="BU557">
        <v>596</v>
      </c>
      <c r="BV557" t="s">
        <v>1942</v>
      </c>
      <c r="BW557" t="e">
        <f>VLOOKUP($J557,M_引当回収!$C$5:$AF$55,30,FALSE)+0.08</f>
        <v>#N/A</v>
      </c>
      <c r="BX557" s="21" t="e">
        <v>#N/A</v>
      </c>
      <c r="BY557" t="e">
        <v>#N/A</v>
      </c>
      <c r="BZ557" t="e">
        <v>#N/A</v>
      </c>
      <c r="CA557" s="8" t="e">
        <f t="shared" si="198"/>
        <v>#N/A</v>
      </c>
      <c r="CB557" t="e">
        <f t="shared" si="217"/>
        <v>#N/A</v>
      </c>
      <c r="CC557" t="e">
        <v>#N/A</v>
      </c>
      <c r="CD557" t="e">
        <v>#N/A</v>
      </c>
      <c r="CE557" t="e">
        <v>#N/A</v>
      </c>
      <c r="CF557" t="e">
        <v>#N/A</v>
      </c>
      <c r="CH557">
        <f t="shared" si="199"/>
        <v>22</v>
      </c>
      <c r="CI557">
        <f t="shared" si="200"/>
        <v>35</v>
      </c>
      <c r="CJ557">
        <f t="shared" si="201"/>
        <v>60</v>
      </c>
      <c r="CK557">
        <f t="shared" si="202"/>
        <v>22</v>
      </c>
      <c r="CL557">
        <f t="shared" si="203"/>
        <v>35</v>
      </c>
      <c r="CM557">
        <f t="shared" si="204"/>
        <v>60</v>
      </c>
      <c r="CN557" t="e">
        <f t="shared" si="205"/>
        <v>#N/A</v>
      </c>
      <c r="CO557">
        <f t="shared" si="206"/>
        <v>35</v>
      </c>
      <c r="CP557" t="e">
        <f t="shared" si="207"/>
        <v>#N/A</v>
      </c>
      <c r="CQ557" t="e">
        <v>#N/A</v>
      </c>
      <c r="CR557" t="e">
        <f t="shared" si="208"/>
        <v>#N/A</v>
      </c>
      <c r="CS557" t="e">
        <f t="shared" si="209"/>
        <v>#N/A</v>
      </c>
      <c r="CT557" t="e">
        <f t="shared" si="210"/>
        <v>#N/A</v>
      </c>
      <c r="CU557" t="e">
        <f t="shared" si="211"/>
        <v>#N/A</v>
      </c>
      <c r="CV557">
        <f t="shared" si="212"/>
        <v>3</v>
      </c>
      <c r="CW557">
        <f t="shared" si="213"/>
        <v>3.5760000000000001</v>
      </c>
      <c r="CX557" t="e">
        <f t="shared" si="214"/>
        <v>#N/A</v>
      </c>
      <c r="CY557" t="e">
        <f t="shared" si="194"/>
        <v>#N/A</v>
      </c>
      <c r="CZ557" t="e">
        <f t="shared" si="195"/>
        <v>#N/A</v>
      </c>
      <c r="DA557" t="e">
        <f t="shared" si="196"/>
        <v>#N/A</v>
      </c>
      <c r="DB557" t="e">
        <f t="shared" si="197"/>
        <v>#N/A</v>
      </c>
      <c r="DC557">
        <f t="shared" si="215"/>
        <v>3</v>
      </c>
      <c r="DD557" t="e">
        <f t="shared" si="216"/>
        <v>#N/A</v>
      </c>
    </row>
    <row r="558" spans="1:108" hidden="1" x14ac:dyDescent="0.7">
      <c r="A558" t="s">
        <v>1882</v>
      </c>
      <c r="B558" t="s">
        <v>1883</v>
      </c>
      <c r="D558" t="s">
        <v>1879</v>
      </c>
      <c r="E558" t="s">
        <v>72</v>
      </c>
      <c r="F558" t="s">
        <v>73</v>
      </c>
      <c r="G558" t="s">
        <v>1809</v>
      </c>
      <c r="H558" t="s">
        <v>75</v>
      </c>
      <c r="I558">
        <v>5</v>
      </c>
      <c r="J558" t="s">
        <v>1869</v>
      </c>
      <c r="K558">
        <v>1</v>
      </c>
      <c r="L558" t="s">
        <v>1870</v>
      </c>
      <c r="M558" t="s">
        <v>78</v>
      </c>
      <c r="N558" t="s">
        <v>78</v>
      </c>
      <c r="O558" t="s">
        <v>75</v>
      </c>
      <c r="P558">
        <v>2041</v>
      </c>
      <c r="Q558" t="s">
        <v>553</v>
      </c>
      <c r="R558">
        <v>1</v>
      </c>
      <c r="S558" t="s">
        <v>236</v>
      </c>
      <c r="T558" t="s">
        <v>82</v>
      </c>
      <c r="X558">
        <v>1</v>
      </c>
      <c r="Y558">
        <v>1</v>
      </c>
      <c r="Z558">
        <v>1</v>
      </c>
      <c r="AA558" s="8">
        <v>1.25</v>
      </c>
      <c r="AB558">
        <v>3</v>
      </c>
      <c r="AC558">
        <v>1.25</v>
      </c>
      <c r="AD558">
        <v>1.25</v>
      </c>
      <c r="AE558">
        <v>1.1000000000000001</v>
      </c>
      <c r="AF558">
        <v>0.5</v>
      </c>
      <c r="AG558">
        <v>69</v>
      </c>
      <c r="AH558" t="s">
        <v>1869</v>
      </c>
      <c r="AI558">
        <v>6</v>
      </c>
      <c r="AJ558" t="s">
        <v>1811</v>
      </c>
      <c r="AL558">
        <v>9202</v>
      </c>
      <c r="AM558" t="s">
        <v>565</v>
      </c>
      <c r="AN558">
        <v>3</v>
      </c>
      <c r="AO558" t="s">
        <v>555</v>
      </c>
      <c r="AP558">
        <v>42</v>
      </c>
      <c r="AT558">
        <v>0</v>
      </c>
      <c r="AU558">
        <v>0.5</v>
      </c>
      <c r="BC558">
        <v>800</v>
      </c>
      <c r="BD558">
        <v>850</v>
      </c>
      <c r="BE558">
        <v>680</v>
      </c>
      <c r="BF558">
        <v>0.46200000000000002</v>
      </c>
      <c r="BG558">
        <v>217</v>
      </c>
      <c r="BH558" t="s">
        <v>89</v>
      </c>
      <c r="BJ558" t="s">
        <v>90</v>
      </c>
      <c r="BK558" s="1">
        <v>44943</v>
      </c>
      <c r="BL558" t="s">
        <v>91</v>
      </c>
      <c r="BM558" t="s">
        <v>92</v>
      </c>
      <c r="BN558">
        <v>46548</v>
      </c>
      <c r="BO558" t="s">
        <v>727</v>
      </c>
      <c r="BP558">
        <v>1</v>
      </c>
      <c r="BQ558">
        <v>1</v>
      </c>
      <c r="BR558">
        <v>1</v>
      </c>
      <c r="BS558">
        <v>1.25</v>
      </c>
      <c r="BT558">
        <v>3</v>
      </c>
      <c r="BU558" t="e">
        <v>#N/A</v>
      </c>
      <c r="BV558" t="e">
        <v>#N/A</v>
      </c>
      <c r="BW558" t="e">
        <f>VLOOKUP($J558,M_引当回収!$C$5:$AF$55,30,FALSE)+0.08</f>
        <v>#N/A</v>
      </c>
      <c r="BX558" s="21" t="e">
        <v>#N/A</v>
      </c>
      <c r="BY558" t="e">
        <v>#N/A</v>
      </c>
      <c r="BZ558" t="e">
        <v>#N/A</v>
      </c>
      <c r="CA558" s="8" t="e">
        <f t="shared" si="198"/>
        <v>#N/A</v>
      </c>
      <c r="CB558" t="e">
        <f t="shared" si="217"/>
        <v>#N/A</v>
      </c>
      <c r="CC558" t="e">
        <v>#N/A</v>
      </c>
      <c r="CD558" t="e">
        <v>#N/A</v>
      </c>
      <c r="CE558" t="e">
        <v>#N/A</v>
      </c>
      <c r="CF558" t="e">
        <v>#N/A</v>
      </c>
      <c r="CH558" t="e">
        <f t="shared" si="199"/>
        <v>#N/A</v>
      </c>
      <c r="CI558" t="e">
        <f t="shared" si="200"/>
        <v>#N/A</v>
      </c>
      <c r="CJ558" t="e">
        <f t="shared" si="201"/>
        <v>#N/A</v>
      </c>
      <c r="CK558" t="e">
        <f t="shared" si="202"/>
        <v>#N/A</v>
      </c>
      <c r="CL558" t="e">
        <f t="shared" si="203"/>
        <v>#N/A</v>
      </c>
      <c r="CM558" t="e">
        <f t="shared" si="204"/>
        <v>#N/A</v>
      </c>
      <c r="CN558" t="e">
        <f t="shared" si="205"/>
        <v>#N/A</v>
      </c>
      <c r="CO558" t="e">
        <f t="shared" si="206"/>
        <v>#N/A</v>
      </c>
      <c r="CP558" t="e">
        <f t="shared" si="207"/>
        <v>#N/A</v>
      </c>
      <c r="CQ558" t="e">
        <v>#N/A</v>
      </c>
      <c r="CR558" t="e">
        <f t="shared" si="208"/>
        <v>#N/A</v>
      </c>
      <c r="CS558" t="e">
        <f t="shared" si="209"/>
        <v>#N/A</v>
      </c>
      <c r="CT558" t="e">
        <f t="shared" si="210"/>
        <v>#N/A</v>
      </c>
      <c r="CU558" t="e">
        <f t="shared" si="211"/>
        <v>#N/A</v>
      </c>
      <c r="CV558">
        <f t="shared" si="212"/>
        <v>3</v>
      </c>
      <c r="CW558" t="e">
        <f t="shared" si="213"/>
        <v>#N/A</v>
      </c>
      <c r="CX558" t="e">
        <f t="shared" si="214"/>
        <v>#N/A</v>
      </c>
      <c r="CY558" t="e">
        <f t="shared" si="194"/>
        <v>#N/A</v>
      </c>
      <c r="CZ558" t="e">
        <f t="shared" si="195"/>
        <v>#N/A</v>
      </c>
      <c r="DA558" t="e">
        <f t="shared" si="196"/>
        <v>#N/A</v>
      </c>
      <c r="DB558" t="e">
        <f t="shared" si="197"/>
        <v>#N/A</v>
      </c>
      <c r="DC558">
        <f t="shared" si="215"/>
        <v>3</v>
      </c>
      <c r="DD558" t="e">
        <f t="shared" si="216"/>
        <v>#N/A</v>
      </c>
    </row>
    <row r="559" spans="1:108" hidden="1" x14ac:dyDescent="0.7">
      <c r="A559" t="s">
        <v>1884</v>
      </c>
      <c r="B559" t="s">
        <v>1885</v>
      </c>
      <c r="D559" t="s">
        <v>1886</v>
      </c>
      <c r="E559" t="s">
        <v>72</v>
      </c>
      <c r="F559" t="s">
        <v>73</v>
      </c>
      <c r="G559" t="s">
        <v>1809</v>
      </c>
      <c r="H559" t="s">
        <v>75</v>
      </c>
      <c r="I559">
        <v>3604</v>
      </c>
      <c r="J559" t="s">
        <v>1887</v>
      </c>
      <c r="K559">
        <v>1</v>
      </c>
      <c r="M559" t="s">
        <v>78</v>
      </c>
      <c r="N559" t="s">
        <v>78</v>
      </c>
      <c r="O559" t="s">
        <v>75</v>
      </c>
      <c r="P559">
        <v>2506</v>
      </c>
      <c r="Q559" t="s">
        <v>613</v>
      </c>
      <c r="R559">
        <v>1</v>
      </c>
      <c r="T559" t="s">
        <v>82</v>
      </c>
      <c r="X559">
        <v>1</v>
      </c>
      <c r="Y559">
        <v>1</v>
      </c>
      <c r="Z559">
        <v>1</v>
      </c>
      <c r="AA559" s="8">
        <v>1.25</v>
      </c>
      <c r="AB559">
        <v>3</v>
      </c>
      <c r="AC559">
        <v>1.25</v>
      </c>
      <c r="AD559">
        <v>1.25</v>
      </c>
      <c r="AE559">
        <v>1.1000000000000001</v>
      </c>
      <c r="AF559">
        <v>0.5</v>
      </c>
      <c r="AG559">
        <v>814</v>
      </c>
      <c r="AH559" t="s">
        <v>1887</v>
      </c>
      <c r="AI559">
        <v>1</v>
      </c>
      <c r="AJ559" t="s">
        <v>1811</v>
      </c>
      <c r="AL559">
        <v>3303</v>
      </c>
      <c r="AM559" t="s">
        <v>1888</v>
      </c>
      <c r="AN559">
        <v>11</v>
      </c>
      <c r="AO559" t="s">
        <v>1889</v>
      </c>
      <c r="AP559">
        <v>700</v>
      </c>
      <c r="AT559">
        <v>0</v>
      </c>
      <c r="AU559">
        <v>0.5</v>
      </c>
      <c r="BC559">
        <v>0</v>
      </c>
      <c r="BD559">
        <v>0</v>
      </c>
      <c r="BE559">
        <v>0</v>
      </c>
      <c r="BF559">
        <v>0</v>
      </c>
      <c r="BG559">
        <v>0</v>
      </c>
      <c r="BH559" t="s">
        <v>89</v>
      </c>
      <c r="BJ559" t="s">
        <v>90</v>
      </c>
      <c r="BK559" s="1">
        <v>44588</v>
      </c>
      <c r="BL559" t="s">
        <v>91</v>
      </c>
      <c r="BM559" t="s">
        <v>92</v>
      </c>
      <c r="BN559">
        <v>39091</v>
      </c>
      <c r="BO559" t="s">
        <v>1814</v>
      </c>
      <c r="BP559">
        <v>1</v>
      </c>
      <c r="BQ559">
        <v>1</v>
      </c>
      <c r="BR559">
        <v>1</v>
      </c>
      <c r="BS559">
        <v>1.25</v>
      </c>
      <c r="BT559">
        <v>3</v>
      </c>
      <c r="BU559">
        <v>1029</v>
      </c>
      <c r="BV559" t="s">
        <v>1942</v>
      </c>
      <c r="BW559" t="e">
        <f>VLOOKUP($J559,M_引当回収!$C$5:$AF$55,30,FALSE)+0.08</f>
        <v>#N/A</v>
      </c>
      <c r="BX559" s="21" t="e">
        <v>#N/A</v>
      </c>
      <c r="BY559" t="e">
        <v>#N/A</v>
      </c>
      <c r="BZ559" t="e">
        <v>#N/A</v>
      </c>
      <c r="CA559" s="8" t="e">
        <f t="shared" si="198"/>
        <v>#N/A</v>
      </c>
      <c r="CB559" t="e">
        <f t="shared" si="217"/>
        <v>#N/A</v>
      </c>
      <c r="CC559" t="e">
        <v>#N/A</v>
      </c>
      <c r="CD559" t="e">
        <v>#N/A</v>
      </c>
      <c r="CE559" t="e">
        <v>#N/A</v>
      </c>
      <c r="CF559" t="e">
        <v>#N/A</v>
      </c>
      <c r="CH559">
        <f t="shared" si="199"/>
        <v>2</v>
      </c>
      <c r="CI559">
        <f t="shared" si="200"/>
        <v>3</v>
      </c>
      <c r="CJ559">
        <f t="shared" si="201"/>
        <v>8</v>
      </c>
      <c r="CK559">
        <f t="shared" si="202"/>
        <v>2</v>
      </c>
      <c r="CL559">
        <f t="shared" si="203"/>
        <v>3</v>
      </c>
      <c r="CM559">
        <f t="shared" si="204"/>
        <v>8</v>
      </c>
      <c r="CN559" t="e">
        <f t="shared" si="205"/>
        <v>#N/A</v>
      </c>
      <c r="CO559">
        <f t="shared" si="206"/>
        <v>3</v>
      </c>
      <c r="CP559" t="e">
        <f t="shared" si="207"/>
        <v>#N/A</v>
      </c>
      <c r="CQ559" t="e">
        <v>#N/A</v>
      </c>
      <c r="CR559" t="e">
        <f t="shared" si="208"/>
        <v>#N/A</v>
      </c>
      <c r="CS559" t="e">
        <f t="shared" si="209"/>
        <v>#N/A</v>
      </c>
      <c r="CT559" t="e">
        <f t="shared" si="210"/>
        <v>#N/A</v>
      </c>
      <c r="CU559" t="e">
        <f t="shared" si="211"/>
        <v>#N/A</v>
      </c>
      <c r="CV559">
        <f t="shared" si="212"/>
        <v>3</v>
      </c>
      <c r="CW559">
        <f t="shared" si="213"/>
        <v>0.30869999999999997</v>
      </c>
      <c r="CX559" t="e">
        <f t="shared" si="214"/>
        <v>#N/A</v>
      </c>
      <c r="CY559" t="e">
        <f t="shared" si="194"/>
        <v>#N/A</v>
      </c>
      <c r="CZ559" t="e">
        <f t="shared" si="195"/>
        <v>#N/A</v>
      </c>
      <c r="DA559" t="e">
        <f t="shared" si="196"/>
        <v>#N/A</v>
      </c>
      <c r="DB559" t="e">
        <f t="shared" si="197"/>
        <v>#N/A</v>
      </c>
      <c r="DC559">
        <f t="shared" si="215"/>
        <v>3</v>
      </c>
      <c r="DD559" t="e">
        <f t="shared" si="216"/>
        <v>#N/A</v>
      </c>
    </row>
    <row r="560" spans="1:108" hidden="1" x14ac:dyDescent="0.7">
      <c r="A560" t="s">
        <v>1890</v>
      </c>
      <c r="B560" t="s">
        <v>1891</v>
      </c>
      <c r="D560" t="s">
        <v>501</v>
      </c>
      <c r="E560" t="s">
        <v>72</v>
      </c>
      <c r="F560" t="s">
        <v>73</v>
      </c>
      <c r="G560" t="s">
        <v>1809</v>
      </c>
      <c r="H560" t="s">
        <v>75</v>
      </c>
      <c r="I560">
        <v>265</v>
      </c>
      <c r="J560" t="s">
        <v>1892</v>
      </c>
      <c r="K560">
        <v>1</v>
      </c>
      <c r="L560" t="s">
        <v>576</v>
      </c>
      <c r="M560" t="s">
        <v>78</v>
      </c>
      <c r="N560" t="s">
        <v>78</v>
      </c>
      <c r="O560" t="s">
        <v>75</v>
      </c>
      <c r="P560">
        <v>2508</v>
      </c>
      <c r="Q560" t="s">
        <v>633</v>
      </c>
      <c r="R560">
        <v>1</v>
      </c>
      <c r="T560" t="s">
        <v>82</v>
      </c>
      <c r="X560">
        <v>1</v>
      </c>
      <c r="Y560">
        <v>1</v>
      </c>
      <c r="Z560">
        <v>1</v>
      </c>
      <c r="AA560" s="8">
        <v>1.25</v>
      </c>
      <c r="AB560">
        <v>3</v>
      </c>
      <c r="AC560">
        <v>1.25</v>
      </c>
      <c r="AD560">
        <v>1.25</v>
      </c>
      <c r="AE560">
        <v>1.1000000000000001</v>
      </c>
      <c r="AF560">
        <v>0.5</v>
      </c>
      <c r="AG560">
        <v>104</v>
      </c>
      <c r="AH560" t="s">
        <v>1892</v>
      </c>
      <c r="AI560">
        <v>1</v>
      </c>
      <c r="AJ560" t="s">
        <v>1811</v>
      </c>
      <c r="AL560">
        <v>9209</v>
      </c>
      <c r="AM560" t="s">
        <v>1893</v>
      </c>
      <c r="AN560">
        <v>11</v>
      </c>
      <c r="AO560" t="s">
        <v>1889</v>
      </c>
      <c r="AP560">
        <v>2000</v>
      </c>
      <c r="AT560">
        <v>0</v>
      </c>
      <c r="AU560">
        <v>0.5</v>
      </c>
      <c r="BC560">
        <v>0</v>
      </c>
      <c r="BD560">
        <v>0</v>
      </c>
      <c r="BE560">
        <v>0</v>
      </c>
      <c r="BF560">
        <v>0</v>
      </c>
      <c r="BG560">
        <v>0</v>
      </c>
      <c r="BH560" t="s">
        <v>89</v>
      </c>
      <c r="BJ560" t="s">
        <v>90</v>
      </c>
      <c r="BK560" s="1">
        <v>44588</v>
      </c>
      <c r="BL560" t="s">
        <v>91</v>
      </c>
      <c r="BM560" t="s">
        <v>92</v>
      </c>
      <c r="BN560">
        <v>39091</v>
      </c>
      <c r="BO560" t="s">
        <v>1814</v>
      </c>
      <c r="BP560">
        <v>1</v>
      </c>
      <c r="BQ560">
        <v>1</v>
      </c>
      <c r="BR560">
        <v>1</v>
      </c>
      <c r="BS560">
        <v>1.25</v>
      </c>
      <c r="BT560">
        <v>3</v>
      </c>
      <c r="BU560">
        <v>1371</v>
      </c>
      <c r="BV560" t="s">
        <v>1942</v>
      </c>
      <c r="BW560" t="e">
        <f>VLOOKUP($J560,M_引当回収!$C$5:$AF$55,30,FALSE)+0.08</f>
        <v>#N/A</v>
      </c>
      <c r="BX560" s="21" t="e">
        <v>#N/A</v>
      </c>
      <c r="BY560" t="e">
        <v>#N/A</v>
      </c>
      <c r="BZ560" t="e">
        <v>#N/A</v>
      </c>
      <c r="CA560" s="8" t="e">
        <f t="shared" si="198"/>
        <v>#N/A</v>
      </c>
      <c r="CB560" t="e">
        <f t="shared" si="217"/>
        <v>#N/A</v>
      </c>
      <c r="CC560" t="e">
        <v>#N/A</v>
      </c>
      <c r="CD560" t="e">
        <v>#N/A</v>
      </c>
      <c r="CE560" t="e">
        <v>#N/A</v>
      </c>
      <c r="CF560" t="e">
        <v>#N/A</v>
      </c>
      <c r="CH560">
        <f t="shared" si="199"/>
        <v>1</v>
      </c>
      <c r="CI560">
        <f t="shared" si="200"/>
        <v>2</v>
      </c>
      <c r="CJ560">
        <f t="shared" si="201"/>
        <v>6</v>
      </c>
      <c r="CK560">
        <f t="shared" si="202"/>
        <v>1</v>
      </c>
      <c r="CL560">
        <f t="shared" si="203"/>
        <v>2</v>
      </c>
      <c r="CM560">
        <f t="shared" si="204"/>
        <v>6</v>
      </c>
      <c r="CN560" t="e">
        <f t="shared" si="205"/>
        <v>#N/A</v>
      </c>
      <c r="CO560">
        <f t="shared" si="206"/>
        <v>2</v>
      </c>
      <c r="CP560" t="e">
        <f t="shared" si="207"/>
        <v>#N/A</v>
      </c>
      <c r="CQ560" t="e">
        <v>#N/A</v>
      </c>
      <c r="CR560" t="e">
        <f t="shared" si="208"/>
        <v>#N/A</v>
      </c>
      <c r="CS560" t="e">
        <f t="shared" si="209"/>
        <v>#N/A</v>
      </c>
      <c r="CT560" t="e">
        <f t="shared" si="210"/>
        <v>#N/A</v>
      </c>
      <c r="CU560" t="e">
        <f t="shared" si="211"/>
        <v>#N/A</v>
      </c>
      <c r="CV560">
        <f t="shared" si="212"/>
        <v>3</v>
      </c>
      <c r="CW560">
        <f t="shared" si="213"/>
        <v>0.143955</v>
      </c>
      <c r="CX560" t="e">
        <f t="shared" si="214"/>
        <v>#N/A</v>
      </c>
      <c r="CY560" t="e">
        <f t="shared" si="194"/>
        <v>#N/A</v>
      </c>
      <c r="CZ560" t="e">
        <f t="shared" si="195"/>
        <v>#N/A</v>
      </c>
      <c r="DA560" t="e">
        <f t="shared" si="196"/>
        <v>#N/A</v>
      </c>
      <c r="DB560" t="e">
        <f t="shared" si="197"/>
        <v>#N/A</v>
      </c>
      <c r="DC560">
        <f t="shared" si="215"/>
        <v>3</v>
      </c>
      <c r="DD560" t="e">
        <f t="shared" si="216"/>
        <v>#N/A</v>
      </c>
    </row>
    <row r="561" spans="1:108" hidden="1" x14ac:dyDescent="0.7">
      <c r="A561" t="s">
        <v>1894</v>
      </c>
      <c r="B561" t="s">
        <v>1895</v>
      </c>
      <c r="D561" t="s">
        <v>1896</v>
      </c>
      <c r="E561" t="s">
        <v>72</v>
      </c>
      <c r="F561" t="s">
        <v>73</v>
      </c>
      <c r="G561" t="s">
        <v>1809</v>
      </c>
      <c r="H561" t="s">
        <v>75</v>
      </c>
      <c r="I561">
        <v>265</v>
      </c>
      <c r="J561" t="s">
        <v>1892</v>
      </c>
      <c r="K561">
        <v>1</v>
      </c>
      <c r="L561" t="s">
        <v>576</v>
      </c>
      <c r="M561" t="s">
        <v>78</v>
      </c>
      <c r="N561" t="s">
        <v>78</v>
      </c>
      <c r="O561" t="s">
        <v>75</v>
      </c>
      <c r="P561">
        <v>2508</v>
      </c>
      <c r="Q561" t="s">
        <v>633</v>
      </c>
      <c r="R561">
        <v>1</v>
      </c>
      <c r="T561" t="s">
        <v>82</v>
      </c>
      <c r="X561">
        <v>1</v>
      </c>
      <c r="Y561">
        <v>1</v>
      </c>
      <c r="Z561">
        <v>1</v>
      </c>
      <c r="AA561" s="8">
        <v>1.25</v>
      </c>
      <c r="AB561">
        <v>3</v>
      </c>
      <c r="AC561">
        <v>1.25</v>
      </c>
      <c r="AD561">
        <v>1.25</v>
      </c>
      <c r="AE561">
        <v>1.1000000000000001</v>
      </c>
      <c r="AF561">
        <v>0.5</v>
      </c>
      <c r="AG561">
        <v>104</v>
      </c>
      <c r="AH561" t="s">
        <v>1892</v>
      </c>
      <c r="AI561">
        <v>2</v>
      </c>
      <c r="AJ561" t="s">
        <v>1811</v>
      </c>
      <c r="AL561">
        <v>45</v>
      </c>
      <c r="AM561" t="s">
        <v>1897</v>
      </c>
      <c r="AN561">
        <v>11</v>
      </c>
      <c r="AO561" t="s">
        <v>1889</v>
      </c>
      <c r="AP561">
        <v>2000</v>
      </c>
      <c r="AT561">
        <v>0</v>
      </c>
      <c r="AU561">
        <v>0.5</v>
      </c>
      <c r="BC561">
        <v>0</v>
      </c>
      <c r="BD561">
        <v>0</v>
      </c>
      <c r="BE561">
        <v>0</v>
      </c>
      <c r="BF561">
        <v>0</v>
      </c>
      <c r="BG561">
        <v>0</v>
      </c>
      <c r="BH561" t="s">
        <v>89</v>
      </c>
      <c r="BJ561" t="s">
        <v>90</v>
      </c>
      <c r="BK561" s="1">
        <v>44588</v>
      </c>
      <c r="BL561" t="s">
        <v>91</v>
      </c>
      <c r="BM561" t="s">
        <v>92</v>
      </c>
      <c r="BN561">
        <v>39091</v>
      </c>
      <c r="BO561" t="s">
        <v>1814</v>
      </c>
      <c r="BP561">
        <v>1</v>
      </c>
      <c r="BQ561">
        <v>1</v>
      </c>
      <c r="BR561">
        <v>1</v>
      </c>
      <c r="BS561">
        <v>1.25</v>
      </c>
      <c r="BT561">
        <v>3</v>
      </c>
      <c r="BU561">
        <v>1371</v>
      </c>
      <c r="BV561" t="s">
        <v>1942</v>
      </c>
      <c r="BW561" t="e">
        <f>VLOOKUP($J561,M_引当回収!$C$5:$AF$55,30,FALSE)+0.08</f>
        <v>#N/A</v>
      </c>
      <c r="BX561" s="21" t="e">
        <v>#N/A</v>
      </c>
      <c r="BY561" t="e">
        <v>#N/A</v>
      </c>
      <c r="BZ561" t="e">
        <v>#N/A</v>
      </c>
      <c r="CA561" s="8" t="e">
        <f t="shared" si="198"/>
        <v>#N/A</v>
      </c>
      <c r="CB561" t="e">
        <f t="shared" si="217"/>
        <v>#N/A</v>
      </c>
      <c r="CC561" t="e">
        <v>#N/A</v>
      </c>
      <c r="CD561" t="e">
        <v>#N/A</v>
      </c>
      <c r="CE561" t="e">
        <v>#N/A</v>
      </c>
      <c r="CF561" t="e">
        <v>#N/A</v>
      </c>
      <c r="CH561">
        <f t="shared" si="199"/>
        <v>1</v>
      </c>
      <c r="CI561">
        <f t="shared" si="200"/>
        <v>2</v>
      </c>
      <c r="CJ561">
        <f t="shared" si="201"/>
        <v>6</v>
      </c>
      <c r="CK561">
        <f t="shared" si="202"/>
        <v>1</v>
      </c>
      <c r="CL561">
        <f t="shared" si="203"/>
        <v>2</v>
      </c>
      <c r="CM561">
        <f t="shared" si="204"/>
        <v>6</v>
      </c>
      <c r="CN561" t="e">
        <f t="shared" si="205"/>
        <v>#N/A</v>
      </c>
      <c r="CO561">
        <f t="shared" si="206"/>
        <v>2</v>
      </c>
      <c r="CP561" t="e">
        <f t="shared" si="207"/>
        <v>#N/A</v>
      </c>
      <c r="CQ561" t="e">
        <v>#N/A</v>
      </c>
      <c r="CR561" t="e">
        <f t="shared" si="208"/>
        <v>#N/A</v>
      </c>
      <c r="CS561" t="e">
        <f t="shared" si="209"/>
        <v>#N/A</v>
      </c>
      <c r="CT561" t="e">
        <f t="shared" si="210"/>
        <v>#N/A</v>
      </c>
      <c r="CU561" t="e">
        <f t="shared" si="211"/>
        <v>#N/A</v>
      </c>
      <c r="CV561">
        <f t="shared" si="212"/>
        <v>3</v>
      </c>
      <c r="CW561">
        <f t="shared" si="213"/>
        <v>0.143955</v>
      </c>
      <c r="CX561" t="e">
        <f t="shared" si="214"/>
        <v>#N/A</v>
      </c>
      <c r="CY561" t="e">
        <f t="shared" si="194"/>
        <v>#N/A</v>
      </c>
      <c r="CZ561" t="e">
        <f t="shared" si="195"/>
        <v>#N/A</v>
      </c>
      <c r="DA561" t="e">
        <f t="shared" si="196"/>
        <v>#N/A</v>
      </c>
      <c r="DB561" t="e">
        <f t="shared" si="197"/>
        <v>#N/A</v>
      </c>
      <c r="DC561">
        <f t="shared" si="215"/>
        <v>3</v>
      </c>
      <c r="DD561" t="e">
        <f t="shared" si="216"/>
        <v>#N/A</v>
      </c>
    </row>
    <row r="562" spans="1:108" hidden="1" x14ac:dyDescent="0.7">
      <c r="A562" t="s">
        <v>1898</v>
      </c>
      <c r="B562" t="s">
        <v>1899</v>
      </c>
      <c r="D562" t="s">
        <v>869</v>
      </c>
      <c r="E562" t="s">
        <v>72</v>
      </c>
      <c r="F562" t="s">
        <v>73</v>
      </c>
      <c r="G562" t="s">
        <v>1809</v>
      </c>
      <c r="H562" t="s">
        <v>75</v>
      </c>
      <c r="I562">
        <v>5014</v>
      </c>
      <c r="J562" t="s">
        <v>870</v>
      </c>
      <c r="K562">
        <v>1</v>
      </c>
      <c r="L562" t="s">
        <v>236</v>
      </c>
      <c r="M562" t="s">
        <v>78</v>
      </c>
      <c r="N562" t="s">
        <v>78</v>
      </c>
      <c r="O562" t="s">
        <v>75</v>
      </c>
      <c r="P562">
        <v>3236</v>
      </c>
      <c r="Q562" t="s">
        <v>655</v>
      </c>
      <c r="R562">
        <v>1</v>
      </c>
      <c r="T562" t="s">
        <v>82</v>
      </c>
      <c r="X562">
        <v>1</v>
      </c>
      <c r="Y562">
        <v>1</v>
      </c>
      <c r="Z562">
        <v>1</v>
      </c>
      <c r="AA562" s="8">
        <v>1.25</v>
      </c>
      <c r="AB562">
        <v>3</v>
      </c>
      <c r="AC562">
        <v>1.25</v>
      </c>
      <c r="AD562">
        <v>1.25</v>
      </c>
      <c r="AE562">
        <v>1.1000000000000001</v>
      </c>
      <c r="AF562">
        <v>0.5</v>
      </c>
      <c r="AG562">
        <v>51</v>
      </c>
      <c r="AH562" t="s">
        <v>870</v>
      </c>
      <c r="AI562">
        <v>1</v>
      </c>
      <c r="AJ562" t="s">
        <v>1811</v>
      </c>
      <c r="AL562">
        <v>672</v>
      </c>
      <c r="AM562" t="s">
        <v>871</v>
      </c>
      <c r="AN562">
        <v>12</v>
      </c>
      <c r="AO562" t="s">
        <v>113</v>
      </c>
      <c r="AP562">
        <v>100</v>
      </c>
      <c r="AT562">
        <v>0</v>
      </c>
      <c r="AU562">
        <v>0.5</v>
      </c>
      <c r="BC562">
        <v>0</v>
      </c>
      <c r="BD562">
        <v>0</v>
      </c>
      <c r="BE562">
        <v>0</v>
      </c>
      <c r="BF562">
        <v>0</v>
      </c>
      <c r="BG562">
        <v>0</v>
      </c>
      <c r="BH562" t="s">
        <v>89</v>
      </c>
      <c r="BJ562" t="s">
        <v>90</v>
      </c>
      <c r="BK562" s="1">
        <v>44588</v>
      </c>
      <c r="BL562" t="s">
        <v>91</v>
      </c>
      <c r="BM562" t="s">
        <v>92</v>
      </c>
      <c r="BN562">
        <v>39091</v>
      </c>
      <c r="BO562" t="s">
        <v>1814</v>
      </c>
      <c r="BP562">
        <v>1</v>
      </c>
      <c r="BQ562">
        <v>1</v>
      </c>
      <c r="BR562">
        <v>1</v>
      </c>
      <c r="BS562">
        <v>1.25</v>
      </c>
      <c r="BT562">
        <v>3</v>
      </c>
      <c r="BU562">
        <v>457</v>
      </c>
      <c r="BV562" t="s">
        <v>1942</v>
      </c>
      <c r="BW562">
        <f>VLOOKUP($J562,M_引当回収!$C$5:$AF$55,30,FALSE)+0.08</f>
        <v>0.09</v>
      </c>
      <c r="BX562" s="21" t="e">
        <v>#N/A</v>
      </c>
      <c r="BY562" t="e">
        <v>#N/A</v>
      </c>
      <c r="BZ562" t="e">
        <v>#N/A</v>
      </c>
      <c r="CA562" s="8" t="e">
        <f t="shared" si="198"/>
        <v>#N/A</v>
      </c>
      <c r="CB562" t="e">
        <f t="shared" si="217"/>
        <v>#N/A</v>
      </c>
      <c r="CC562" t="e">
        <v>#N/A</v>
      </c>
      <c r="CD562" t="e">
        <v>#N/A</v>
      </c>
      <c r="CE562" t="e">
        <v>#N/A</v>
      </c>
      <c r="CF562" t="e">
        <v>#N/A</v>
      </c>
      <c r="CH562">
        <f t="shared" si="199"/>
        <v>6</v>
      </c>
      <c r="CI562">
        <f t="shared" si="200"/>
        <v>10</v>
      </c>
      <c r="CJ562">
        <f t="shared" si="201"/>
        <v>19</v>
      </c>
      <c r="CK562">
        <f t="shared" si="202"/>
        <v>6</v>
      </c>
      <c r="CL562">
        <f t="shared" si="203"/>
        <v>10</v>
      </c>
      <c r="CM562">
        <f t="shared" si="204"/>
        <v>19</v>
      </c>
      <c r="CN562" t="e">
        <f t="shared" si="205"/>
        <v>#N/A</v>
      </c>
      <c r="CO562">
        <f t="shared" si="206"/>
        <v>10</v>
      </c>
      <c r="CP562" t="e">
        <f t="shared" si="207"/>
        <v>#N/A</v>
      </c>
      <c r="CQ562" t="e">
        <v>#N/A</v>
      </c>
      <c r="CR562" t="e">
        <f t="shared" si="208"/>
        <v>#N/A</v>
      </c>
      <c r="CS562" t="e">
        <f t="shared" si="209"/>
        <v>#N/A</v>
      </c>
      <c r="CT562" t="e">
        <f t="shared" si="210"/>
        <v>#N/A</v>
      </c>
      <c r="CU562" t="e">
        <f t="shared" si="211"/>
        <v>#N/A</v>
      </c>
      <c r="CV562">
        <f t="shared" si="212"/>
        <v>3</v>
      </c>
      <c r="CW562">
        <f t="shared" si="213"/>
        <v>0.9597</v>
      </c>
      <c r="CX562" t="e">
        <f t="shared" si="214"/>
        <v>#N/A</v>
      </c>
      <c r="CY562">
        <f t="shared" si="194"/>
        <v>0.4113</v>
      </c>
      <c r="CZ562" t="e">
        <f t="shared" si="195"/>
        <v>#N/A</v>
      </c>
      <c r="DA562" t="e">
        <f t="shared" si="196"/>
        <v>#N/A</v>
      </c>
      <c r="DB562" t="e">
        <f t="shared" si="197"/>
        <v>#N/A</v>
      </c>
      <c r="DC562">
        <f t="shared" si="215"/>
        <v>3</v>
      </c>
      <c r="DD562" t="e">
        <f t="shared" si="216"/>
        <v>#N/A</v>
      </c>
    </row>
    <row r="563" spans="1:108" hidden="1" x14ac:dyDescent="0.7">
      <c r="A563" t="s">
        <v>1900</v>
      </c>
      <c r="B563" t="s">
        <v>1901</v>
      </c>
      <c r="D563" t="s">
        <v>1858</v>
      </c>
      <c r="E563" t="s">
        <v>72</v>
      </c>
      <c r="F563" t="s">
        <v>73</v>
      </c>
      <c r="G563" t="s">
        <v>1809</v>
      </c>
      <c r="H563" t="s">
        <v>75</v>
      </c>
      <c r="I563">
        <v>1819</v>
      </c>
      <c r="J563" t="s">
        <v>1902</v>
      </c>
      <c r="K563">
        <v>1</v>
      </c>
      <c r="M563" t="s">
        <v>78</v>
      </c>
      <c r="N563" t="s">
        <v>78</v>
      </c>
      <c r="O563" t="s">
        <v>75</v>
      </c>
      <c r="P563">
        <v>4003</v>
      </c>
      <c r="Q563" t="s">
        <v>1903</v>
      </c>
      <c r="R563">
        <v>1</v>
      </c>
      <c r="S563" t="s">
        <v>236</v>
      </c>
      <c r="T563" t="s">
        <v>82</v>
      </c>
      <c r="X563">
        <v>1</v>
      </c>
      <c r="Y563">
        <v>1</v>
      </c>
      <c r="Z563">
        <v>1</v>
      </c>
      <c r="AA563" s="8">
        <v>1</v>
      </c>
      <c r="AB563">
        <v>1</v>
      </c>
      <c r="AC563">
        <v>1</v>
      </c>
      <c r="AD563">
        <v>1</v>
      </c>
      <c r="AE563">
        <v>1.1000000000000001</v>
      </c>
      <c r="AF563">
        <v>0.5</v>
      </c>
      <c r="AG563">
        <v>87</v>
      </c>
      <c r="AH563" t="s">
        <v>1902</v>
      </c>
      <c r="AI563">
        <v>1</v>
      </c>
      <c r="AJ563" t="s">
        <v>1811</v>
      </c>
      <c r="AL563">
        <v>9116</v>
      </c>
      <c r="AM563" t="s">
        <v>1861</v>
      </c>
      <c r="AN563">
        <v>4</v>
      </c>
      <c r="AO563" t="s">
        <v>1820</v>
      </c>
      <c r="AP563">
        <v>90</v>
      </c>
      <c r="AT563">
        <v>0</v>
      </c>
      <c r="AU563">
        <v>1</v>
      </c>
      <c r="BC563">
        <v>535</v>
      </c>
      <c r="BD563">
        <v>830</v>
      </c>
      <c r="BE563">
        <v>540</v>
      </c>
      <c r="BF563">
        <v>0.24</v>
      </c>
      <c r="BG563">
        <v>305.89999999999998</v>
      </c>
      <c r="BH563" t="s">
        <v>89</v>
      </c>
      <c r="BJ563" t="s">
        <v>90</v>
      </c>
      <c r="BK563" s="1">
        <v>44943</v>
      </c>
      <c r="BL563" t="s">
        <v>91</v>
      </c>
      <c r="BM563" t="s">
        <v>92</v>
      </c>
      <c r="BN563">
        <v>46548</v>
      </c>
      <c r="BO563" t="s">
        <v>727</v>
      </c>
      <c r="BP563">
        <v>1</v>
      </c>
      <c r="BQ563">
        <v>1</v>
      </c>
      <c r="BR563">
        <v>1</v>
      </c>
      <c r="BS563">
        <v>1</v>
      </c>
      <c r="BT563">
        <v>1</v>
      </c>
      <c r="BU563" t="e">
        <v>#N/A</v>
      </c>
      <c r="BV563" t="e">
        <v>#N/A</v>
      </c>
      <c r="BW563" t="e">
        <f>VLOOKUP($J563,M_引当回収!$C$5:$AF$55,30,FALSE)+0.08</f>
        <v>#N/A</v>
      </c>
      <c r="BX563" s="21" t="e">
        <v>#N/A</v>
      </c>
      <c r="BY563" t="e">
        <v>#N/A</v>
      </c>
      <c r="BZ563" t="e">
        <v>#N/A</v>
      </c>
      <c r="CA563" s="8" t="e">
        <f t="shared" si="198"/>
        <v>#N/A</v>
      </c>
      <c r="CB563" t="e">
        <f t="shared" si="217"/>
        <v>#N/A</v>
      </c>
      <c r="CC563" t="e">
        <v>#N/A</v>
      </c>
      <c r="CD563" t="e">
        <v>#N/A</v>
      </c>
      <c r="CE563" t="e">
        <v>#N/A</v>
      </c>
      <c r="CF563" t="e">
        <v>#N/A</v>
      </c>
      <c r="CH563" t="e">
        <f t="shared" si="199"/>
        <v>#N/A</v>
      </c>
      <c r="CI563" t="e">
        <f t="shared" si="200"/>
        <v>#N/A</v>
      </c>
      <c r="CJ563" t="e">
        <f t="shared" si="201"/>
        <v>#N/A</v>
      </c>
      <c r="CK563" t="e">
        <f t="shared" si="202"/>
        <v>#N/A</v>
      </c>
      <c r="CL563" t="e">
        <f t="shared" si="203"/>
        <v>#N/A</v>
      </c>
      <c r="CM563" t="e">
        <f t="shared" si="204"/>
        <v>#N/A</v>
      </c>
      <c r="CN563" t="e">
        <f t="shared" si="205"/>
        <v>#N/A</v>
      </c>
      <c r="CO563" t="e">
        <f t="shared" si="206"/>
        <v>#N/A</v>
      </c>
      <c r="CP563" t="e">
        <f t="shared" si="207"/>
        <v>#N/A</v>
      </c>
      <c r="CQ563" t="e">
        <v>#N/A</v>
      </c>
      <c r="CR563" t="e">
        <f t="shared" si="208"/>
        <v>#N/A</v>
      </c>
      <c r="CS563" t="e">
        <f t="shared" si="209"/>
        <v>#N/A</v>
      </c>
      <c r="CT563" t="e">
        <f t="shared" si="210"/>
        <v>#N/A</v>
      </c>
      <c r="CU563" t="e">
        <f t="shared" si="211"/>
        <v>#N/A</v>
      </c>
      <c r="CV563">
        <f t="shared" si="212"/>
        <v>1</v>
      </c>
      <c r="CW563" t="e">
        <f t="shared" si="213"/>
        <v>#N/A</v>
      </c>
      <c r="CX563" t="e">
        <f t="shared" si="214"/>
        <v>#N/A</v>
      </c>
      <c r="CY563" t="e">
        <f t="shared" si="194"/>
        <v>#N/A</v>
      </c>
      <c r="CZ563" t="e">
        <f t="shared" si="195"/>
        <v>#N/A</v>
      </c>
      <c r="DA563" t="e">
        <f t="shared" si="196"/>
        <v>#N/A</v>
      </c>
      <c r="DB563" t="e">
        <f t="shared" si="197"/>
        <v>#N/A</v>
      </c>
      <c r="DC563">
        <f t="shared" si="215"/>
        <v>1</v>
      </c>
      <c r="DD563" t="e">
        <f t="shared" si="216"/>
        <v>#N/A</v>
      </c>
    </row>
    <row r="564" spans="1:108" hidden="1" x14ac:dyDescent="0.7">
      <c r="A564" t="s">
        <v>1904</v>
      </c>
      <c r="B564" t="s">
        <v>1905</v>
      </c>
      <c r="D564" t="s">
        <v>1906</v>
      </c>
      <c r="E564" t="s">
        <v>72</v>
      </c>
      <c r="F564" t="s">
        <v>73</v>
      </c>
      <c r="G564" t="s">
        <v>1809</v>
      </c>
      <c r="H564" t="s">
        <v>75</v>
      </c>
      <c r="I564">
        <v>4241</v>
      </c>
      <c r="J564" t="s">
        <v>784</v>
      </c>
      <c r="K564">
        <v>1</v>
      </c>
      <c r="M564" t="s">
        <v>78</v>
      </c>
      <c r="N564" t="s">
        <v>78</v>
      </c>
      <c r="O564" t="s">
        <v>75</v>
      </c>
      <c r="P564">
        <v>4267</v>
      </c>
      <c r="Q564" t="s">
        <v>827</v>
      </c>
      <c r="R564">
        <v>1</v>
      </c>
      <c r="S564" t="s">
        <v>828</v>
      </c>
      <c r="T564" t="s">
        <v>82</v>
      </c>
      <c r="X564">
        <v>1</v>
      </c>
      <c r="Y564">
        <v>1</v>
      </c>
      <c r="Z564">
        <v>1</v>
      </c>
      <c r="AA564" s="8">
        <v>1.25</v>
      </c>
      <c r="AB564">
        <v>3</v>
      </c>
      <c r="AC564">
        <v>1.25</v>
      </c>
      <c r="AD564">
        <v>1.25</v>
      </c>
      <c r="AE564">
        <v>1.1000000000000001</v>
      </c>
      <c r="AF564">
        <v>0.5</v>
      </c>
      <c r="AG564">
        <v>47</v>
      </c>
      <c r="AH564" t="s">
        <v>784</v>
      </c>
      <c r="AI564">
        <v>10</v>
      </c>
      <c r="AJ564" t="s">
        <v>1811</v>
      </c>
      <c r="AL564">
        <v>3941</v>
      </c>
      <c r="AM564" t="s">
        <v>1907</v>
      </c>
      <c r="AN564">
        <v>12</v>
      </c>
      <c r="AO564" t="s">
        <v>113</v>
      </c>
      <c r="AP564">
        <v>400</v>
      </c>
      <c r="AT564">
        <v>0</v>
      </c>
      <c r="AU564">
        <v>0.5</v>
      </c>
      <c r="BC564">
        <v>0</v>
      </c>
      <c r="BD564">
        <v>0</v>
      </c>
      <c r="BE564">
        <v>0</v>
      </c>
      <c r="BF564">
        <v>0</v>
      </c>
      <c r="BG564">
        <v>0</v>
      </c>
      <c r="BH564" t="s">
        <v>89</v>
      </c>
      <c r="BJ564" t="s">
        <v>90</v>
      </c>
      <c r="BK564" s="1">
        <v>44588</v>
      </c>
      <c r="BL564" t="s">
        <v>91</v>
      </c>
      <c r="BM564" t="s">
        <v>92</v>
      </c>
      <c r="BN564">
        <v>39091</v>
      </c>
      <c r="BO564" t="s">
        <v>1814</v>
      </c>
      <c r="BP564">
        <v>1</v>
      </c>
      <c r="BQ564">
        <v>1</v>
      </c>
      <c r="BR564">
        <v>1</v>
      </c>
      <c r="BS564">
        <v>1.25</v>
      </c>
      <c r="BT564">
        <v>3</v>
      </c>
      <c r="BU564">
        <v>1029</v>
      </c>
      <c r="BV564" t="s">
        <v>1942</v>
      </c>
      <c r="BW564">
        <f>VLOOKUP($J564,M_引当回収!$C$5:$AF$55,30,FALSE)+0.08</f>
        <v>0.09</v>
      </c>
      <c r="BX564" s="21" t="e">
        <v>#N/A</v>
      </c>
      <c r="BY564" t="e">
        <v>#N/A</v>
      </c>
      <c r="BZ564" t="e">
        <v>#N/A</v>
      </c>
      <c r="CA564" s="8" t="e">
        <f t="shared" si="198"/>
        <v>#N/A</v>
      </c>
      <c r="CB564" t="e">
        <f t="shared" si="217"/>
        <v>#N/A</v>
      </c>
      <c r="CC564" t="e">
        <v>#N/A</v>
      </c>
      <c r="CD564" t="e">
        <v>#N/A</v>
      </c>
      <c r="CE564" t="e">
        <v>#N/A</v>
      </c>
      <c r="CF564" t="e">
        <v>#N/A</v>
      </c>
      <c r="CH564">
        <f t="shared" si="199"/>
        <v>4</v>
      </c>
      <c r="CI564">
        <f t="shared" si="200"/>
        <v>6</v>
      </c>
      <c r="CJ564">
        <f t="shared" si="201"/>
        <v>13</v>
      </c>
      <c r="CK564">
        <f t="shared" si="202"/>
        <v>4</v>
      </c>
      <c r="CL564">
        <f t="shared" si="203"/>
        <v>6</v>
      </c>
      <c r="CM564">
        <f t="shared" si="204"/>
        <v>13</v>
      </c>
      <c r="CN564" t="e">
        <f t="shared" si="205"/>
        <v>#N/A</v>
      </c>
      <c r="CO564">
        <f t="shared" si="206"/>
        <v>6</v>
      </c>
      <c r="CP564" t="e">
        <f t="shared" si="207"/>
        <v>#N/A</v>
      </c>
      <c r="CQ564" t="e">
        <v>#N/A</v>
      </c>
      <c r="CR564" t="e">
        <f t="shared" si="208"/>
        <v>#N/A</v>
      </c>
      <c r="CS564" t="e">
        <f t="shared" si="209"/>
        <v>#N/A</v>
      </c>
      <c r="CT564" t="e">
        <f t="shared" si="210"/>
        <v>#N/A</v>
      </c>
      <c r="CU564" t="e">
        <f t="shared" si="211"/>
        <v>#N/A</v>
      </c>
      <c r="CV564">
        <f t="shared" si="212"/>
        <v>3</v>
      </c>
      <c r="CW564">
        <f t="shared" si="213"/>
        <v>0.54022499999999996</v>
      </c>
      <c r="CX564" t="e">
        <f t="shared" si="214"/>
        <v>#N/A</v>
      </c>
      <c r="CY564">
        <f t="shared" si="194"/>
        <v>0.23152499999999998</v>
      </c>
      <c r="CZ564" t="e">
        <f t="shared" si="195"/>
        <v>#N/A</v>
      </c>
      <c r="DA564" t="e">
        <f t="shared" si="196"/>
        <v>#N/A</v>
      </c>
      <c r="DB564" t="e">
        <f t="shared" si="197"/>
        <v>#N/A</v>
      </c>
      <c r="DC564">
        <f t="shared" si="215"/>
        <v>3</v>
      </c>
      <c r="DD564" t="e">
        <f t="shared" si="216"/>
        <v>#N/A</v>
      </c>
    </row>
    <row r="565" spans="1:108" hidden="1" x14ac:dyDescent="0.7">
      <c r="A565" t="s">
        <v>1904</v>
      </c>
      <c r="B565" t="s">
        <v>1905</v>
      </c>
      <c r="D565" t="s">
        <v>1906</v>
      </c>
      <c r="E565" t="s">
        <v>72</v>
      </c>
      <c r="F565" t="s">
        <v>73</v>
      </c>
      <c r="G565" t="s">
        <v>1809</v>
      </c>
      <c r="H565" t="s">
        <v>75</v>
      </c>
      <c r="I565">
        <v>4241</v>
      </c>
      <c r="J565" t="s">
        <v>784</v>
      </c>
      <c r="K565">
        <v>1</v>
      </c>
      <c r="M565" t="s">
        <v>78</v>
      </c>
      <c r="N565" t="s">
        <v>78</v>
      </c>
      <c r="O565" t="s">
        <v>75</v>
      </c>
      <c r="P565">
        <v>4267</v>
      </c>
      <c r="Q565" t="s">
        <v>827</v>
      </c>
      <c r="R565">
        <v>2</v>
      </c>
      <c r="S565" t="s">
        <v>1908</v>
      </c>
      <c r="T565" t="s">
        <v>82</v>
      </c>
      <c r="X565">
        <v>1</v>
      </c>
      <c r="Y565">
        <v>1</v>
      </c>
      <c r="Z565">
        <v>1</v>
      </c>
      <c r="AA565" s="8">
        <v>1.25</v>
      </c>
      <c r="AB565">
        <v>3</v>
      </c>
      <c r="AC565">
        <v>1.25</v>
      </c>
      <c r="AD565">
        <v>1.25</v>
      </c>
      <c r="AE565">
        <v>1.1000000000000001</v>
      </c>
      <c r="AF565">
        <v>0.5</v>
      </c>
      <c r="AG565">
        <v>47</v>
      </c>
      <c r="AH565" t="s">
        <v>784</v>
      </c>
      <c r="AI565">
        <v>10</v>
      </c>
      <c r="AJ565" t="s">
        <v>1811</v>
      </c>
      <c r="AL565">
        <v>3941</v>
      </c>
      <c r="AM565" t="s">
        <v>1907</v>
      </c>
      <c r="AN565">
        <v>12</v>
      </c>
      <c r="AO565" t="s">
        <v>113</v>
      </c>
      <c r="AP565">
        <v>400</v>
      </c>
      <c r="AT565">
        <v>0</v>
      </c>
      <c r="AU565">
        <v>0.5</v>
      </c>
      <c r="BC565">
        <v>0</v>
      </c>
      <c r="BD565">
        <v>0</v>
      </c>
      <c r="BE565">
        <v>0</v>
      </c>
      <c r="BF565">
        <v>0</v>
      </c>
      <c r="BG565">
        <v>0</v>
      </c>
      <c r="BH565" t="s">
        <v>89</v>
      </c>
      <c r="BJ565" t="s">
        <v>90</v>
      </c>
      <c r="BK565" s="1">
        <v>44588</v>
      </c>
      <c r="BL565" t="s">
        <v>91</v>
      </c>
      <c r="BM565" t="s">
        <v>92</v>
      </c>
      <c r="BN565">
        <v>39091</v>
      </c>
      <c r="BO565" t="s">
        <v>1814</v>
      </c>
      <c r="BP565">
        <v>1</v>
      </c>
      <c r="BQ565">
        <v>1</v>
      </c>
      <c r="BR565">
        <v>1</v>
      </c>
      <c r="BS565">
        <v>1.25</v>
      </c>
      <c r="BT565">
        <v>3</v>
      </c>
      <c r="BU565">
        <v>1029</v>
      </c>
      <c r="BV565" t="s">
        <v>1942</v>
      </c>
      <c r="BW565">
        <f>VLOOKUP($J565,M_引当回収!$C$5:$AF$55,30,FALSE)+0.08</f>
        <v>0.09</v>
      </c>
      <c r="BX565" s="21" t="e">
        <v>#N/A</v>
      </c>
      <c r="BY565" t="e">
        <v>#N/A</v>
      </c>
      <c r="BZ565" t="e">
        <v>#N/A</v>
      </c>
      <c r="CA565" s="8" t="e">
        <f t="shared" si="198"/>
        <v>#N/A</v>
      </c>
      <c r="CB565" t="e">
        <f t="shared" si="217"/>
        <v>#N/A</v>
      </c>
      <c r="CC565" t="e">
        <v>#N/A</v>
      </c>
      <c r="CD565" t="e">
        <v>#N/A</v>
      </c>
      <c r="CE565" t="e">
        <v>#N/A</v>
      </c>
      <c r="CF565" t="e">
        <v>#N/A</v>
      </c>
      <c r="CH565">
        <f t="shared" si="199"/>
        <v>4</v>
      </c>
      <c r="CI565">
        <f t="shared" si="200"/>
        <v>6</v>
      </c>
      <c r="CJ565">
        <f t="shared" si="201"/>
        <v>13</v>
      </c>
      <c r="CK565">
        <f t="shared" si="202"/>
        <v>4</v>
      </c>
      <c r="CL565">
        <f t="shared" si="203"/>
        <v>6</v>
      </c>
      <c r="CM565">
        <f t="shared" si="204"/>
        <v>13</v>
      </c>
      <c r="CN565" t="e">
        <f t="shared" si="205"/>
        <v>#N/A</v>
      </c>
      <c r="CO565">
        <f t="shared" si="206"/>
        <v>6</v>
      </c>
      <c r="CP565" t="e">
        <f t="shared" si="207"/>
        <v>#N/A</v>
      </c>
      <c r="CQ565" t="e">
        <v>#N/A</v>
      </c>
      <c r="CR565" t="e">
        <f t="shared" si="208"/>
        <v>#N/A</v>
      </c>
      <c r="CS565" t="e">
        <f t="shared" si="209"/>
        <v>#N/A</v>
      </c>
      <c r="CT565" t="e">
        <f t="shared" si="210"/>
        <v>#N/A</v>
      </c>
      <c r="CU565" t="e">
        <f t="shared" si="211"/>
        <v>#N/A</v>
      </c>
      <c r="CV565">
        <f t="shared" si="212"/>
        <v>3</v>
      </c>
      <c r="CW565">
        <f t="shared" si="213"/>
        <v>0.54022499999999996</v>
      </c>
      <c r="CX565" t="e">
        <f t="shared" si="214"/>
        <v>#N/A</v>
      </c>
      <c r="CY565">
        <f t="shared" si="194"/>
        <v>0.23152499999999998</v>
      </c>
      <c r="CZ565" t="e">
        <f t="shared" si="195"/>
        <v>#N/A</v>
      </c>
      <c r="DA565" t="e">
        <f t="shared" si="196"/>
        <v>#N/A</v>
      </c>
      <c r="DB565" t="e">
        <f t="shared" si="197"/>
        <v>#N/A</v>
      </c>
      <c r="DC565">
        <f t="shared" si="215"/>
        <v>3</v>
      </c>
      <c r="DD565" t="e">
        <f t="shared" si="216"/>
        <v>#N/A</v>
      </c>
    </row>
    <row r="566" spans="1:108" hidden="1" x14ac:dyDescent="0.7">
      <c r="A566" t="s">
        <v>1909</v>
      </c>
      <c r="B566" t="s">
        <v>1910</v>
      </c>
      <c r="D566" t="s">
        <v>1911</v>
      </c>
      <c r="E566" t="s">
        <v>72</v>
      </c>
      <c r="F566" t="s">
        <v>73</v>
      </c>
      <c r="G566" t="s">
        <v>1809</v>
      </c>
      <c r="H566" t="s">
        <v>75</v>
      </c>
      <c r="I566">
        <v>3407</v>
      </c>
      <c r="J566" t="s">
        <v>673</v>
      </c>
      <c r="K566">
        <v>2</v>
      </c>
      <c r="L566" t="s">
        <v>1912</v>
      </c>
      <c r="M566" t="s">
        <v>78</v>
      </c>
      <c r="N566" t="s">
        <v>78</v>
      </c>
      <c r="O566" t="s">
        <v>75</v>
      </c>
      <c r="P566">
        <v>6108</v>
      </c>
      <c r="Q566" t="s">
        <v>1913</v>
      </c>
      <c r="R566">
        <v>1</v>
      </c>
      <c r="S566" t="s">
        <v>1914</v>
      </c>
      <c r="T566" t="s">
        <v>82</v>
      </c>
      <c r="X566">
        <v>1</v>
      </c>
      <c r="Y566">
        <v>1</v>
      </c>
      <c r="Z566">
        <v>1</v>
      </c>
      <c r="AA566" s="8">
        <v>1</v>
      </c>
      <c r="AB566">
        <v>1</v>
      </c>
      <c r="AC566">
        <v>1</v>
      </c>
      <c r="AD566">
        <v>1</v>
      </c>
      <c r="AE566">
        <v>1</v>
      </c>
      <c r="AF566">
        <v>0.5</v>
      </c>
      <c r="AG566">
        <v>135</v>
      </c>
      <c r="AH566" t="s">
        <v>673</v>
      </c>
      <c r="AI566">
        <v>1</v>
      </c>
      <c r="AJ566" t="s">
        <v>1811</v>
      </c>
      <c r="AL566">
        <v>120</v>
      </c>
      <c r="AM566" t="s">
        <v>884</v>
      </c>
      <c r="AN566">
        <v>11</v>
      </c>
      <c r="AO566" t="s">
        <v>1889</v>
      </c>
      <c r="AP566">
        <v>288</v>
      </c>
      <c r="AT566">
        <v>0</v>
      </c>
      <c r="AU566">
        <v>1</v>
      </c>
      <c r="BC566">
        <v>275</v>
      </c>
      <c r="BD566">
        <v>205</v>
      </c>
      <c r="BE566">
        <v>155</v>
      </c>
      <c r="BF566">
        <v>8.9999999999999993E-3</v>
      </c>
      <c r="BG566">
        <v>8.01</v>
      </c>
      <c r="BH566" t="s">
        <v>89</v>
      </c>
      <c r="BJ566" t="s">
        <v>90</v>
      </c>
      <c r="BK566" s="1">
        <v>44588</v>
      </c>
      <c r="BL566" t="s">
        <v>91</v>
      </c>
      <c r="BM566" t="s">
        <v>92</v>
      </c>
      <c r="BN566">
        <v>39091</v>
      </c>
      <c r="BO566" t="s">
        <v>1814</v>
      </c>
      <c r="BP566">
        <v>1</v>
      </c>
      <c r="BQ566">
        <v>1</v>
      </c>
      <c r="BR566">
        <v>1</v>
      </c>
      <c r="BS566">
        <v>1</v>
      </c>
      <c r="BT566">
        <v>1</v>
      </c>
      <c r="BU566">
        <v>12432</v>
      </c>
      <c r="BV566" t="s">
        <v>1942</v>
      </c>
      <c r="BW566">
        <f>VLOOKUP($J566,M_引当回収!$C$5:$AF$55,30,FALSE)+0.08</f>
        <v>0.08</v>
      </c>
      <c r="BX566" s="21" t="e">
        <v>#N/A</v>
      </c>
      <c r="BY566" t="e">
        <v>#N/A</v>
      </c>
      <c r="BZ566" t="e">
        <v>#N/A</v>
      </c>
      <c r="CA566" s="8" t="e">
        <f t="shared" si="198"/>
        <v>#N/A</v>
      </c>
      <c r="CB566" t="e">
        <f t="shared" si="217"/>
        <v>#N/A</v>
      </c>
      <c r="CC566" t="e">
        <v>#N/A</v>
      </c>
      <c r="CD566" t="e">
        <v>#N/A</v>
      </c>
      <c r="CE566" t="e">
        <v>#N/A</v>
      </c>
      <c r="CF566" t="e">
        <v>#N/A</v>
      </c>
      <c r="CH566">
        <f t="shared" si="199"/>
        <v>44</v>
      </c>
      <c r="CI566">
        <f t="shared" si="200"/>
        <v>87</v>
      </c>
      <c r="CJ566">
        <f t="shared" si="201"/>
        <v>132</v>
      </c>
      <c r="CK566">
        <f t="shared" si="202"/>
        <v>44</v>
      </c>
      <c r="CL566">
        <f t="shared" si="203"/>
        <v>87</v>
      </c>
      <c r="CM566">
        <f t="shared" si="204"/>
        <v>132</v>
      </c>
      <c r="CN566" t="e">
        <f t="shared" si="205"/>
        <v>#N/A</v>
      </c>
      <c r="CO566">
        <f t="shared" si="206"/>
        <v>87</v>
      </c>
      <c r="CP566" t="e">
        <f t="shared" si="207"/>
        <v>#N/A</v>
      </c>
      <c r="CQ566" t="e">
        <v>#N/A</v>
      </c>
      <c r="CR566" t="e">
        <f t="shared" si="208"/>
        <v>#N/A</v>
      </c>
      <c r="CS566" t="e">
        <f t="shared" si="209"/>
        <v>#N/A</v>
      </c>
      <c r="CT566" t="e">
        <f t="shared" si="210"/>
        <v>#N/A</v>
      </c>
      <c r="CU566" t="e">
        <f t="shared" si="211"/>
        <v>#N/A</v>
      </c>
      <c r="CV566">
        <f t="shared" si="212"/>
        <v>1</v>
      </c>
      <c r="CW566">
        <f t="shared" si="213"/>
        <v>9.0649999999999995</v>
      </c>
      <c r="CX566" t="e">
        <f t="shared" si="214"/>
        <v>#N/A</v>
      </c>
      <c r="CY566">
        <f t="shared" si="194"/>
        <v>3.4533333333333331</v>
      </c>
      <c r="CZ566" t="e">
        <f t="shared" si="195"/>
        <v>#N/A</v>
      </c>
      <c r="DA566" t="e">
        <f t="shared" si="196"/>
        <v>#N/A</v>
      </c>
      <c r="DB566" t="e">
        <f t="shared" si="197"/>
        <v>#N/A</v>
      </c>
      <c r="DC566">
        <f t="shared" si="215"/>
        <v>1</v>
      </c>
      <c r="DD566" t="e">
        <f t="shared" si="216"/>
        <v>#N/A</v>
      </c>
    </row>
    <row r="567" spans="1:108" hidden="1" x14ac:dyDescent="0.7">
      <c r="A567" t="s">
        <v>1915</v>
      </c>
      <c r="B567" t="s">
        <v>1916</v>
      </c>
      <c r="D567" t="s">
        <v>1911</v>
      </c>
      <c r="E567" t="s">
        <v>72</v>
      </c>
      <c r="F567" t="s">
        <v>73</v>
      </c>
      <c r="G567" t="s">
        <v>1809</v>
      </c>
      <c r="H567" t="s">
        <v>75</v>
      </c>
      <c r="I567">
        <v>3407</v>
      </c>
      <c r="J567" t="s">
        <v>673</v>
      </c>
      <c r="K567">
        <v>2</v>
      </c>
      <c r="L567" t="s">
        <v>1912</v>
      </c>
      <c r="M567" t="s">
        <v>78</v>
      </c>
      <c r="N567" t="s">
        <v>78</v>
      </c>
      <c r="O567" t="s">
        <v>75</v>
      </c>
      <c r="P567">
        <v>6108</v>
      </c>
      <c r="Q567" t="s">
        <v>1913</v>
      </c>
      <c r="R567">
        <v>1</v>
      </c>
      <c r="S567" t="s">
        <v>1914</v>
      </c>
      <c r="T567" t="s">
        <v>82</v>
      </c>
      <c r="X567">
        <v>1</v>
      </c>
      <c r="Y567">
        <v>1</v>
      </c>
      <c r="Z567">
        <v>1</v>
      </c>
      <c r="AA567" s="8">
        <v>1</v>
      </c>
      <c r="AB567">
        <v>1</v>
      </c>
      <c r="AC567">
        <v>1</v>
      </c>
      <c r="AD567">
        <v>1</v>
      </c>
      <c r="AE567">
        <v>1</v>
      </c>
      <c r="AF567">
        <v>0.5</v>
      </c>
      <c r="AG567">
        <v>135</v>
      </c>
      <c r="AH567" t="s">
        <v>673</v>
      </c>
      <c r="AI567">
        <v>2</v>
      </c>
      <c r="AJ567" t="s">
        <v>1811</v>
      </c>
      <c r="AL567">
        <v>120</v>
      </c>
      <c r="AM567" t="s">
        <v>884</v>
      </c>
      <c r="AN567">
        <v>11</v>
      </c>
      <c r="AO567" t="s">
        <v>1889</v>
      </c>
      <c r="AP567">
        <v>576</v>
      </c>
      <c r="AT567">
        <v>0</v>
      </c>
      <c r="AU567">
        <v>1</v>
      </c>
      <c r="BC567">
        <v>275</v>
      </c>
      <c r="BD567">
        <v>205</v>
      </c>
      <c r="BE567">
        <v>155</v>
      </c>
      <c r="BF567">
        <v>8.9999999999999993E-3</v>
      </c>
      <c r="BG567">
        <v>11.51</v>
      </c>
      <c r="BH567" t="s">
        <v>89</v>
      </c>
      <c r="BJ567" t="s">
        <v>90</v>
      </c>
      <c r="BK567" s="1">
        <v>44588</v>
      </c>
      <c r="BL567" t="s">
        <v>91</v>
      </c>
      <c r="BM567" t="s">
        <v>92</v>
      </c>
      <c r="BN567">
        <v>39091</v>
      </c>
      <c r="BO567" t="s">
        <v>1814</v>
      </c>
      <c r="BP567">
        <v>1</v>
      </c>
      <c r="BQ567">
        <v>1</v>
      </c>
      <c r="BR567">
        <v>1</v>
      </c>
      <c r="BS567">
        <v>1</v>
      </c>
      <c r="BT567">
        <v>1</v>
      </c>
      <c r="BU567">
        <v>37872</v>
      </c>
      <c r="BV567" t="s">
        <v>1942</v>
      </c>
      <c r="BW567">
        <f>VLOOKUP($J567,M_引当回収!$C$5:$AF$55,30,FALSE)+0.08</f>
        <v>0.08</v>
      </c>
      <c r="BX567" s="21" t="e">
        <v>#N/A</v>
      </c>
      <c r="BY567" t="e">
        <v>#N/A</v>
      </c>
      <c r="BZ567" t="e">
        <v>#N/A</v>
      </c>
      <c r="CA567" s="8" t="e">
        <f t="shared" si="198"/>
        <v>#N/A</v>
      </c>
      <c r="CB567" t="e">
        <f t="shared" si="217"/>
        <v>#N/A</v>
      </c>
      <c r="CC567" t="e">
        <v>#N/A</v>
      </c>
      <c r="CD567" t="e">
        <v>#N/A</v>
      </c>
      <c r="CE567" t="e">
        <v>#N/A</v>
      </c>
      <c r="CF567" t="e">
        <v>#N/A</v>
      </c>
      <c r="CH567">
        <f t="shared" si="199"/>
        <v>66</v>
      </c>
      <c r="CI567">
        <f t="shared" si="200"/>
        <v>132</v>
      </c>
      <c r="CJ567">
        <f t="shared" si="201"/>
        <v>199</v>
      </c>
      <c r="CK567">
        <f t="shared" si="202"/>
        <v>66</v>
      </c>
      <c r="CL567">
        <f t="shared" si="203"/>
        <v>132</v>
      </c>
      <c r="CM567">
        <f t="shared" si="204"/>
        <v>199</v>
      </c>
      <c r="CN567" t="e">
        <f t="shared" si="205"/>
        <v>#N/A</v>
      </c>
      <c r="CO567">
        <f t="shared" si="206"/>
        <v>132</v>
      </c>
      <c r="CP567" t="e">
        <f t="shared" si="207"/>
        <v>#N/A</v>
      </c>
      <c r="CQ567" t="e">
        <v>#N/A</v>
      </c>
      <c r="CR567" t="e">
        <f t="shared" si="208"/>
        <v>#N/A</v>
      </c>
      <c r="CS567" t="e">
        <f t="shared" si="209"/>
        <v>#N/A</v>
      </c>
      <c r="CT567" t="e">
        <f t="shared" si="210"/>
        <v>#N/A</v>
      </c>
      <c r="CU567" t="e">
        <f t="shared" si="211"/>
        <v>#N/A</v>
      </c>
      <c r="CV567">
        <f t="shared" si="212"/>
        <v>1</v>
      </c>
      <c r="CW567">
        <f t="shared" si="213"/>
        <v>13.807499999999999</v>
      </c>
      <c r="CX567" t="e">
        <f t="shared" si="214"/>
        <v>#N/A</v>
      </c>
      <c r="CY567">
        <f t="shared" si="194"/>
        <v>5.26</v>
      </c>
      <c r="CZ567" t="e">
        <f t="shared" si="195"/>
        <v>#N/A</v>
      </c>
      <c r="DA567" t="e">
        <f t="shared" si="196"/>
        <v>#N/A</v>
      </c>
      <c r="DB567" t="e">
        <f t="shared" si="197"/>
        <v>#N/A</v>
      </c>
      <c r="DC567">
        <f t="shared" si="215"/>
        <v>1</v>
      </c>
      <c r="DD567" t="e">
        <f t="shared" si="216"/>
        <v>#N/A</v>
      </c>
    </row>
    <row r="568" spans="1:108" hidden="1" x14ac:dyDescent="0.7">
      <c r="A568" t="s">
        <v>1917</v>
      </c>
      <c r="B568" t="s">
        <v>1918</v>
      </c>
      <c r="D568" t="s">
        <v>501</v>
      </c>
      <c r="E568" t="s">
        <v>72</v>
      </c>
      <c r="F568" t="s">
        <v>73</v>
      </c>
      <c r="G568" t="s">
        <v>1809</v>
      </c>
      <c r="H568" t="s">
        <v>75</v>
      </c>
      <c r="I568">
        <v>24</v>
      </c>
      <c r="J568" t="s">
        <v>110</v>
      </c>
      <c r="K568">
        <v>1</v>
      </c>
      <c r="M568" t="s">
        <v>78</v>
      </c>
      <c r="N568" t="s">
        <v>78</v>
      </c>
      <c r="O568" t="s">
        <v>75</v>
      </c>
      <c r="P568">
        <v>7002</v>
      </c>
      <c r="Q568" t="s">
        <v>1727</v>
      </c>
      <c r="R568">
        <v>1</v>
      </c>
      <c r="T568" t="s">
        <v>82</v>
      </c>
      <c r="X568">
        <v>1</v>
      </c>
      <c r="Y568">
        <v>1</v>
      </c>
      <c r="Z568">
        <v>1</v>
      </c>
      <c r="AA568" s="8">
        <v>1</v>
      </c>
      <c r="AB568">
        <v>1</v>
      </c>
      <c r="AC568">
        <v>1</v>
      </c>
      <c r="AD568">
        <v>1</v>
      </c>
      <c r="AE568">
        <v>1.1000000000000001</v>
      </c>
      <c r="AF568">
        <v>0.5</v>
      </c>
      <c r="AG568">
        <v>6</v>
      </c>
      <c r="AH568" t="s">
        <v>110</v>
      </c>
      <c r="AI568">
        <v>1</v>
      </c>
      <c r="AJ568" t="s">
        <v>1811</v>
      </c>
      <c r="AL568">
        <v>279</v>
      </c>
      <c r="AM568" t="s">
        <v>1919</v>
      </c>
      <c r="AN568">
        <v>12</v>
      </c>
      <c r="AO568" t="s">
        <v>113</v>
      </c>
      <c r="AP568">
        <v>1000</v>
      </c>
      <c r="AT568">
        <v>0</v>
      </c>
      <c r="AU568">
        <v>0</v>
      </c>
      <c r="BC568">
        <v>0</v>
      </c>
      <c r="BD568">
        <v>0</v>
      </c>
      <c r="BE568">
        <v>0</v>
      </c>
      <c r="BF568">
        <v>0</v>
      </c>
      <c r="BG568">
        <v>0</v>
      </c>
      <c r="BH568" t="s">
        <v>89</v>
      </c>
      <c r="BJ568" t="s">
        <v>90</v>
      </c>
      <c r="BK568" s="1">
        <v>44588</v>
      </c>
      <c r="BL568" t="s">
        <v>91</v>
      </c>
      <c r="BM568" t="s">
        <v>92</v>
      </c>
      <c r="BN568">
        <v>39091</v>
      </c>
      <c r="BO568" t="s">
        <v>1814</v>
      </c>
      <c r="BP568">
        <v>1</v>
      </c>
      <c r="BQ568">
        <v>1</v>
      </c>
      <c r="BR568">
        <v>1</v>
      </c>
      <c r="BS568">
        <v>1</v>
      </c>
      <c r="BT568">
        <v>1</v>
      </c>
      <c r="BU568">
        <v>1788</v>
      </c>
      <c r="BV568" t="s">
        <v>1942</v>
      </c>
      <c r="BW568">
        <f>VLOOKUP($J568,M_引当回収!$C$5:$AF$55,30,FALSE)+0.08</f>
        <v>0.09</v>
      </c>
      <c r="BX568" s="21" t="e">
        <v>#N/A</v>
      </c>
      <c r="BY568" t="e">
        <v>#N/A</v>
      </c>
      <c r="BZ568" t="e">
        <v>#N/A</v>
      </c>
      <c r="CA568" s="8" t="e">
        <f t="shared" si="198"/>
        <v>#N/A</v>
      </c>
      <c r="CB568" t="e">
        <f t="shared" si="217"/>
        <v>#N/A</v>
      </c>
      <c r="CC568" t="e">
        <v>#N/A</v>
      </c>
      <c r="CD568" t="e">
        <v>#N/A</v>
      </c>
      <c r="CE568" t="e">
        <v>#N/A</v>
      </c>
      <c r="CF568" t="e">
        <v>#N/A</v>
      </c>
      <c r="CH568">
        <f t="shared" si="199"/>
        <v>2</v>
      </c>
      <c r="CI568">
        <f t="shared" si="200"/>
        <v>4</v>
      </c>
      <c r="CJ568">
        <f t="shared" si="201"/>
        <v>7</v>
      </c>
      <c r="CK568">
        <f t="shared" si="202"/>
        <v>2</v>
      </c>
      <c r="CL568">
        <f t="shared" si="203"/>
        <v>4</v>
      </c>
      <c r="CM568">
        <f t="shared" si="204"/>
        <v>7</v>
      </c>
      <c r="CN568" t="e">
        <f t="shared" si="205"/>
        <v>#N/A</v>
      </c>
      <c r="CO568">
        <f t="shared" si="206"/>
        <v>4</v>
      </c>
      <c r="CP568" t="e">
        <f t="shared" si="207"/>
        <v>#N/A</v>
      </c>
      <c r="CQ568" t="e">
        <v>#N/A</v>
      </c>
      <c r="CR568" t="e">
        <f t="shared" si="208"/>
        <v>#N/A</v>
      </c>
      <c r="CS568" t="e">
        <f t="shared" si="209"/>
        <v>#N/A</v>
      </c>
      <c r="CT568" t="e">
        <f t="shared" si="210"/>
        <v>#N/A</v>
      </c>
      <c r="CU568" t="e">
        <f t="shared" si="211"/>
        <v>#N/A</v>
      </c>
      <c r="CV568">
        <f t="shared" si="212"/>
        <v>1</v>
      </c>
      <c r="CW568">
        <f t="shared" si="213"/>
        <v>0.37547999999999998</v>
      </c>
      <c r="CX568" t="e">
        <f t="shared" si="214"/>
        <v>#N/A</v>
      </c>
      <c r="CY568">
        <f t="shared" si="194"/>
        <v>0.16092000000000001</v>
      </c>
      <c r="CZ568" t="e">
        <f t="shared" si="195"/>
        <v>#N/A</v>
      </c>
      <c r="DA568" t="e">
        <f t="shared" si="196"/>
        <v>#N/A</v>
      </c>
      <c r="DB568" t="e">
        <f t="shared" si="197"/>
        <v>#N/A</v>
      </c>
      <c r="DC568">
        <f t="shared" si="215"/>
        <v>1</v>
      </c>
      <c r="DD568" t="e">
        <f t="shared" si="216"/>
        <v>#N/A</v>
      </c>
    </row>
    <row r="569" spans="1:108" hidden="1" x14ac:dyDescent="0.7">
      <c r="A569" t="s">
        <v>1920</v>
      </c>
      <c r="B569" t="s">
        <v>1921</v>
      </c>
      <c r="D569" t="s">
        <v>1896</v>
      </c>
      <c r="E569" t="s">
        <v>72</v>
      </c>
      <c r="F569" t="s">
        <v>73</v>
      </c>
      <c r="G569" t="s">
        <v>1809</v>
      </c>
      <c r="H569" t="s">
        <v>75</v>
      </c>
      <c r="I569">
        <v>24</v>
      </c>
      <c r="J569" t="s">
        <v>110</v>
      </c>
      <c r="K569">
        <v>1</v>
      </c>
      <c r="M569" t="s">
        <v>78</v>
      </c>
      <c r="N569" t="s">
        <v>78</v>
      </c>
      <c r="O569" t="s">
        <v>75</v>
      </c>
      <c r="P569">
        <v>7002</v>
      </c>
      <c r="Q569" t="s">
        <v>1727</v>
      </c>
      <c r="R569">
        <v>1</v>
      </c>
      <c r="T569" t="s">
        <v>82</v>
      </c>
      <c r="X569">
        <v>1</v>
      </c>
      <c r="Y569">
        <v>1</v>
      </c>
      <c r="Z569">
        <v>1</v>
      </c>
      <c r="AA569" s="8">
        <v>1</v>
      </c>
      <c r="AB569">
        <v>1</v>
      </c>
      <c r="AC569">
        <v>1</v>
      </c>
      <c r="AD569">
        <v>1</v>
      </c>
      <c r="AE569">
        <v>1.1000000000000001</v>
      </c>
      <c r="AF569">
        <v>0.5</v>
      </c>
      <c r="AG569">
        <v>6</v>
      </c>
      <c r="AH569" t="s">
        <v>110</v>
      </c>
      <c r="AI569">
        <v>2</v>
      </c>
      <c r="AJ569" t="s">
        <v>1811</v>
      </c>
      <c r="AL569">
        <v>45</v>
      </c>
      <c r="AM569" t="s">
        <v>1897</v>
      </c>
      <c r="AN569">
        <v>14</v>
      </c>
      <c r="AO569" t="s">
        <v>120</v>
      </c>
      <c r="AP569">
        <v>2000</v>
      </c>
      <c r="AT569">
        <v>0</v>
      </c>
      <c r="AU569">
        <v>0</v>
      </c>
      <c r="BC569">
        <v>0</v>
      </c>
      <c r="BD569">
        <v>0</v>
      </c>
      <c r="BE569">
        <v>0</v>
      </c>
      <c r="BF569">
        <v>0</v>
      </c>
      <c r="BG569">
        <v>0</v>
      </c>
      <c r="BH569" t="s">
        <v>89</v>
      </c>
      <c r="BJ569" t="s">
        <v>90</v>
      </c>
      <c r="BK569" s="1">
        <v>44588</v>
      </c>
      <c r="BL569" t="s">
        <v>91</v>
      </c>
      <c r="BM569" t="s">
        <v>92</v>
      </c>
      <c r="BN569">
        <v>39091</v>
      </c>
      <c r="BO569" t="s">
        <v>1814</v>
      </c>
      <c r="BP569">
        <v>1</v>
      </c>
      <c r="BQ569">
        <v>1</v>
      </c>
      <c r="BR569">
        <v>1</v>
      </c>
      <c r="BS569">
        <v>1</v>
      </c>
      <c r="BT569">
        <v>1</v>
      </c>
      <c r="BU569">
        <v>1788</v>
      </c>
      <c r="BV569" t="s">
        <v>1942</v>
      </c>
      <c r="BW569">
        <f>VLOOKUP($J569,M_引当回収!$C$5:$AF$55,30,FALSE)+0.08</f>
        <v>0.09</v>
      </c>
      <c r="BX569" s="21" t="e">
        <v>#N/A</v>
      </c>
      <c r="BY569" t="e">
        <v>#N/A</v>
      </c>
      <c r="BZ569" t="e">
        <v>#N/A</v>
      </c>
      <c r="CA569" s="8" t="e">
        <f t="shared" si="198"/>
        <v>#N/A</v>
      </c>
      <c r="CB569" t="e">
        <f t="shared" si="217"/>
        <v>#N/A</v>
      </c>
      <c r="CC569" t="e">
        <v>#N/A</v>
      </c>
      <c r="CD569" t="e">
        <v>#N/A</v>
      </c>
      <c r="CE569" t="e">
        <v>#N/A</v>
      </c>
      <c r="CF569" t="e">
        <v>#N/A</v>
      </c>
      <c r="CH569">
        <f t="shared" si="199"/>
        <v>1</v>
      </c>
      <c r="CI569">
        <f t="shared" si="200"/>
        <v>2</v>
      </c>
      <c r="CJ569">
        <f t="shared" si="201"/>
        <v>4</v>
      </c>
      <c r="CK569">
        <f t="shared" si="202"/>
        <v>1</v>
      </c>
      <c r="CL569">
        <f t="shared" si="203"/>
        <v>2</v>
      </c>
      <c r="CM569">
        <f t="shared" si="204"/>
        <v>4</v>
      </c>
      <c r="CN569" t="e">
        <f t="shared" si="205"/>
        <v>#N/A</v>
      </c>
      <c r="CO569">
        <f t="shared" si="206"/>
        <v>2</v>
      </c>
      <c r="CP569" t="e">
        <f t="shared" si="207"/>
        <v>#N/A</v>
      </c>
      <c r="CQ569" t="e">
        <v>#N/A</v>
      </c>
      <c r="CR569" t="e">
        <f t="shared" si="208"/>
        <v>#N/A</v>
      </c>
      <c r="CS569" t="e">
        <f t="shared" si="209"/>
        <v>#N/A</v>
      </c>
      <c r="CT569" t="e">
        <f t="shared" si="210"/>
        <v>#N/A</v>
      </c>
      <c r="CU569" t="e">
        <f t="shared" si="211"/>
        <v>#N/A</v>
      </c>
      <c r="CV569">
        <f t="shared" si="212"/>
        <v>1</v>
      </c>
      <c r="CW569">
        <f t="shared" si="213"/>
        <v>0.18773999999999999</v>
      </c>
      <c r="CX569" t="e">
        <f t="shared" si="214"/>
        <v>#N/A</v>
      </c>
      <c r="CY569">
        <f t="shared" si="194"/>
        <v>8.0460000000000004E-2</v>
      </c>
      <c r="CZ569" t="e">
        <f t="shared" si="195"/>
        <v>#N/A</v>
      </c>
      <c r="DA569" t="e">
        <f t="shared" si="196"/>
        <v>#N/A</v>
      </c>
      <c r="DB569" t="e">
        <f t="shared" si="197"/>
        <v>#N/A</v>
      </c>
      <c r="DC569">
        <f t="shared" si="215"/>
        <v>1</v>
      </c>
      <c r="DD569" t="e">
        <f t="shared" si="216"/>
        <v>#N/A</v>
      </c>
    </row>
    <row r="570" spans="1:108" hidden="1" x14ac:dyDescent="0.7">
      <c r="A570" t="s">
        <v>1884</v>
      </c>
      <c r="B570" t="s">
        <v>1885</v>
      </c>
      <c r="D570" t="s">
        <v>1886</v>
      </c>
      <c r="E570" t="s">
        <v>72</v>
      </c>
      <c r="F570" t="s">
        <v>73</v>
      </c>
      <c r="G570" t="s">
        <v>1809</v>
      </c>
      <c r="H570" t="s">
        <v>75</v>
      </c>
      <c r="I570">
        <v>3604</v>
      </c>
      <c r="J570" t="s">
        <v>1887</v>
      </c>
      <c r="K570">
        <v>1</v>
      </c>
      <c r="M570" t="s">
        <v>78</v>
      </c>
      <c r="N570" t="s">
        <v>78</v>
      </c>
      <c r="O570" t="s">
        <v>75</v>
      </c>
      <c r="P570">
        <v>7002</v>
      </c>
      <c r="Q570" t="s">
        <v>1727</v>
      </c>
      <c r="R570">
        <v>1</v>
      </c>
      <c r="T570" t="s">
        <v>82</v>
      </c>
      <c r="X570">
        <v>1</v>
      </c>
      <c r="Y570">
        <v>1</v>
      </c>
      <c r="Z570">
        <v>1</v>
      </c>
      <c r="AA570" s="8">
        <v>1</v>
      </c>
      <c r="AB570">
        <v>1</v>
      </c>
      <c r="AC570">
        <v>0.5</v>
      </c>
      <c r="AD570">
        <v>1</v>
      </c>
      <c r="AE570">
        <v>1</v>
      </c>
      <c r="AF570">
        <v>0.5</v>
      </c>
      <c r="AG570">
        <v>814</v>
      </c>
      <c r="AH570" t="s">
        <v>1887</v>
      </c>
      <c r="AI570">
        <v>1</v>
      </c>
      <c r="AJ570" t="s">
        <v>1811</v>
      </c>
      <c r="AL570">
        <v>3303</v>
      </c>
      <c r="AM570" t="s">
        <v>1888</v>
      </c>
      <c r="AN570">
        <v>11</v>
      </c>
      <c r="AO570" t="s">
        <v>1889</v>
      </c>
      <c r="AP570">
        <v>700</v>
      </c>
      <c r="AT570">
        <v>0</v>
      </c>
      <c r="AU570">
        <v>1.1000000000000001</v>
      </c>
      <c r="BC570">
        <v>0</v>
      </c>
      <c r="BD570">
        <v>0</v>
      </c>
      <c r="BE570">
        <v>0</v>
      </c>
      <c r="BF570">
        <v>0</v>
      </c>
      <c r="BG570">
        <v>0</v>
      </c>
      <c r="BH570" t="s">
        <v>89</v>
      </c>
      <c r="BJ570">
        <v>20230401</v>
      </c>
      <c r="BK570" s="1">
        <v>44944</v>
      </c>
      <c r="BL570" t="s">
        <v>91</v>
      </c>
      <c r="BM570" t="s">
        <v>92</v>
      </c>
      <c r="BN570">
        <v>42678</v>
      </c>
      <c r="BO570" t="s">
        <v>93</v>
      </c>
      <c r="BP570">
        <v>1</v>
      </c>
      <c r="BQ570">
        <v>1</v>
      </c>
      <c r="BR570">
        <v>1</v>
      </c>
      <c r="BS570">
        <v>1.25</v>
      </c>
      <c r="BT570">
        <v>3</v>
      </c>
      <c r="BU570">
        <v>1029</v>
      </c>
      <c r="BV570" t="s">
        <v>1942</v>
      </c>
      <c r="BW570" t="e">
        <f>VLOOKUP($J570,M_引当回収!$C$5:$AF$55,30,FALSE)+0.08</f>
        <v>#N/A</v>
      </c>
      <c r="BX570" s="21" t="e">
        <v>#N/A</v>
      </c>
      <c r="BY570" t="e">
        <v>#N/A</v>
      </c>
      <c r="BZ570" t="e">
        <v>#N/A</v>
      </c>
      <c r="CA570" s="8" t="e">
        <f t="shared" si="198"/>
        <v>#N/A</v>
      </c>
      <c r="CB570" t="e">
        <f t="shared" si="217"/>
        <v>#N/A</v>
      </c>
      <c r="CC570" t="e">
        <v>#N/A</v>
      </c>
      <c r="CD570" t="e">
        <v>#N/A</v>
      </c>
      <c r="CE570" t="e">
        <v>#N/A</v>
      </c>
      <c r="CF570" t="e">
        <v>#N/A</v>
      </c>
      <c r="CH570">
        <f t="shared" si="199"/>
        <v>2</v>
      </c>
      <c r="CI570">
        <f t="shared" si="200"/>
        <v>3</v>
      </c>
      <c r="CJ570">
        <f t="shared" si="201"/>
        <v>8</v>
      </c>
      <c r="CK570">
        <f t="shared" si="202"/>
        <v>2</v>
      </c>
      <c r="CL570">
        <f t="shared" si="203"/>
        <v>3</v>
      </c>
      <c r="CM570">
        <f t="shared" si="204"/>
        <v>6</v>
      </c>
      <c r="CN570" t="e">
        <f t="shared" si="205"/>
        <v>#N/A</v>
      </c>
      <c r="CO570">
        <f t="shared" si="206"/>
        <v>3</v>
      </c>
      <c r="CP570" t="e">
        <f t="shared" si="207"/>
        <v>#N/A</v>
      </c>
      <c r="CQ570" t="e">
        <v>#N/A</v>
      </c>
      <c r="CR570" t="e">
        <f t="shared" si="208"/>
        <v>#N/A</v>
      </c>
      <c r="CS570" t="e">
        <f t="shared" si="209"/>
        <v>#N/A</v>
      </c>
      <c r="CT570" t="e">
        <f t="shared" si="210"/>
        <v>#N/A</v>
      </c>
      <c r="CU570" t="e">
        <f t="shared" si="211"/>
        <v>#N/A</v>
      </c>
      <c r="CV570">
        <f t="shared" si="212"/>
        <v>3</v>
      </c>
      <c r="CW570">
        <f t="shared" si="213"/>
        <v>0.30869999999999997</v>
      </c>
      <c r="CX570" t="e">
        <f t="shared" si="214"/>
        <v>#N/A</v>
      </c>
      <c r="CY570" t="e">
        <f t="shared" si="194"/>
        <v>#N/A</v>
      </c>
      <c r="CZ570" t="e">
        <f t="shared" si="195"/>
        <v>#N/A</v>
      </c>
      <c r="DA570" t="e">
        <f t="shared" si="196"/>
        <v>#N/A</v>
      </c>
      <c r="DB570" t="e">
        <f t="shared" si="197"/>
        <v>#N/A</v>
      </c>
      <c r="DC570">
        <f t="shared" si="215"/>
        <v>1</v>
      </c>
      <c r="DD570" t="e">
        <f t="shared" si="216"/>
        <v>#N/A</v>
      </c>
    </row>
  </sheetData>
  <autoFilter ref="A10:DD570" xr:uid="{00000000-0001-0000-0000-000000000000}">
    <filterColumn colId="84">
      <filters>
        <filter val="○"/>
      </filters>
    </filterColumn>
  </autoFilter>
  <phoneticPr fontId="18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5C541F-4383-4A0E-BEDC-39A62B905A15}">
  <dimension ref="B1:AF55"/>
  <sheetViews>
    <sheetView zoomScale="70" zoomScaleNormal="70" workbookViewId="0">
      <selection activeCell="J25" sqref="J25"/>
    </sheetView>
    <sheetView workbookViewId="1"/>
  </sheetViews>
  <sheetFormatPr defaultRowHeight="17.649999999999999" x14ac:dyDescent="0.7"/>
  <cols>
    <col min="3" max="3" width="21.3125" bestFit="1" customWidth="1"/>
    <col min="5" max="28" width="4.5" customWidth="1"/>
  </cols>
  <sheetData>
    <row r="1" spans="2:32" x14ac:dyDescent="0.7">
      <c r="E1" s="8" t="s">
        <v>1949</v>
      </c>
      <c r="F1" s="9">
        <v>0.10416666666666667</v>
      </c>
      <c r="H1" s="10" t="s">
        <v>1950</v>
      </c>
      <c r="I1" s="11">
        <v>4.1666666666666664E-2</v>
      </c>
      <c r="J1" s="12"/>
      <c r="K1" s="13" t="s">
        <v>1949</v>
      </c>
      <c r="L1" s="14">
        <v>6.9444444444444441E-3</v>
      </c>
    </row>
    <row r="2" spans="2:32" x14ac:dyDescent="0.7">
      <c r="E2" s="15">
        <v>0.65625</v>
      </c>
      <c r="F2" s="15">
        <v>0.6875</v>
      </c>
      <c r="G2" s="15">
        <v>0.71875</v>
      </c>
      <c r="H2" s="15">
        <v>0.75763888888888886</v>
      </c>
      <c r="I2" s="16">
        <v>0.78888888888888886</v>
      </c>
      <c r="J2" s="16">
        <v>0.93125000000000002</v>
      </c>
      <c r="K2" s="15">
        <v>0.96319444444444446</v>
      </c>
      <c r="L2" s="15">
        <v>0.99444444444444446</v>
      </c>
      <c r="M2" s="15">
        <v>3.4027777777777775E-2</v>
      </c>
      <c r="N2" s="17">
        <v>6.458333333333334E-2</v>
      </c>
      <c r="O2" s="17">
        <v>0.13749999999999998</v>
      </c>
      <c r="P2" s="15">
        <v>0.16944444444444443</v>
      </c>
      <c r="Q2" s="15">
        <v>0.20138888888888887</v>
      </c>
      <c r="R2" s="15">
        <v>0.23958333333333334</v>
      </c>
      <c r="S2" s="15">
        <v>0.27083333333333331</v>
      </c>
      <c r="T2" s="15">
        <v>0.30972222222222223</v>
      </c>
      <c r="U2" s="18">
        <v>0.34097222222222223</v>
      </c>
      <c r="V2" s="18">
        <v>0.37916666666666665</v>
      </c>
      <c r="W2" s="15">
        <v>0.41111111111111115</v>
      </c>
      <c r="X2" s="15">
        <v>0.44930555555555557</v>
      </c>
      <c r="Y2" s="15">
        <v>0.48055555555555557</v>
      </c>
      <c r="Z2" s="17">
        <v>0.51250000000000007</v>
      </c>
      <c r="AA2" s="17">
        <v>0.5854166666666667</v>
      </c>
      <c r="AB2" s="15">
        <v>0.61736111111111114</v>
      </c>
    </row>
    <row r="3" spans="2:32" x14ac:dyDescent="0.7">
      <c r="E3" s="12"/>
      <c r="F3" s="12"/>
      <c r="G3" s="12"/>
      <c r="H3" s="12"/>
      <c r="I3" s="12"/>
      <c r="J3" s="12"/>
      <c r="K3" s="12"/>
      <c r="L3" s="12"/>
      <c r="M3" s="19">
        <f>M2+1</f>
        <v>1.0340277777777778</v>
      </c>
      <c r="N3" s="19">
        <f t="shared" ref="N3:AB3" si="0">N2+1</f>
        <v>1.0645833333333334</v>
      </c>
      <c r="O3" s="19">
        <f t="shared" si="0"/>
        <v>1.1375</v>
      </c>
      <c r="P3" s="19">
        <f t="shared" si="0"/>
        <v>1.1694444444444445</v>
      </c>
      <c r="Q3" s="19">
        <f t="shared" si="0"/>
        <v>1.2013888888888888</v>
      </c>
      <c r="R3" s="19">
        <f t="shared" si="0"/>
        <v>1.2395833333333333</v>
      </c>
      <c r="S3" s="19">
        <f t="shared" si="0"/>
        <v>1.2708333333333333</v>
      </c>
      <c r="T3" s="19">
        <f t="shared" si="0"/>
        <v>1.3097222222222222</v>
      </c>
      <c r="U3" s="19">
        <f t="shared" si="0"/>
        <v>1.3409722222222222</v>
      </c>
      <c r="V3" s="19">
        <f t="shared" si="0"/>
        <v>1.3791666666666667</v>
      </c>
      <c r="W3" s="19">
        <f t="shared" si="0"/>
        <v>1.4111111111111112</v>
      </c>
      <c r="X3" s="19">
        <f t="shared" si="0"/>
        <v>1.4493055555555556</v>
      </c>
      <c r="Y3" s="19">
        <f t="shared" si="0"/>
        <v>1.4805555555555556</v>
      </c>
      <c r="Z3" s="19">
        <f t="shared" si="0"/>
        <v>1.5125000000000002</v>
      </c>
      <c r="AA3" s="19">
        <f t="shared" si="0"/>
        <v>1.5854166666666667</v>
      </c>
      <c r="AB3" s="19">
        <f t="shared" si="0"/>
        <v>1.6173611111111112</v>
      </c>
    </row>
    <row r="4" spans="2:32" x14ac:dyDescent="0.7">
      <c r="B4" s="2" t="s">
        <v>13</v>
      </c>
      <c r="C4" s="2" t="s">
        <v>1943</v>
      </c>
      <c r="D4" s="2" t="s">
        <v>1944</v>
      </c>
      <c r="E4" s="5">
        <v>1</v>
      </c>
      <c r="F4" s="6">
        <v>2</v>
      </c>
      <c r="G4" s="6">
        <v>3</v>
      </c>
      <c r="H4" s="6">
        <v>4</v>
      </c>
      <c r="I4" s="6">
        <v>5</v>
      </c>
      <c r="J4" s="6">
        <v>6</v>
      </c>
      <c r="K4" s="6">
        <v>7</v>
      </c>
      <c r="L4" s="6">
        <v>8</v>
      </c>
      <c r="M4" s="6">
        <v>9</v>
      </c>
      <c r="N4" s="6">
        <v>10</v>
      </c>
      <c r="O4" s="6">
        <v>11</v>
      </c>
      <c r="P4" s="6">
        <v>12</v>
      </c>
      <c r="Q4" s="6">
        <v>13</v>
      </c>
      <c r="R4" s="6">
        <v>14</v>
      </c>
      <c r="S4" s="6">
        <v>15</v>
      </c>
      <c r="T4" s="6">
        <v>16</v>
      </c>
      <c r="U4" s="6">
        <v>17</v>
      </c>
      <c r="V4" s="6">
        <v>18</v>
      </c>
      <c r="W4" s="6">
        <v>19</v>
      </c>
      <c r="X4" s="6">
        <v>20</v>
      </c>
      <c r="Y4" s="6">
        <v>21</v>
      </c>
      <c r="Z4" s="6">
        <v>22</v>
      </c>
      <c r="AA4" s="6">
        <v>23</v>
      </c>
      <c r="AB4" s="6">
        <v>24</v>
      </c>
      <c r="AC4" t="s">
        <v>1946</v>
      </c>
      <c r="AD4" t="s">
        <v>1947</v>
      </c>
      <c r="AE4" s="3" t="s">
        <v>1945</v>
      </c>
      <c r="AF4" s="3" t="s">
        <v>1951</v>
      </c>
    </row>
    <row r="5" spans="2:32" x14ac:dyDescent="0.7">
      <c r="B5" s="2">
        <v>1</v>
      </c>
      <c r="C5" s="2" t="s">
        <v>76</v>
      </c>
      <c r="D5" s="2">
        <v>4</v>
      </c>
      <c r="E5" s="7">
        <v>3</v>
      </c>
      <c r="F5" s="2"/>
      <c r="G5" s="2"/>
      <c r="H5" s="2"/>
      <c r="I5" s="2"/>
      <c r="J5" s="2"/>
      <c r="K5" s="2">
        <v>4</v>
      </c>
      <c r="L5" s="2"/>
      <c r="M5" s="2"/>
      <c r="N5" s="2"/>
      <c r="O5" s="2"/>
      <c r="P5" s="2"/>
      <c r="Q5" s="2">
        <v>1</v>
      </c>
      <c r="R5" s="2"/>
      <c r="S5" s="2"/>
      <c r="T5" s="2"/>
      <c r="U5" s="2"/>
      <c r="V5" s="2"/>
      <c r="W5" s="2">
        <v>2</v>
      </c>
      <c r="X5" s="2"/>
      <c r="Y5" s="2"/>
      <c r="Z5" s="2"/>
      <c r="AA5" s="2"/>
      <c r="AB5" s="2"/>
      <c r="AC5">
        <f>COUNT(E5:AB5)</f>
        <v>4</v>
      </c>
      <c r="AD5" t="str">
        <f>IF(D5=AC5,"○","×")</f>
        <v>○</v>
      </c>
      <c r="AE5" s="4">
        <v>2.6086956521739132E-3</v>
      </c>
      <c r="AF5" s="20">
        <f>ROUNDUP(AE5,2)</f>
        <v>0.01</v>
      </c>
    </row>
    <row r="6" spans="2:32" x14ac:dyDescent="0.7">
      <c r="B6" s="2">
        <v>24</v>
      </c>
      <c r="C6" s="2" t="s">
        <v>110</v>
      </c>
      <c r="D6" s="2">
        <v>6</v>
      </c>
      <c r="E6" s="7"/>
      <c r="F6" s="2">
        <v>5</v>
      </c>
      <c r="G6" s="2"/>
      <c r="H6" s="2"/>
      <c r="I6" s="2"/>
      <c r="J6" s="2">
        <v>6</v>
      </c>
      <c r="K6" s="2"/>
      <c r="L6" s="2"/>
      <c r="M6" s="2"/>
      <c r="N6" s="2">
        <v>1</v>
      </c>
      <c r="O6" s="2"/>
      <c r="P6" s="2"/>
      <c r="Q6" s="2"/>
      <c r="R6" s="2">
        <v>2</v>
      </c>
      <c r="S6" s="2"/>
      <c r="T6" s="2"/>
      <c r="U6" s="2"/>
      <c r="V6" s="2">
        <v>3</v>
      </c>
      <c r="W6" s="2"/>
      <c r="X6" s="2"/>
      <c r="Y6" s="2"/>
      <c r="Z6" s="2">
        <v>4</v>
      </c>
      <c r="AA6" s="2"/>
      <c r="AB6" s="2"/>
      <c r="AC6">
        <f t="shared" ref="AC6:AC55" si="1">COUNT(E6:AB6)</f>
        <v>6</v>
      </c>
      <c r="AD6" t="str">
        <f t="shared" ref="AD6:AD55" si="2">IF(D6=AC6,"○","×")</f>
        <v>○</v>
      </c>
      <c r="AE6" s="4">
        <v>6.0869565217391303E-3</v>
      </c>
      <c r="AF6" s="20">
        <f t="shared" ref="AF6:AF55" si="3">ROUNDUP(AE6,2)</f>
        <v>0.01</v>
      </c>
    </row>
    <row r="7" spans="2:32" x14ac:dyDescent="0.7">
      <c r="B7" s="2">
        <v>30</v>
      </c>
      <c r="C7" s="2" t="s">
        <v>209</v>
      </c>
      <c r="D7" s="2">
        <v>4</v>
      </c>
      <c r="E7" s="7"/>
      <c r="F7" s="2"/>
      <c r="G7" s="2"/>
      <c r="H7" s="2">
        <v>2</v>
      </c>
      <c r="I7" s="2"/>
      <c r="J7" s="2"/>
      <c r="K7" s="2"/>
      <c r="L7" s="2"/>
      <c r="M7" s="2"/>
      <c r="N7" s="2">
        <v>3</v>
      </c>
      <c r="O7" s="2"/>
      <c r="P7" s="2"/>
      <c r="Q7" s="2"/>
      <c r="R7" s="2"/>
      <c r="S7" s="2"/>
      <c r="T7" s="2">
        <v>4</v>
      </c>
      <c r="U7" s="2"/>
      <c r="V7" s="2"/>
      <c r="W7" s="2"/>
      <c r="X7" s="2"/>
      <c r="Y7" s="2"/>
      <c r="Z7" s="2">
        <v>1</v>
      </c>
      <c r="AA7" s="2"/>
      <c r="AB7" s="2"/>
      <c r="AC7">
        <f t="shared" si="1"/>
        <v>4</v>
      </c>
      <c r="AD7" t="str">
        <f t="shared" si="2"/>
        <v>○</v>
      </c>
      <c r="AE7" s="4">
        <v>2.6086956521739132E-3</v>
      </c>
      <c r="AF7" s="20">
        <f t="shared" si="3"/>
        <v>0.01</v>
      </c>
    </row>
    <row r="8" spans="2:32" x14ac:dyDescent="0.7">
      <c r="B8">
        <v>38</v>
      </c>
      <c r="C8" t="s">
        <v>235</v>
      </c>
      <c r="D8">
        <v>1</v>
      </c>
      <c r="E8" s="2">
        <v>1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>
        <f t="shared" si="1"/>
        <v>1</v>
      </c>
      <c r="AD8" t="str">
        <f t="shared" si="2"/>
        <v>○</v>
      </c>
      <c r="AF8" s="20">
        <f t="shared" si="3"/>
        <v>0</v>
      </c>
    </row>
    <row r="9" spans="2:32" x14ac:dyDescent="0.7">
      <c r="B9">
        <v>155</v>
      </c>
      <c r="C9" t="s">
        <v>243</v>
      </c>
      <c r="D9">
        <v>1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>
        <v>1</v>
      </c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>
        <f t="shared" si="1"/>
        <v>1</v>
      </c>
      <c r="AD9" t="str">
        <f t="shared" si="2"/>
        <v>○</v>
      </c>
      <c r="AF9" s="20">
        <f t="shared" si="3"/>
        <v>0</v>
      </c>
    </row>
    <row r="10" spans="2:32" x14ac:dyDescent="0.7">
      <c r="B10" s="2">
        <v>208</v>
      </c>
      <c r="C10" s="2" t="s">
        <v>250</v>
      </c>
      <c r="D10" s="2">
        <v>2</v>
      </c>
      <c r="E10" s="7"/>
      <c r="F10" s="2"/>
      <c r="G10" s="2"/>
      <c r="H10" s="2"/>
      <c r="I10" s="2"/>
      <c r="J10" s="2"/>
      <c r="K10" s="2">
        <v>2</v>
      </c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>
        <v>1</v>
      </c>
      <c r="X10" s="2"/>
      <c r="Y10" s="2"/>
      <c r="Z10" s="2"/>
      <c r="AA10" s="2"/>
      <c r="AB10" s="2"/>
      <c r="AC10">
        <f t="shared" si="1"/>
        <v>2</v>
      </c>
      <c r="AD10" t="str">
        <f t="shared" si="2"/>
        <v>○</v>
      </c>
      <c r="AE10" s="4">
        <v>4.3478260869565218E-3</v>
      </c>
      <c r="AF10" s="20">
        <f t="shared" si="3"/>
        <v>0.01</v>
      </c>
    </row>
    <row r="11" spans="2:32" x14ac:dyDescent="0.7">
      <c r="B11">
        <v>226</v>
      </c>
      <c r="C11" t="s">
        <v>285</v>
      </c>
      <c r="D11">
        <v>1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>
        <v>1</v>
      </c>
      <c r="Y11" s="2"/>
      <c r="Z11" s="2"/>
      <c r="AA11" s="2"/>
      <c r="AB11" s="2"/>
      <c r="AC11">
        <f t="shared" si="1"/>
        <v>1</v>
      </c>
      <c r="AD11" t="str">
        <f t="shared" si="2"/>
        <v>○</v>
      </c>
      <c r="AF11" s="20">
        <f t="shared" si="3"/>
        <v>0</v>
      </c>
    </row>
    <row r="12" spans="2:32" x14ac:dyDescent="0.7">
      <c r="B12">
        <v>810</v>
      </c>
      <c r="C12" t="s">
        <v>291</v>
      </c>
      <c r="D12">
        <v>1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>
        <v>1</v>
      </c>
      <c r="AC12">
        <f t="shared" si="1"/>
        <v>1</v>
      </c>
      <c r="AD12" t="str">
        <f t="shared" si="2"/>
        <v>○</v>
      </c>
      <c r="AF12" s="20">
        <f t="shared" si="3"/>
        <v>0</v>
      </c>
    </row>
    <row r="13" spans="2:32" x14ac:dyDescent="0.7">
      <c r="B13">
        <v>816</v>
      </c>
      <c r="C13" t="s">
        <v>299</v>
      </c>
      <c r="D13">
        <v>1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>
        <v>1</v>
      </c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>
        <f t="shared" si="1"/>
        <v>1</v>
      </c>
      <c r="AD13" t="str">
        <f t="shared" si="2"/>
        <v>○</v>
      </c>
      <c r="AF13" s="20">
        <f t="shared" si="3"/>
        <v>0</v>
      </c>
    </row>
    <row r="14" spans="2:32" x14ac:dyDescent="0.7">
      <c r="B14">
        <v>831</v>
      </c>
      <c r="C14" t="s">
        <v>312</v>
      </c>
      <c r="D14">
        <v>1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>
        <v>1</v>
      </c>
      <c r="Y14" s="2"/>
      <c r="Z14" s="2"/>
      <c r="AA14" s="2"/>
      <c r="AB14" s="2"/>
      <c r="AC14">
        <f t="shared" si="1"/>
        <v>1</v>
      </c>
      <c r="AD14" t="str">
        <f t="shared" si="2"/>
        <v>○</v>
      </c>
      <c r="AF14" s="20">
        <f t="shared" si="3"/>
        <v>0</v>
      </c>
    </row>
    <row r="15" spans="2:32" x14ac:dyDescent="0.7">
      <c r="B15" s="2">
        <v>834</v>
      </c>
      <c r="C15" s="2" t="s">
        <v>321</v>
      </c>
      <c r="D15" s="2">
        <v>2</v>
      </c>
      <c r="E15" s="7"/>
      <c r="F15" s="2"/>
      <c r="G15" s="2"/>
      <c r="H15" s="2"/>
      <c r="I15" s="2"/>
      <c r="J15" s="2"/>
      <c r="K15" s="2">
        <v>1</v>
      </c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>
        <v>2</v>
      </c>
      <c r="X15" s="2"/>
      <c r="Y15" s="2"/>
      <c r="Z15" s="2"/>
      <c r="AA15" s="2"/>
      <c r="AB15" s="2"/>
      <c r="AC15">
        <f t="shared" si="1"/>
        <v>2</v>
      </c>
      <c r="AD15" t="str">
        <f t="shared" si="2"/>
        <v>○</v>
      </c>
      <c r="AE15" s="4">
        <v>4.3478260869565218E-3</v>
      </c>
      <c r="AF15" s="20">
        <f t="shared" si="3"/>
        <v>0.01</v>
      </c>
    </row>
    <row r="16" spans="2:32" x14ac:dyDescent="0.7">
      <c r="B16" s="2">
        <v>930</v>
      </c>
      <c r="C16" s="2" t="s">
        <v>331</v>
      </c>
      <c r="D16" s="2">
        <v>4</v>
      </c>
      <c r="E16" s="7"/>
      <c r="F16" s="2">
        <v>3</v>
      </c>
      <c r="G16" s="2"/>
      <c r="H16" s="2"/>
      <c r="I16" s="2"/>
      <c r="J16" s="2"/>
      <c r="K16" s="2"/>
      <c r="L16" s="2">
        <v>4</v>
      </c>
      <c r="M16" s="2"/>
      <c r="N16" s="2"/>
      <c r="O16" s="2"/>
      <c r="P16" s="2"/>
      <c r="Q16" s="2"/>
      <c r="R16" s="2">
        <v>1</v>
      </c>
      <c r="S16" s="2"/>
      <c r="T16" s="2"/>
      <c r="U16" s="2"/>
      <c r="V16" s="2"/>
      <c r="W16" s="2"/>
      <c r="X16" s="2">
        <v>2</v>
      </c>
      <c r="Y16" s="2"/>
      <c r="Z16" s="2"/>
      <c r="AA16" s="2"/>
      <c r="AB16" s="2"/>
      <c r="AC16">
        <f t="shared" si="1"/>
        <v>4</v>
      </c>
      <c r="AD16" t="str">
        <f t="shared" si="2"/>
        <v>○</v>
      </c>
      <c r="AE16" s="4">
        <v>2.6086956521739132E-3</v>
      </c>
      <c r="AF16" s="20">
        <f t="shared" si="3"/>
        <v>0.01</v>
      </c>
    </row>
    <row r="17" spans="2:32" x14ac:dyDescent="0.7">
      <c r="B17" s="2">
        <v>1014</v>
      </c>
      <c r="C17" s="2" t="s">
        <v>343</v>
      </c>
      <c r="D17" s="2">
        <v>2</v>
      </c>
      <c r="E17" s="7"/>
      <c r="F17" s="2"/>
      <c r="G17" s="2"/>
      <c r="H17" s="2"/>
      <c r="I17" s="2"/>
      <c r="J17" s="2"/>
      <c r="K17" s="2"/>
      <c r="L17" s="2">
        <v>2</v>
      </c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>
        <v>1</v>
      </c>
      <c r="Y17" s="2"/>
      <c r="Z17" s="2"/>
      <c r="AA17" s="2"/>
      <c r="AB17" s="2"/>
      <c r="AC17">
        <f t="shared" si="1"/>
        <v>2</v>
      </c>
      <c r="AD17" t="str">
        <f t="shared" si="2"/>
        <v>○</v>
      </c>
      <c r="AE17" s="4">
        <v>4.3478260869565218E-3</v>
      </c>
      <c r="AF17" s="20">
        <f t="shared" si="3"/>
        <v>0.01</v>
      </c>
    </row>
    <row r="18" spans="2:32" x14ac:dyDescent="0.7">
      <c r="B18" s="2">
        <v>1042</v>
      </c>
      <c r="C18" s="2" t="s">
        <v>362</v>
      </c>
      <c r="D18" s="2">
        <v>2</v>
      </c>
      <c r="E18" s="7"/>
      <c r="F18" s="2"/>
      <c r="G18" s="2"/>
      <c r="H18" s="2"/>
      <c r="I18" s="2"/>
      <c r="J18" s="2"/>
      <c r="K18" s="2">
        <v>1</v>
      </c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>
        <v>2</v>
      </c>
      <c r="X18" s="2"/>
      <c r="Y18" s="2"/>
      <c r="Z18" s="2"/>
      <c r="AA18" s="2"/>
      <c r="AB18" s="2"/>
      <c r="AC18">
        <f t="shared" si="1"/>
        <v>2</v>
      </c>
      <c r="AD18" t="str">
        <f t="shared" si="2"/>
        <v>○</v>
      </c>
      <c r="AE18" s="4">
        <v>4.3478260869565218E-3</v>
      </c>
      <c r="AF18" s="20">
        <f t="shared" si="3"/>
        <v>0.01</v>
      </c>
    </row>
    <row r="19" spans="2:32" x14ac:dyDescent="0.7">
      <c r="B19">
        <v>1814</v>
      </c>
      <c r="C19" t="s">
        <v>376</v>
      </c>
      <c r="D19">
        <v>1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>
        <v>1</v>
      </c>
      <c r="U19" s="2"/>
      <c r="V19" s="2"/>
      <c r="W19" s="2"/>
      <c r="X19" s="2"/>
      <c r="Y19" s="2"/>
      <c r="Z19" s="2"/>
      <c r="AA19" s="2"/>
      <c r="AB19" s="2"/>
      <c r="AC19">
        <f t="shared" si="1"/>
        <v>1</v>
      </c>
      <c r="AD19" t="str">
        <f t="shared" si="2"/>
        <v>○</v>
      </c>
      <c r="AF19" s="20">
        <f t="shared" si="3"/>
        <v>0</v>
      </c>
    </row>
    <row r="20" spans="2:32" x14ac:dyDescent="0.7">
      <c r="B20">
        <v>1821</v>
      </c>
      <c r="C20" t="s">
        <v>431</v>
      </c>
      <c r="D20">
        <v>1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>
        <v>1</v>
      </c>
      <c r="S20" s="2"/>
      <c r="T20" s="2"/>
      <c r="U20" s="2"/>
      <c r="V20" s="2"/>
      <c r="W20" s="2"/>
      <c r="X20" s="2"/>
      <c r="Y20" s="2"/>
      <c r="Z20" s="2"/>
      <c r="AA20" s="2"/>
      <c r="AB20" s="2"/>
      <c r="AC20">
        <f t="shared" si="1"/>
        <v>1</v>
      </c>
      <c r="AD20" t="str">
        <f t="shared" si="2"/>
        <v>○</v>
      </c>
      <c r="AF20" s="20">
        <f t="shared" si="3"/>
        <v>0</v>
      </c>
    </row>
    <row r="21" spans="2:32" x14ac:dyDescent="0.7">
      <c r="B21" s="2">
        <v>2017</v>
      </c>
      <c r="C21" s="2" t="s">
        <v>437</v>
      </c>
      <c r="D21" s="2">
        <v>2</v>
      </c>
      <c r="E21" s="7"/>
      <c r="F21" s="2">
        <v>2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>
        <v>1</v>
      </c>
      <c r="S21" s="2"/>
      <c r="T21" s="2"/>
      <c r="U21" s="2"/>
      <c r="V21" s="2"/>
      <c r="W21" s="2"/>
      <c r="X21" s="2"/>
      <c r="Y21" s="2"/>
      <c r="Z21" s="2"/>
      <c r="AA21" s="2"/>
      <c r="AB21" s="2"/>
      <c r="AC21">
        <f t="shared" si="1"/>
        <v>2</v>
      </c>
      <c r="AD21" t="str">
        <f t="shared" si="2"/>
        <v>○</v>
      </c>
      <c r="AE21" s="4">
        <v>4.3478260869565218E-3</v>
      </c>
      <c r="AF21" s="20">
        <f t="shared" si="3"/>
        <v>0.01</v>
      </c>
    </row>
    <row r="22" spans="2:32" x14ac:dyDescent="0.7">
      <c r="B22">
        <v>2020</v>
      </c>
      <c r="C22" t="s">
        <v>459</v>
      </c>
      <c r="D22">
        <v>1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>
        <v>1</v>
      </c>
      <c r="Y22" s="2"/>
      <c r="Z22" s="2"/>
      <c r="AA22" s="2"/>
      <c r="AB22" s="2"/>
      <c r="AC22">
        <f t="shared" si="1"/>
        <v>1</v>
      </c>
      <c r="AD22" t="str">
        <f t="shared" si="2"/>
        <v>○</v>
      </c>
      <c r="AF22" s="20">
        <f t="shared" si="3"/>
        <v>0</v>
      </c>
    </row>
    <row r="23" spans="2:32" x14ac:dyDescent="0.7">
      <c r="B23">
        <v>2036</v>
      </c>
      <c r="C23" t="s">
        <v>509</v>
      </c>
      <c r="D23">
        <v>1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>
        <v>1</v>
      </c>
      <c r="X23" s="2"/>
      <c r="Y23" s="2"/>
      <c r="Z23" s="2"/>
      <c r="AA23" s="2"/>
      <c r="AB23" s="2"/>
      <c r="AC23">
        <f t="shared" si="1"/>
        <v>1</v>
      </c>
      <c r="AD23" t="str">
        <f t="shared" si="2"/>
        <v>○</v>
      </c>
      <c r="AF23" s="20">
        <f t="shared" si="3"/>
        <v>0</v>
      </c>
    </row>
    <row r="24" spans="2:32" x14ac:dyDescent="0.7">
      <c r="B24" s="2">
        <v>2038</v>
      </c>
      <c r="C24" s="2" t="s">
        <v>542</v>
      </c>
      <c r="D24" s="2">
        <v>6</v>
      </c>
      <c r="E24" s="7"/>
      <c r="F24" s="2">
        <v>4</v>
      </c>
      <c r="G24" s="2"/>
      <c r="H24" s="2"/>
      <c r="I24" s="2"/>
      <c r="J24" s="2">
        <v>5</v>
      </c>
      <c r="K24" s="2"/>
      <c r="L24" s="2"/>
      <c r="M24" s="2"/>
      <c r="N24" s="2">
        <v>6</v>
      </c>
      <c r="O24" s="2"/>
      <c r="P24" s="2"/>
      <c r="Q24" s="2"/>
      <c r="R24" s="2">
        <v>1</v>
      </c>
      <c r="S24" s="2"/>
      <c r="T24" s="2"/>
      <c r="U24" s="2"/>
      <c r="V24" s="2">
        <v>2</v>
      </c>
      <c r="W24" s="2"/>
      <c r="X24" s="2"/>
      <c r="Y24" s="2"/>
      <c r="Z24" s="2">
        <v>3</v>
      </c>
      <c r="AA24" s="2"/>
      <c r="AB24" s="2"/>
      <c r="AC24">
        <f t="shared" si="1"/>
        <v>6</v>
      </c>
      <c r="AD24" t="str">
        <f t="shared" si="2"/>
        <v>○</v>
      </c>
      <c r="AE24" s="4">
        <v>6.0869565217391303E-3</v>
      </c>
      <c r="AF24" s="20">
        <f t="shared" si="3"/>
        <v>0.01</v>
      </c>
    </row>
    <row r="25" spans="2:32" x14ac:dyDescent="0.7">
      <c r="B25" s="2">
        <v>2041</v>
      </c>
      <c r="C25" s="2" t="s">
        <v>553</v>
      </c>
      <c r="D25" s="2">
        <v>24</v>
      </c>
      <c r="E25" s="7">
        <v>7</v>
      </c>
      <c r="F25" s="2">
        <v>8</v>
      </c>
      <c r="G25" s="2">
        <v>9</v>
      </c>
      <c r="H25" s="2">
        <v>10</v>
      </c>
      <c r="I25" s="2">
        <v>11</v>
      </c>
      <c r="J25" s="2">
        <v>12</v>
      </c>
      <c r="K25" s="2">
        <v>13</v>
      </c>
      <c r="L25" s="2">
        <v>14</v>
      </c>
      <c r="M25" s="2">
        <v>15</v>
      </c>
      <c r="N25" s="2">
        <v>16</v>
      </c>
      <c r="O25" s="2">
        <v>17</v>
      </c>
      <c r="P25" s="2">
        <v>18</v>
      </c>
      <c r="Q25" s="2">
        <v>19</v>
      </c>
      <c r="R25" s="2">
        <v>20</v>
      </c>
      <c r="S25" s="2">
        <v>21</v>
      </c>
      <c r="T25" s="2">
        <v>22</v>
      </c>
      <c r="U25" s="2">
        <v>23</v>
      </c>
      <c r="V25" s="2">
        <v>24</v>
      </c>
      <c r="W25" s="2">
        <v>1</v>
      </c>
      <c r="X25" s="2">
        <v>2</v>
      </c>
      <c r="Y25" s="2">
        <v>3</v>
      </c>
      <c r="Z25" s="2">
        <v>4</v>
      </c>
      <c r="AA25" s="2">
        <v>5</v>
      </c>
      <c r="AB25" s="2">
        <v>6</v>
      </c>
      <c r="AC25">
        <f t="shared" si="1"/>
        <v>24</v>
      </c>
      <c r="AD25" t="str">
        <f t="shared" si="2"/>
        <v>○</v>
      </c>
      <c r="AE25" s="4">
        <v>6.956521739130435E-3</v>
      </c>
      <c r="AF25" s="20">
        <f t="shared" si="3"/>
        <v>0.01</v>
      </c>
    </row>
    <row r="26" spans="2:32" x14ac:dyDescent="0.7">
      <c r="B26">
        <v>2242</v>
      </c>
      <c r="C26" t="s">
        <v>575</v>
      </c>
      <c r="D26">
        <v>1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>
        <v>1</v>
      </c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>
        <f t="shared" si="1"/>
        <v>1</v>
      </c>
      <c r="AD26" t="str">
        <f t="shared" si="2"/>
        <v>○</v>
      </c>
      <c r="AF26" s="20">
        <f t="shared" si="3"/>
        <v>0</v>
      </c>
    </row>
    <row r="27" spans="2:32" x14ac:dyDescent="0.7">
      <c r="B27" s="2">
        <v>2408</v>
      </c>
      <c r="C27" s="2" t="s">
        <v>580</v>
      </c>
      <c r="D27" s="2">
        <v>2</v>
      </c>
      <c r="E27" s="7"/>
      <c r="F27" s="2"/>
      <c r="G27" s="2"/>
      <c r="H27" s="2"/>
      <c r="I27" s="2"/>
      <c r="J27" s="2"/>
      <c r="K27" s="2"/>
      <c r="L27" s="2"/>
      <c r="M27" s="2">
        <v>2</v>
      </c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>
        <v>1</v>
      </c>
      <c r="Z27" s="2"/>
      <c r="AA27" s="2"/>
      <c r="AB27" s="2"/>
      <c r="AC27">
        <f t="shared" si="1"/>
        <v>2</v>
      </c>
      <c r="AD27" t="str">
        <f t="shared" si="2"/>
        <v>○</v>
      </c>
      <c r="AE27" s="4">
        <v>6.0869565217391303E-3</v>
      </c>
      <c r="AF27" s="20">
        <f t="shared" si="3"/>
        <v>0.01</v>
      </c>
    </row>
    <row r="28" spans="2:32" x14ac:dyDescent="0.7">
      <c r="B28" s="2">
        <v>2411</v>
      </c>
      <c r="C28" s="2" t="s">
        <v>599</v>
      </c>
      <c r="D28" s="2">
        <v>2</v>
      </c>
      <c r="E28" s="7"/>
      <c r="F28" s="2"/>
      <c r="G28" s="2"/>
      <c r="H28" s="2"/>
      <c r="I28" s="2"/>
      <c r="J28" s="2"/>
      <c r="K28" s="2"/>
      <c r="L28" s="2">
        <v>1</v>
      </c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>
        <v>2</v>
      </c>
      <c r="Y28" s="2"/>
      <c r="Z28" s="2"/>
      <c r="AA28" s="2"/>
      <c r="AB28" s="2"/>
      <c r="AC28">
        <f t="shared" si="1"/>
        <v>2</v>
      </c>
      <c r="AD28" t="str">
        <f t="shared" si="2"/>
        <v>○</v>
      </c>
      <c r="AE28" s="4">
        <v>4.3478260869565218E-3</v>
      </c>
      <c r="AF28" s="20">
        <f t="shared" si="3"/>
        <v>0.01</v>
      </c>
    </row>
    <row r="29" spans="2:32" x14ac:dyDescent="0.7">
      <c r="B29">
        <v>2502</v>
      </c>
      <c r="C29" t="s">
        <v>606</v>
      </c>
      <c r="D29">
        <v>1</v>
      </c>
      <c r="E29" s="2"/>
      <c r="F29" s="2"/>
      <c r="G29" s="2"/>
      <c r="H29" s="2">
        <v>1</v>
      </c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>
        <f t="shared" si="1"/>
        <v>1</v>
      </c>
      <c r="AD29" t="str">
        <f t="shared" si="2"/>
        <v>○</v>
      </c>
      <c r="AF29" s="20">
        <f t="shared" si="3"/>
        <v>0</v>
      </c>
    </row>
    <row r="30" spans="2:32" x14ac:dyDescent="0.7">
      <c r="B30">
        <v>2506</v>
      </c>
      <c r="C30" t="s">
        <v>613</v>
      </c>
      <c r="D30">
        <v>1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>
        <v>1</v>
      </c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>
        <f t="shared" si="1"/>
        <v>1</v>
      </c>
      <c r="AD30" t="str">
        <f t="shared" si="2"/>
        <v>○</v>
      </c>
      <c r="AF30" s="20">
        <f t="shared" si="3"/>
        <v>0</v>
      </c>
    </row>
    <row r="31" spans="2:32" x14ac:dyDescent="0.7">
      <c r="B31">
        <v>2506</v>
      </c>
      <c r="C31" t="s">
        <v>1948</v>
      </c>
      <c r="D31">
        <v>1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>
        <v>1</v>
      </c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>
        <f t="shared" si="1"/>
        <v>1</v>
      </c>
      <c r="AD31" t="str">
        <f t="shared" si="2"/>
        <v>○</v>
      </c>
      <c r="AF31" s="20">
        <f t="shared" si="3"/>
        <v>0</v>
      </c>
    </row>
    <row r="32" spans="2:32" x14ac:dyDescent="0.7">
      <c r="B32">
        <v>2508</v>
      </c>
      <c r="C32" t="s">
        <v>633</v>
      </c>
      <c r="D32">
        <v>1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>
        <v>1</v>
      </c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>
        <f t="shared" si="1"/>
        <v>1</v>
      </c>
      <c r="AD32" t="str">
        <f t="shared" si="2"/>
        <v>○</v>
      </c>
      <c r="AF32" s="20">
        <f t="shared" si="3"/>
        <v>0</v>
      </c>
    </row>
    <row r="33" spans="2:32" x14ac:dyDescent="0.7">
      <c r="B33">
        <v>3102</v>
      </c>
      <c r="C33" t="s">
        <v>639</v>
      </c>
      <c r="D33">
        <v>1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>
        <v>1</v>
      </c>
      <c r="X33" s="2"/>
      <c r="Y33" s="2"/>
      <c r="Z33" s="2"/>
      <c r="AA33" s="2"/>
      <c r="AB33" s="2"/>
      <c r="AC33">
        <f t="shared" si="1"/>
        <v>1</v>
      </c>
      <c r="AD33" t="str">
        <f t="shared" si="2"/>
        <v>○</v>
      </c>
      <c r="AF33" s="20">
        <f t="shared" si="3"/>
        <v>0</v>
      </c>
    </row>
    <row r="34" spans="2:32" x14ac:dyDescent="0.7">
      <c r="B34">
        <v>3227</v>
      </c>
      <c r="C34" t="s">
        <v>652</v>
      </c>
      <c r="D34">
        <v>1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>
        <f t="shared" si="1"/>
        <v>0</v>
      </c>
      <c r="AD34" t="str">
        <f t="shared" si="2"/>
        <v>×</v>
      </c>
      <c r="AF34" s="20">
        <f t="shared" si="3"/>
        <v>0</v>
      </c>
    </row>
    <row r="35" spans="2:32" x14ac:dyDescent="0.7">
      <c r="B35" s="2">
        <v>3236</v>
      </c>
      <c r="C35" s="2" t="s">
        <v>655</v>
      </c>
      <c r="D35" s="2">
        <v>2</v>
      </c>
      <c r="E35" s="7"/>
      <c r="F35" s="2"/>
      <c r="G35" s="2"/>
      <c r="H35" s="2"/>
      <c r="I35" s="2"/>
      <c r="J35" s="2"/>
      <c r="K35" s="2"/>
      <c r="L35" s="2"/>
      <c r="M35" s="2">
        <v>1</v>
      </c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>
        <v>2</v>
      </c>
      <c r="Z35" s="2"/>
      <c r="AA35" s="2"/>
      <c r="AB35" s="2"/>
      <c r="AC35">
        <f t="shared" si="1"/>
        <v>2</v>
      </c>
      <c r="AD35" t="str">
        <f t="shared" si="2"/>
        <v>○</v>
      </c>
      <c r="AE35" s="4">
        <v>6.0869565217391303E-3</v>
      </c>
      <c r="AF35" s="20">
        <f t="shared" si="3"/>
        <v>0.01</v>
      </c>
    </row>
    <row r="36" spans="2:32" x14ac:dyDescent="0.7">
      <c r="B36">
        <v>3407</v>
      </c>
      <c r="C36" t="s">
        <v>673</v>
      </c>
      <c r="D36">
        <v>1</v>
      </c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>
        <v>1</v>
      </c>
      <c r="S36" s="2"/>
      <c r="T36" s="2"/>
      <c r="U36" s="2"/>
      <c r="V36" s="2"/>
      <c r="W36" s="2"/>
      <c r="X36" s="2"/>
      <c r="Y36" s="2"/>
      <c r="Z36" s="2"/>
      <c r="AA36" s="2"/>
      <c r="AB36" s="2"/>
      <c r="AC36">
        <f t="shared" si="1"/>
        <v>1</v>
      </c>
      <c r="AD36" t="str">
        <f t="shared" si="2"/>
        <v>○</v>
      </c>
      <c r="AF36" s="20">
        <f t="shared" si="3"/>
        <v>0</v>
      </c>
    </row>
    <row r="37" spans="2:32" x14ac:dyDescent="0.7">
      <c r="B37" s="2">
        <v>3836</v>
      </c>
      <c r="C37" s="2" t="s">
        <v>700</v>
      </c>
      <c r="D37" s="2">
        <v>8</v>
      </c>
      <c r="E37" s="7"/>
      <c r="F37" s="2">
        <v>8</v>
      </c>
      <c r="G37" s="2"/>
      <c r="H37" s="2"/>
      <c r="I37" s="2">
        <v>1</v>
      </c>
      <c r="J37" s="2"/>
      <c r="K37" s="2"/>
      <c r="L37" s="2">
        <v>2</v>
      </c>
      <c r="M37" s="2"/>
      <c r="N37" s="2"/>
      <c r="O37" s="2">
        <v>3</v>
      </c>
      <c r="P37" s="2"/>
      <c r="Q37" s="2"/>
      <c r="R37" s="2">
        <v>4</v>
      </c>
      <c r="S37" s="2"/>
      <c r="T37" s="2"/>
      <c r="U37" s="2">
        <v>5</v>
      </c>
      <c r="V37" s="2"/>
      <c r="W37" s="2"/>
      <c r="X37" s="2">
        <v>6</v>
      </c>
      <c r="Y37" s="2"/>
      <c r="Z37" s="2"/>
      <c r="AA37" s="2">
        <v>7</v>
      </c>
      <c r="AB37" s="2"/>
      <c r="AC37">
        <f t="shared" si="1"/>
        <v>8</v>
      </c>
      <c r="AD37" t="str">
        <f t="shared" si="2"/>
        <v>○</v>
      </c>
      <c r="AE37" s="4">
        <v>1.7391304347826088E-3</v>
      </c>
      <c r="AF37" s="20">
        <f t="shared" si="3"/>
        <v>0.01</v>
      </c>
    </row>
    <row r="38" spans="2:32" x14ac:dyDescent="0.7">
      <c r="B38">
        <v>3874</v>
      </c>
      <c r="C38" t="s">
        <v>715</v>
      </c>
      <c r="D38">
        <v>1</v>
      </c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>
        <f t="shared" si="1"/>
        <v>0</v>
      </c>
      <c r="AD38" t="str">
        <f t="shared" si="2"/>
        <v>×</v>
      </c>
      <c r="AF38" s="20">
        <f t="shared" si="3"/>
        <v>0</v>
      </c>
    </row>
    <row r="39" spans="2:32" x14ac:dyDescent="0.7">
      <c r="B39">
        <v>3880</v>
      </c>
      <c r="C39" t="s">
        <v>722</v>
      </c>
      <c r="D39">
        <v>6</v>
      </c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>
        <v>1</v>
      </c>
      <c r="Z39" s="2"/>
      <c r="AA39" s="2"/>
      <c r="AB39" s="2"/>
      <c r="AC39">
        <f t="shared" si="1"/>
        <v>1</v>
      </c>
      <c r="AD39" t="str">
        <f t="shared" si="2"/>
        <v>×</v>
      </c>
      <c r="AF39" s="20">
        <f t="shared" si="3"/>
        <v>0</v>
      </c>
    </row>
    <row r="40" spans="2:32" x14ac:dyDescent="0.7">
      <c r="B40">
        <v>4125</v>
      </c>
      <c r="C40" t="s">
        <v>779</v>
      </c>
      <c r="D40">
        <v>1</v>
      </c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>
        <v>1</v>
      </c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>
        <f t="shared" si="1"/>
        <v>1</v>
      </c>
      <c r="AD40" t="str">
        <f t="shared" si="2"/>
        <v>○</v>
      </c>
      <c r="AF40" s="20">
        <f t="shared" si="3"/>
        <v>0</v>
      </c>
    </row>
    <row r="41" spans="2:32" x14ac:dyDescent="0.7">
      <c r="B41" s="2">
        <v>4241</v>
      </c>
      <c r="C41" s="2" t="s">
        <v>784</v>
      </c>
      <c r="D41" s="2">
        <v>2</v>
      </c>
      <c r="E41" s="7"/>
      <c r="F41" s="2"/>
      <c r="G41" s="2"/>
      <c r="H41" s="2"/>
      <c r="I41" s="2"/>
      <c r="J41" s="2"/>
      <c r="K41" s="2"/>
      <c r="L41" s="2">
        <v>2</v>
      </c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>
        <v>1</v>
      </c>
      <c r="Y41" s="2"/>
      <c r="Z41" s="2"/>
      <c r="AA41" s="2"/>
      <c r="AB41" s="2"/>
      <c r="AC41">
        <f t="shared" si="1"/>
        <v>2</v>
      </c>
      <c r="AD41" t="str">
        <f t="shared" si="2"/>
        <v>○</v>
      </c>
      <c r="AE41" s="4">
        <v>4.3478260869565218E-3</v>
      </c>
      <c r="AF41" s="20">
        <f t="shared" si="3"/>
        <v>0.01</v>
      </c>
    </row>
    <row r="42" spans="2:32" x14ac:dyDescent="0.7">
      <c r="B42" s="2">
        <v>4267</v>
      </c>
      <c r="C42" s="2" t="s">
        <v>827</v>
      </c>
      <c r="D42" s="2">
        <v>2</v>
      </c>
      <c r="E42" s="7"/>
      <c r="F42" s="2"/>
      <c r="G42" s="2"/>
      <c r="H42" s="2"/>
      <c r="I42" s="2"/>
      <c r="J42" s="2"/>
      <c r="K42" s="2"/>
      <c r="L42" s="2"/>
      <c r="M42" s="2"/>
      <c r="N42" s="2">
        <v>1</v>
      </c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>
        <v>2</v>
      </c>
      <c r="AA42" s="2"/>
      <c r="AB42" s="2"/>
      <c r="AC42">
        <f t="shared" si="1"/>
        <v>2</v>
      </c>
      <c r="AD42" t="str">
        <f t="shared" si="2"/>
        <v>○</v>
      </c>
      <c r="AE42" s="4">
        <v>4.3478260869565218E-3</v>
      </c>
      <c r="AF42" s="20">
        <f t="shared" si="3"/>
        <v>0.01</v>
      </c>
    </row>
    <row r="43" spans="2:32" x14ac:dyDescent="0.7">
      <c r="B43" s="2">
        <v>4287</v>
      </c>
      <c r="C43" s="2" t="s">
        <v>842</v>
      </c>
      <c r="D43" s="2">
        <v>8</v>
      </c>
      <c r="E43" s="7">
        <v>6</v>
      </c>
      <c r="F43" s="2"/>
      <c r="G43" s="2"/>
      <c r="H43" s="2">
        <v>7</v>
      </c>
      <c r="I43" s="2"/>
      <c r="J43" s="2"/>
      <c r="K43" s="2">
        <v>8</v>
      </c>
      <c r="L43" s="2"/>
      <c r="M43" s="2"/>
      <c r="N43" s="2">
        <v>1</v>
      </c>
      <c r="O43" s="2"/>
      <c r="P43" s="2"/>
      <c r="Q43" s="2">
        <v>2</v>
      </c>
      <c r="R43" s="2"/>
      <c r="S43" s="2"/>
      <c r="T43" s="2">
        <v>3</v>
      </c>
      <c r="U43" s="2"/>
      <c r="V43" s="2"/>
      <c r="W43" s="2">
        <v>4</v>
      </c>
      <c r="X43" s="2"/>
      <c r="Y43" s="2"/>
      <c r="Z43" s="2">
        <v>5</v>
      </c>
      <c r="AA43" s="2"/>
      <c r="AB43" s="2"/>
      <c r="AC43">
        <f t="shared" si="1"/>
        <v>8</v>
      </c>
      <c r="AD43" t="str">
        <f t="shared" si="2"/>
        <v>○</v>
      </c>
      <c r="AE43" s="4">
        <v>9.5652173913043474E-3</v>
      </c>
      <c r="AF43" s="20">
        <f t="shared" si="3"/>
        <v>0.01</v>
      </c>
    </row>
    <row r="44" spans="2:32" x14ac:dyDescent="0.7">
      <c r="B44" s="2">
        <v>5014</v>
      </c>
      <c r="C44" s="2" t="s">
        <v>870</v>
      </c>
      <c r="D44" s="2">
        <v>2</v>
      </c>
      <c r="E44" s="7"/>
      <c r="F44" s="2"/>
      <c r="G44" s="2"/>
      <c r="H44" s="2"/>
      <c r="I44" s="2"/>
      <c r="J44" s="2"/>
      <c r="K44" s="2">
        <v>1</v>
      </c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>
        <v>2</v>
      </c>
      <c r="X44" s="2"/>
      <c r="Y44" s="2"/>
      <c r="Z44" s="2"/>
      <c r="AA44" s="2"/>
      <c r="AB44" s="2"/>
      <c r="AC44">
        <f t="shared" si="1"/>
        <v>2</v>
      </c>
      <c r="AD44" t="str">
        <f t="shared" si="2"/>
        <v>○</v>
      </c>
      <c r="AE44" s="4">
        <v>4.3478260869565218E-3</v>
      </c>
      <c r="AF44" s="20">
        <f t="shared" si="3"/>
        <v>0.01</v>
      </c>
    </row>
    <row r="45" spans="2:32" x14ac:dyDescent="0.7">
      <c r="B45">
        <v>6065</v>
      </c>
      <c r="C45" t="s">
        <v>875</v>
      </c>
      <c r="D45">
        <v>1</v>
      </c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>
        <v>1</v>
      </c>
      <c r="S45" s="2"/>
      <c r="T45" s="2"/>
      <c r="U45" s="2"/>
      <c r="V45" s="2"/>
      <c r="W45" s="2"/>
      <c r="X45" s="2"/>
      <c r="Y45" s="2"/>
      <c r="Z45" s="2"/>
      <c r="AA45" s="2"/>
      <c r="AB45" s="2"/>
      <c r="AC45">
        <f t="shared" si="1"/>
        <v>1</v>
      </c>
      <c r="AD45" t="str">
        <f t="shared" si="2"/>
        <v>○</v>
      </c>
      <c r="AF45" s="20">
        <f t="shared" si="3"/>
        <v>0</v>
      </c>
    </row>
    <row r="46" spans="2:32" x14ac:dyDescent="0.7">
      <c r="B46">
        <v>6095</v>
      </c>
      <c r="C46" t="s">
        <v>881</v>
      </c>
      <c r="D46">
        <v>1</v>
      </c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>
        <v>1</v>
      </c>
      <c r="Y46" s="2"/>
      <c r="Z46" s="2"/>
      <c r="AA46" s="2"/>
      <c r="AB46" s="2"/>
      <c r="AC46">
        <f t="shared" si="1"/>
        <v>1</v>
      </c>
      <c r="AD46" t="str">
        <f t="shared" si="2"/>
        <v>○</v>
      </c>
      <c r="AF46" s="20">
        <f t="shared" si="3"/>
        <v>0</v>
      </c>
    </row>
    <row r="47" spans="2:32" x14ac:dyDescent="0.7">
      <c r="B47">
        <v>6103</v>
      </c>
      <c r="C47" t="s">
        <v>887</v>
      </c>
      <c r="D47">
        <v>1</v>
      </c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>
        <v>1</v>
      </c>
      <c r="Y47" s="2"/>
      <c r="Z47" s="2"/>
      <c r="AA47" s="2"/>
      <c r="AB47" s="2"/>
      <c r="AC47">
        <f t="shared" si="1"/>
        <v>1</v>
      </c>
      <c r="AD47" t="str">
        <f t="shared" si="2"/>
        <v>○</v>
      </c>
      <c r="AF47" s="20">
        <f t="shared" si="3"/>
        <v>0</v>
      </c>
    </row>
    <row r="48" spans="2:32" x14ac:dyDescent="0.7">
      <c r="B48">
        <v>6355</v>
      </c>
      <c r="C48" t="s">
        <v>892</v>
      </c>
      <c r="D48">
        <v>1</v>
      </c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>
        <f t="shared" si="1"/>
        <v>0</v>
      </c>
      <c r="AD48" t="str">
        <f t="shared" si="2"/>
        <v>×</v>
      </c>
      <c r="AF48" s="20">
        <f t="shared" si="3"/>
        <v>0</v>
      </c>
    </row>
    <row r="49" spans="2:32" x14ac:dyDescent="0.7">
      <c r="B49">
        <v>6454</v>
      </c>
      <c r="C49" t="s">
        <v>898</v>
      </c>
      <c r="D49">
        <v>1</v>
      </c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>
        <v>1</v>
      </c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>
        <f t="shared" si="1"/>
        <v>1</v>
      </c>
      <c r="AD49" t="str">
        <f t="shared" si="2"/>
        <v>○</v>
      </c>
      <c r="AF49" s="20">
        <f t="shared" si="3"/>
        <v>0</v>
      </c>
    </row>
    <row r="50" spans="2:32" x14ac:dyDescent="0.7">
      <c r="B50">
        <v>6616</v>
      </c>
      <c r="C50" t="s">
        <v>1723</v>
      </c>
      <c r="D50">
        <v>6</v>
      </c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>
        <f t="shared" si="1"/>
        <v>0</v>
      </c>
      <c r="AD50" t="str">
        <f t="shared" si="2"/>
        <v>×</v>
      </c>
      <c r="AF50" s="20">
        <f t="shared" si="3"/>
        <v>0</v>
      </c>
    </row>
    <row r="51" spans="2:32" x14ac:dyDescent="0.7">
      <c r="B51">
        <v>7002</v>
      </c>
      <c r="C51" t="s">
        <v>1727</v>
      </c>
      <c r="D51">
        <v>1</v>
      </c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>
        <v>1</v>
      </c>
      <c r="X51" s="2"/>
      <c r="Y51" s="2"/>
      <c r="Z51" s="2"/>
      <c r="AA51" s="2"/>
      <c r="AB51" s="2"/>
      <c r="AC51">
        <f t="shared" si="1"/>
        <v>1</v>
      </c>
      <c r="AD51" t="str">
        <f t="shared" si="2"/>
        <v>○</v>
      </c>
      <c r="AF51" s="20">
        <f t="shared" si="3"/>
        <v>0</v>
      </c>
    </row>
    <row r="52" spans="2:32" x14ac:dyDescent="0.7">
      <c r="B52">
        <v>7042</v>
      </c>
      <c r="C52" t="s">
        <v>1756</v>
      </c>
      <c r="D52">
        <v>1</v>
      </c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>
        <v>1</v>
      </c>
      <c r="S52" s="2"/>
      <c r="T52" s="2"/>
      <c r="U52" s="2"/>
      <c r="V52" s="2"/>
      <c r="W52" s="2"/>
      <c r="X52" s="2"/>
      <c r="Y52" s="2"/>
      <c r="Z52" s="2"/>
      <c r="AA52" s="2"/>
      <c r="AB52" s="2"/>
      <c r="AC52">
        <f t="shared" si="1"/>
        <v>1</v>
      </c>
      <c r="AD52" t="str">
        <f t="shared" si="2"/>
        <v>○</v>
      </c>
      <c r="AF52" s="20">
        <f t="shared" si="3"/>
        <v>0</v>
      </c>
    </row>
    <row r="53" spans="2:32" x14ac:dyDescent="0.7">
      <c r="B53">
        <v>9045</v>
      </c>
      <c r="C53" t="s">
        <v>1775</v>
      </c>
      <c r="D53">
        <v>1</v>
      </c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>
        <f t="shared" si="1"/>
        <v>0</v>
      </c>
      <c r="AD53" t="str">
        <f t="shared" si="2"/>
        <v>×</v>
      </c>
      <c r="AF53" s="20">
        <f t="shared" si="3"/>
        <v>0</v>
      </c>
    </row>
    <row r="54" spans="2:32" x14ac:dyDescent="0.7">
      <c r="B54">
        <v>9407</v>
      </c>
      <c r="C54" t="s">
        <v>1781</v>
      </c>
      <c r="D54">
        <v>1</v>
      </c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>
        <v>1</v>
      </c>
      <c r="W54" s="2"/>
      <c r="X54" s="2"/>
      <c r="Y54" s="2"/>
      <c r="Z54" s="2"/>
      <c r="AA54" s="2"/>
      <c r="AB54" s="2"/>
      <c r="AC54">
        <f t="shared" si="1"/>
        <v>1</v>
      </c>
      <c r="AD54" t="str">
        <f t="shared" si="2"/>
        <v>○</v>
      </c>
      <c r="AF54" s="20">
        <f t="shared" si="3"/>
        <v>0</v>
      </c>
    </row>
    <row r="55" spans="2:32" x14ac:dyDescent="0.7">
      <c r="B55">
        <v>9470</v>
      </c>
      <c r="C55" t="s">
        <v>1795</v>
      </c>
      <c r="D55">
        <v>1</v>
      </c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>
        <v>1</v>
      </c>
      <c r="T55" s="2"/>
      <c r="U55" s="2"/>
      <c r="V55" s="2"/>
      <c r="W55" s="2"/>
      <c r="X55" s="2"/>
      <c r="Y55" s="2"/>
      <c r="Z55" s="2"/>
      <c r="AA55" s="2"/>
      <c r="AB55" s="2"/>
      <c r="AC55">
        <f t="shared" si="1"/>
        <v>1</v>
      </c>
      <c r="AD55" t="str">
        <f t="shared" si="2"/>
        <v>○</v>
      </c>
      <c r="AF55" s="20">
        <f t="shared" si="3"/>
        <v>0</v>
      </c>
    </row>
  </sheetData>
  <phoneticPr fontId="18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9E6B5-5417-481A-828F-8269F0480D07}">
  <dimension ref="B5:J16"/>
  <sheetViews>
    <sheetView workbookViewId="0">
      <selection activeCell="D6" sqref="D6"/>
    </sheetView>
    <sheetView workbookViewId="1">
      <selection activeCell="J11" sqref="J11"/>
    </sheetView>
  </sheetViews>
  <sheetFormatPr defaultRowHeight="17.649999999999999" x14ac:dyDescent="0.7"/>
  <sheetData>
    <row r="5" spans="2:10" x14ac:dyDescent="0.7">
      <c r="D5" t="s">
        <v>1978</v>
      </c>
    </row>
    <row r="6" spans="2:10" x14ac:dyDescent="0.7">
      <c r="D6">
        <v>4837</v>
      </c>
    </row>
    <row r="8" spans="2:10" x14ac:dyDescent="0.7">
      <c r="C8">
        <f>SUM(C10:C16)</f>
        <v>2926</v>
      </c>
      <c r="D8">
        <f t="shared" ref="D8:J8" si="0">SUM(D10:D16)</f>
        <v>2926</v>
      </c>
      <c r="E8">
        <f t="shared" si="0"/>
        <v>2926</v>
      </c>
      <c r="F8">
        <f t="shared" si="0"/>
        <v>2926</v>
      </c>
      <c r="G8">
        <f t="shared" si="0"/>
        <v>2926</v>
      </c>
      <c r="H8">
        <f t="shared" si="0"/>
        <v>2926</v>
      </c>
      <c r="I8">
        <f t="shared" si="0"/>
        <v>2926</v>
      </c>
      <c r="J8">
        <f t="shared" si="0"/>
        <v>1867</v>
      </c>
    </row>
    <row r="9" spans="2:10" x14ac:dyDescent="0.7">
      <c r="C9" t="s">
        <v>1974</v>
      </c>
      <c r="D9" t="s">
        <v>1975</v>
      </c>
      <c r="E9" t="s">
        <v>1969</v>
      </c>
      <c r="F9" t="s">
        <v>1971</v>
      </c>
      <c r="G9" t="s">
        <v>1977</v>
      </c>
      <c r="H9" t="s">
        <v>1972</v>
      </c>
      <c r="I9" t="s">
        <v>1970</v>
      </c>
      <c r="J9" t="s">
        <v>1976</v>
      </c>
    </row>
    <row r="10" spans="2:10" x14ac:dyDescent="0.7">
      <c r="D10">
        <f>C8-D16</f>
        <v>2410</v>
      </c>
      <c r="E10">
        <f>D10-E15</f>
        <v>2049</v>
      </c>
      <c r="F10">
        <f>E10-F14</f>
        <v>2033</v>
      </c>
      <c r="G10">
        <f>E10-G14</f>
        <v>2037</v>
      </c>
      <c r="H10">
        <f>G10-H13</f>
        <v>1841</v>
      </c>
      <c r="I10">
        <f>H8-SUM(I11:I16)</f>
        <v>1841</v>
      </c>
    </row>
    <row r="11" spans="2:10" x14ac:dyDescent="0.7">
      <c r="B11" t="s">
        <v>1970</v>
      </c>
      <c r="C11">
        <v>197</v>
      </c>
      <c r="J11">
        <v>215</v>
      </c>
    </row>
    <row r="12" spans="2:10" x14ac:dyDescent="0.7">
      <c r="B12" t="s">
        <v>1972</v>
      </c>
      <c r="C12">
        <v>420</v>
      </c>
      <c r="I12">
        <v>18</v>
      </c>
      <c r="J12">
        <v>224</v>
      </c>
    </row>
    <row r="13" spans="2:10" x14ac:dyDescent="0.7">
      <c r="B13" t="s">
        <v>1977</v>
      </c>
      <c r="C13">
        <v>59</v>
      </c>
      <c r="H13">
        <v>196</v>
      </c>
      <c r="I13">
        <v>178</v>
      </c>
      <c r="J13">
        <v>71</v>
      </c>
    </row>
    <row r="14" spans="2:10" x14ac:dyDescent="0.7">
      <c r="B14" t="s">
        <v>1971</v>
      </c>
      <c r="C14">
        <v>686</v>
      </c>
      <c r="F14">
        <v>16</v>
      </c>
      <c r="G14">
        <v>12</v>
      </c>
      <c r="H14">
        <v>12</v>
      </c>
      <c r="I14">
        <v>12</v>
      </c>
      <c r="J14">
        <v>670</v>
      </c>
    </row>
    <row r="15" spans="2:10" x14ac:dyDescent="0.7">
      <c r="B15" t="s">
        <v>1969</v>
      </c>
      <c r="C15">
        <v>1048</v>
      </c>
      <c r="E15">
        <v>361</v>
      </c>
      <c r="F15">
        <v>361</v>
      </c>
      <c r="G15">
        <v>361</v>
      </c>
      <c r="H15">
        <v>361</v>
      </c>
      <c r="I15">
        <v>361</v>
      </c>
      <c r="J15">
        <v>687</v>
      </c>
    </row>
    <row r="16" spans="2:10" x14ac:dyDescent="0.7">
      <c r="B16" t="s">
        <v>1975</v>
      </c>
      <c r="C16">
        <v>516</v>
      </c>
      <c r="D16">
        <v>516</v>
      </c>
      <c r="E16">
        <v>516</v>
      </c>
      <c r="F16">
        <v>516</v>
      </c>
      <c r="G16">
        <v>516</v>
      </c>
      <c r="H16">
        <v>516</v>
      </c>
      <c r="I16">
        <v>516</v>
      </c>
      <c r="J16">
        <v>0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設計値詳細</vt:lpstr>
      <vt:lpstr>M_引当回収</vt:lpstr>
      <vt:lpstr>低減幅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Tanaka Yuta／田中　優太／AI</dc:creator>
  <cp:lastModifiedBy>Tanaka Yuta／田中　優太／AI</cp:lastModifiedBy>
  <dcterms:created xsi:type="dcterms:W3CDTF">2023-08-31T01:18:03Z</dcterms:created>
  <dcterms:modified xsi:type="dcterms:W3CDTF">2023-09-11T06:18:50Z</dcterms:modified>
</cp:coreProperties>
</file>