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https://d.docs.live.net/8c316a4d5fbf13c6/Documents/"/>
    </mc:Choice>
  </mc:AlternateContent>
  <xr:revisionPtr revIDLastSave="1147" documentId="13_ncr:1_{B4F9DB59-AFFD-4E8F-A395-A1BB374B2C9E}" xr6:coauthVersionLast="47" xr6:coauthVersionMax="47" xr10:uidLastSave="{4A5BFCE6-E8AF-4EBA-9D82-14194BF68E2C}"/>
  <bookViews>
    <workbookView xWindow="-108" yWindow="-108" windowWidth="30936" windowHeight="18816" tabRatio="499" xr2:uid="{69723D9F-0E43-4143-9271-37B31EE29503}"/>
  </bookViews>
  <sheets>
    <sheet name="Master" sheetId="1" r:id="rId1"/>
    <sheet name="Kitchen Kettle" sheetId="2"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2" i="1" l="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D2" i="1"/>
  <c r="J2" i="2"/>
  <c r="AC495" i="1"/>
  <c r="G495" i="1"/>
  <c r="Z495" i="1" s="1"/>
  <c r="E495" i="1"/>
  <c r="E404" i="1"/>
  <c r="G404" i="1"/>
  <c r="I404" i="1" s="1"/>
  <c r="J404" i="1" s="1"/>
  <c r="AC404" i="1"/>
  <c r="E341" i="1"/>
  <c r="G341" i="1"/>
  <c r="I341" i="1" s="1"/>
  <c r="J341" i="1" s="1"/>
  <c r="AC341" i="1"/>
  <c r="E473" i="1"/>
  <c r="G473" i="1"/>
  <c r="I473" i="1" s="1"/>
  <c r="J473" i="1" s="1"/>
  <c r="AC473" i="1"/>
  <c r="E460" i="1"/>
  <c r="G460" i="1"/>
  <c r="I460" i="1" s="1"/>
  <c r="J460" i="1" s="1"/>
  <c r="AC460" i="1"/>
  <c r="E454" i="1"/>
  <c r="G454" i="1"/>
  <c r="I454" i="1" s="1"/>
  <c r="J454" i="1" s="1"/>
  <c r="AC454" i="1"/>
  <c r="E441" i="1"/>
  <c r="G441" i="1"/>
  <c r="AC441" i="1"/>
  <c r="AC396" i="1"/>
  <c r="E396" i="1"/>
  <c r="G396" i="1"/>
  <c r="I396" i="1" s="1"/>
  <c r="E486" i="1"/>
  <c r="G486" i="1"/>
  <c r="I486" i="1" s="1"/>
  <c r="AC486" i="1"/>
  <c r="E18" i="1"/>
  <c r="G18" i="1"/>
  <c r="I18" i="1" s="1"/>
  <c r="AC18" i="1"/>
  <c r="E2" i="1"/>
  <c r="E3" i="1"/>
  <c r="E4" i="1"/>
  <c r="E5" i="1"/>
  <c r="E6" i="1"/>
  <c r="E7" i="1"/>
  <c r="E8" i="1"/>
  <c r="E9" i="1"/>
  <c r="E10" i="1"/>
  <c r="E11" i="1"/>
  <c r="E12" i="1"/>
  <c r="E13" i="1"/>
  <c r="E14" i="1"/>
  <c r="E15" i="1"/>
  <c r="E16" i="1"/>
  <c r="E17"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345"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3" i="1"/>
  <c r="E324" i="1"/>
  <c r="E325" i="1"/>
  <c r="E326" i="1"/>
  <c r="E322" i="1"/>
  <c r="E327" i="1"/>
  <c r="E328" i="1"/>
  <c r="E329" i="1"/>
  <c r="E330" i="1"/>
  <c r="E331" i="1"/>
  <c r="E332" i="1"/>
  <c r="E333" i="1"/>
  <c r="E334" i="1"/>
  <c r="E335" i="1"/>
  <c r="E336" i="1"/>
  <c r="E337" i="1"/>
  <c r="E338" i="1"/>
  <c r="E339" i="1"/>
  <c r="E340" i="1"/>
  <c r="E342" i="1"/>
  <c r="E343" i="1"/>
  <c r="E344"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7" i="1"/>
  <c r="E398" i="1"/>
  <c r="E399" i="1"/>
  <c r="E400" i="1"/>
  <c r="E401" i="1"/>
  <c r="E402" i="1"/>
  <c r="E403"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2" i="1"/>
  <c r="E443" i="1"/>
  <c r="E444" i="1"/>
  <c r="E445" i="1"/>
  <c r="E446" i="1"/>
  <c r="E447" i="1"/>
  <c r="E448" i="1"/>
  <c r="E449" i="1"/>
  <c r="E450" i="1"/>
  <c r="E451" i="1"/>
  <c r="E452" i="1"/>
  <c r="E453" i="1"/>
  <c r="E455" i="1"/>
  <c r="E456" i="1"/>
  <c r="E457" i="1"/>
  <c r="E458" i="1"/>
  <c r="E459" i="1"/>
  <c r="E461" i="1"/>
  <c r="E462" i="1"/>
  <c r="E463" i="1"/>
  <c r="E464" i="1"/>
  <c r="E465" i="1"/>
  <c r="E466" i="1"/>
  <c r="E467" i="1"/>
  <c r="E468" i="1"/>
  <c r="E469" i="1"/>
  <c r="E470" i="1"/>
  <c r="E471" i="1"/>
  <c r="E472" i="1"/>
  <c r="E474" i="1"/>
  <c r="E475" i="1"/>
  <c r="E476" i="1"/>
  <c r="E477" i="1"/>
  <c r="E478" i="1"/>
  <c r="E479" i="1"/>
  <c r="E480" i="1"/>
  <c r="E481" i="1"/>
  <c r="E482" i="1"/>
  <c r="E483" i="1"/>
  <c r="E484" i="1"/>
  <c r="E485" i="1"/>
  <c r="E487" i="1"/>
  <c r="E488" i="1"/>
  <c r="E489" i="1"/>
  <c r="E490" i="1"/>
  <c r="E491" i="1"/>
  <c r="E492" i="1"/>
  <c r="E493" i="1"/>
  <c r="E494"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294" i="1"/>
  <c r="E522" i="1"/>
  <c r="E523" i="1"/>
  <c r="E524" i="1"/>
  <c r="E525" i="1"/>
  <c r="E526" i="1"/>
  <c r="E527" i="1"/>
  <c r="G2" i="1"/>
  <c r="K2" i="1" s="1"/>
  <c r="L2" i="1" s="1"/>
  <c r="G3" i="1"/>
  <c r="L3" i="1" s="1"/>
  <c r="G4" i="1"/>
  <c r="I4" i="1" s="1"/>
  <c r="G5" i="1"/>
  <c r="I5" i="1" s="1"/>
  <c r="J5" i="1" s="1"/>
  <c r="G6" i="1"/>
  <c r="W6" i="1" s="1"/>
  <c r="X6" i="1" s="1"/>
  <c r="G7" i="1"/>
  <c r="W7" i="1" s="1"/>
  <c r="X7" i="1" s="1"/>
  <c r="G8" i="1"/>
  <c r="W8" i="1" s="1"/>
  <c r="X8" i="1" s="1"/>
  <c r="G9" i="1"/>
  <c r="G10" i="1"/>
  <c r="G11" i="1"/>
  <c r="G12" i="1"/>
  <c r="G13" i="1"/>
  <c r="G14" i="1"/>
  <c r="K14" i="1" s="1"/>
  <c r="L14" i="1" s="1"/>
  <c r="G15" i="1"/>
  <c r="W15" i="1" s="1"/>
  <c r="X15" i="1" s="1"/>
  <c r="G16" i="1"/>
  <c r="G17" i="1"/>
  <c r="G19" i="1"/>
  <c r="I19" i="1" s="1"/>
  <c r="J19" i="1" s="1"/>
  <c r="G20" i="1"/>
  <c r="G21" i="1"/>
  <c r="K21" i="1" s="1"/>
  <c r="L21" i="1" s="1"/>
  <c r="G22" i="1"/>
  <c r="K22" i="1" s="1"/>
  <c r="L22" i="1" s="1"/>
  <c r="G23" i="1"/>
  <c r="K23" i="1" s="1"/>
  <c r="G24" i="1"/>
  <c r="G25" i="1"/>
  <c r="G26" i="1"/>
  <c r="W26" i="1" s="1"/>
  <c r="X26" i="1" s="1"/>
  <c r="G27" i="1"/>
  <c r="W27" i="1" s="1"/>
  <c r="X27" i="1" s="1"/>
  <c r="G28" i="1"/>
  <c r="G29" i="1"/>
  <c r="G30" i="1"/>
  <c r="G31" i="1"/>
  <c r="K31" i="1" s="1"/>
  <c r="L31" i="1" s="1"/>
  <c r="G32" i="1"/>
  <c r="W32" i="1" s="1"/>
  <c r="X32" i="1" s="1"/>
  <c r="G33" i="1"/>
  <c r="G34" i="1"/>
  <c r="G35" i="1"/>
  <c r="W35" i="1" s="1"/>
  <c r="X35" i="1" s="1"/>
  <c r="G36" i="1"/>
  <c r="K36" i="1" s="1"/>
  <c r="L36" i="1" s="1"/>
  <c r="G37" i="1"/>
  <c r="G38" i="1"/>
  <c r="G39" i="1"/>
  <c r="K39" i="1" s="1"/>
  <c r="L39" i="1" s="1"/>
  <c r="G40" i="1"/>
  <c r="G41" i="1"/>
  <c r="G42" i="1"/>
  <c r="G43" i="1"/>
  <c r="G44" i="1"/>
  <c r="G45" i="1"/>
  <c r="G46" i="1"/>
  <c r="G47" i="1"/>
  <c r="K47" i="1" s="1"/>
  <c r="L47" i="1" s="1"/>
  <c r="G48" i="1"/>
  <c r="W48" i="1" s="1"/>
  <c r="X48" i="1" s="1"/>
  <c r="G49" i="1"/>
  <c r="W49" i="1" s="1"/>
  <c r="X49" i="1" s="1"/>
  <c r="G50" i="1"/>
  <c r="G51" i="1"/>
  <c r="I51" i="1" s="1"/>
  <c r="J51" i="1" s="1"/>
  <c r="G52" i="1"/>
  <c r="K52" i="1" s="1"/>
  <c r="L52" i="1" s="1"/>
  <c r="G53" i="1"/>
  <c r="G54" i="1"/>
  <c r="G55" i="1"/>
  <c r="G56" i="1"/>
  <c r="W56" i="1" s="1"/>
  <c r="X56" i="1" s="1"/>
  <c r="G57" i="1"/>
  <c r="W57" i="1" s="1"/>
  <c r="X57" i="1" s="1"/>
  <c r="G58" i="1"/>
  <c r="G59" i="1"/>
  <c r="G60" i="1"/>
  <c r="W60" i="1" s="1"/>
  <c r="X60" i="1" s="1"/>
  <c r="G61" i="1"/>
  <c r="G62" i="1"/>
  <c r="G63" i="1"/>
  <c r="K63" i="1" s="1"/>
  <c r="L63" i="1" s="1"/>
  <c r="G64" i="1"/>
  <c r="W64" i="1" s="1"/>
  <c r="X64" i="1" s="1"/>
  <c r="G65" i="1"/>
  <c r="W65" i="1" s="1"/>
  <c r="X65" i="1" s="1"/>
  <c r="G66" i="1"/>
  <c r="G67" i="1"/>
  <c r="G68" i="1"/>
  <c r="G69" i="1"/>
  <c r="G70" i="1"/>
  <c r="K70" i="1" s="1"/>
  <c r="L70" i="1" s="1"/>
  <c r="G71" i="1"/>
  <c r="K71" i="1" s="1"/>
  <c r="L71" i="1" s="1"/>
  <c r="G72" i="1"/>
  <c r="G73" i="1"/>
  <c r="G74" i="1"/>
  <c r="G75" i="1"/>
  <c r="G76" i="1"/>
  <c r="G77" i="1"/>
  <c r="G78" i="1"/>
  <c r="G79" i="1"/>
  <c r="K79" i="1" s="1"/>
  <c r="L79" i="1" s="1"/>
  <c r="G80" i="1"/>
  <c r="W80" i="1" s="1"/>
  <c r="X80" i="1" s="1"/>
  <c r="G81" i="1"/>
  <c r="W81" i="1" s="1"/>
  <c r="X81" i="1" s="1"/>
  <c r="G82" i="1"/>
  <c r="W82" i="1" s="1"/>
  <c r="X82" i="1" s="1"/>
  <c r="G83" i="1"/>
  <c r="I83" i="1" s="1"/>
  <c r="J83" i="1" s="1"/>
  <c r="G84" i="1"/>
  <c r="G85" i="1"/>
  <c r="G86" i="1"/>
  <c r="G87" i="1"/>
  <c r="G88" i="1"/>
  <c r="G89" i="1"/>
  <c r="G90" i="1"/>
  <c r="W90" i="1" s="1"/>
  <c r="X90" i="1" s="1"/>
  <c r="G91" i="1"/>
  <c r="G92" i="1"/>
  <c r="G93" i="1"/>
  <c r="G94" i="1"/>
  <c r="G95" i="1"/>
  <c r="K95" i="1" s="1"/>
  <c r="L95" i="1" s="1"/>
  <c r="G96" i="1"/>
  <c r="W96" i="1" s="1"/>
  <c r="X96" i="1" s="1"/>
  <c r="G97" i="1"/>
  <c r="W97" i="1" s="1"/>
  <c r="X97" i="1" s="1"/>
  <c r="G98" i="1"/>
  <c r="W98" i="1" s="1"/>
  <c r="X98" i="1" s="1"/>
  <c r="G99" i="1"/>
  <c r="G100" i="1"/>
  <c r="I100" i="1" s="1"/>
  <c r="J100" i="1" s="1"/>
  <c r="G101" i="1"/>
  <c r="G102" i="1"/>
  <c r="G103" i="1"/>
  <c r="G104" i="1"/>
  <c r="G105" i="1"/>
  <c r="G106" i="1"/>
  <c r="G107" i="1"/>
  <c r="G108" i="1"/>
  <c r="G109" i="1"/>
  <c r="G110" i="1"/>
  <c r="G111" i="1"/>
  <c r="K111" i="1" s="1"/>
  <c r="L111" i="1" s="1"/>
  <c r="G112" i="1"/>
  <c r="W112" i="1" s="1"/>
  <c r="X112" i="1" s="1"/>
  <c r="G113" i="1"/>
  <c r="W113" i="1" s="1"/>
  <c r="X113" i="1" s="1"/>
  <c r="G114" i="1"/>
  <c r="W114" i="1" s="1"/>
  <c r="X114" i="1" s="1"/>
  <c r="G115" i="1"/>
  <c r="K115" i="1" s="1"/>
  <c r="L115" i="1" s="1"/>
  <c r="G116" i="1"/>
  <c r="I116" i="1" s="1"/>
  <c r="J116" i="1" s="1"/>
  <c r="G117" i="1"/>
  <c r="G118" i="1"/>
  <c r="W118" i="1" s="1"/>
  <c r="X118" i="1" s="1"/>
  <c r="G119" i="1"/>
  <c r="G120" i="1"/>
  <c r="G121" i="1"/>
  <c r="G122" i="1"/>
  <c r="G123" i="1"/>
  <c r="G124" i="1"/>
  <c r="G125" i="1"/>
  <c r="G126" i="1"/>
  <c r="G127" i="1"/>
  <c r="G128" i="1"/>
  <c r="W128" i="1" s="1"/>
  <c r="X128" i="1" s="1"/>
  <c r="G129" i="1"/>
  <c r="W129" i="1" s="1"/>
  <c r="X129" i="1" s="1"/>
  <c r="G130" i="1"/>
  <c r="W130" i="1" s="1"/>
  <c r="X130" i="1" s="1"/>
  <c r="G131" i="1"/>
  <c r="G132" i="1"/>
  <c r="K132" i="1" s="1"/>
  <c r="L132" i="1" s="1"/>
  <c r="G133" i="1"/>
  <c r="G134" i="1"/>
  <c r="G135" i="1"/>
  <c r="G136" i="1"/>
  <c r="W136" i="1" s="1"/>
  <c r="X136" i="1" s="1"/>
  <c r="G137" i="1"/>
  <c r="W137" i="1" s="1"/>
  <c r="X137" i="1" s="1"/>
  <c r="G138" i="1"/>
  <c r="G139" i="1"/>
  <c r="G140" i="1"/>
  <c r="G141" i="1"/>
  <c r="G142" i="1"/>
  <c r="G143" i="1"/>
  <c r="G144" i="1"/>
  <c r="W144" i="1" s="1"/>
  <c r="X144" i="1" s="1"/>
  <c r="G145" i="1"/>
  <c r="W145" i="1" s="1"/>
  <c r="X145" i="1" s="1"/>
  <c r="G146" i="1"/>
  <c r="W146" i="1" s="1"/>
  <c r="X146" i="1" s="1"/>
  <c r="G147" i="1"/>
  <c r="K147" i="1" s="1"/>
  <c r="L147" i="1" s="1"/>
  <c r="G148" i="1"/>
  <c r="G149" i="1"/>
  <c r="G150" i="1"/>
  <c r="G151" i="1"/>
  <c r="I151" i="1" s="1"/>
  <c r="J151" i="1" s="1"/>
  <c r="G152" i="1"/>
  <c r="G153" i="1"/>
  <c r="G154" i="1"/>
  <c r="G155" i="1"/>
  <c r="G156" i="1"/>
  <c r="W156" i="1" s="1"/>
  <c r="X156" i="1" s="1"/>
  <c r="G157" i="1"/>
  <c r="G158" i="1"/>
  <c r="W158" i="1" s="1"/>
  <c r="X158" i="1" s="1"/>
  <c r="G159" i="1"/>
  <c r="G160" i="1"/>
  <c r="W160" i="1" s="1"/>
  <c r="X160" i="1" s="1"/>
  <c r="G161" i="1"/>
  <c r="W161" i="1" s="1"/>
  <c r="X161" i="1" s="1"/>
  <c r="G162" i="1"/>
  <c r="G163" i="1"/>
  <c r="G164" i="1"/>
  <c r="K164" i="1" s="1"/>
  <c r="L164" i="1" s="1"/>
  <c r="G165" i="1"/>
  <c r="K165" i="1" s="1"/>
  <c r="L165" i="1" s="1"/>
  <c r="G166" i="1"/>
  <c r="K166" i="1" s="1"/>
  <c r="L166" i="1" s="1"/>
  <c r="G167" i="1"/>
  <c r="G168" i="1"/>
  <c r="G169" i="1"/>
  <c r="G170" i="1"/>
  <c r="G171" i="1"/>
  <c r="G172" i="1"/>
  <c r="G173" i="1"/>
  <c r="G174" i="1"/>
  <c r="W174" i="1" s="1"/>
  <c r="X174" i="1" s="1"/>
  <c r="G175" i="1"/>
  <c r="G176" i="1"/>
  <c r="W176" i="1" s="1"/>
  <c r="X176" i="1" s="1"/>
  <c r="G177" i="1"/>
  <c r="W177" i="1" s="1"/>
  <c r="X177" i="1" s="1"/>
  <c r="G178" i="1"/>
  <c r="W178" i="1" s="1"/>
  <c r="X178" i="1" s="1"/>
  <c r="G179" i="1"/>
  <c r="I179" i="1" s="1"/>
  <c r="J179" i="1" s="1"/>
  <c r="G180" i="1"/>
  <c r="G181" i="1"/>
  <c r="W181" i="1" s="1"/>
  <c r="X181" i="1" s="1"/>
  <c r="G182" i="1"/>
  <c r="W182" i="1" s="1"/>
  <c r="X182" i="1" s="1"/>
  <c r="G183" i="1"/>
  <c r="G184" i="1"/>
  <c r="G185" i="1"/>
  <c r="G186" i="1"/>
  <c r="G187" i="1"/>
  <c r="G188" i="1"/>
  <c r="G189" i="1"/>
  <c r="G190" i="1"/>
  <c r="G191" i="1"/>
  <c r="K191" i="1" s="1"/>
  <c r="L191" i="1" s="1"/>
  <c r="G192" i="1"/>
  <c r="W192" i="1" s="1"/>
  <c r="X192" i="1" s="1"/>
  <c r="G193" i="1"/>
  <c r="W193" i="1" s="1"/>
  <c r="X193" i="1" s="1"/>
  <c r="G194" i="1"/>
  <c r="W194" i="1" s="1"/>
  <c r="X194" i="1" s="1"/>
  <c r="G195" i="1"/>
  <c r="G196" i="1"/>
  <c r="I196" i="1" s="1"/>
  <c r="G197" i="1"/>
  <c r="G198" i="1"/>
  <c r="G199" i="1"/>
  <c r="G200" i="1"/>
  <c r="G201" i="1"/>
  <c r="W201" i="1" s="1"/>
  <c r="X201" i="1" s="1"/>
  <c r="G202" i="1"/>
  <c r="W202" i="1" s="1"/>
  <c r="X202" i="1" s="1"/>
  <c r="G203" i="1"/>
  <c r="G204" i="1"/>
  <c r="G205" i="1"/>
  <c r="G206" i="1"/>
  <c r="G207" i="1"/>
  <c r="K207" i="1" s="1"/>
  <c r="L207" i="1" s="1"/>
  <c r="G208" i="1"/>
  <c r="W208" i="1" s="1"/>
  <c r="X208" i="1" s="1"/>
  <c r="G209" i="1"/>
  <c r="W209" i="1" s="1"/>
  <c r="X209" i="1" s="1"/>
  <c r="G210" i="1"/>
  <c r="W210" i="1" s="1"/>
  <c r="X210" i="1" s="1"/>
  <c r="G211" i="1"/>
  <c r="G212" i="1"/>
  <c r="G213" i="1"/>
  <c r="G214" i="1"/>
  <c r="G215" i="1"/>
  <c r="G216" i="1"/>
  <c r="G217" i="1"/>
  <c r="G218" i="1"/>
  <c r="G219" i="1"/>
  <c r="G220" i="1"/>
  <c r="G221" i="1"/>
  <c r="G222" i="1"/>
  <c r="G345" i="1"/>
  <c r="G223" i="1"/>
  <c r="W223" i="1" s="1"/>
  <c r="X223" i="1" s="1"/>
  <c r="G224" i="1"/>
  <c r="W224" i="1" s="1"/>
  <c r="X224" i="1" s="1"/>
  <c r="G225" i="1"/>
  <c r="W225" i="1" s="1"/>
  <c r="X225" i="1" s="1"/>
  <c r="G226" i="1"/>
  <c r="G227" i="1"/>
  <c r="G228" i="1"/>
  <c r="G229" i="1"/>
  <c r="G230" i="1"/>
  <c r="G231" i="1"/>
  <c r="G232" i="1"/>
  <c r="G233" i="1"/>
  <c r="W233" i="1" s="1"/>
  <c r="X233" i="1" s="1"/>
  <c r="G234" i="1"/>
  <c r="G235" i="1"/>
  <c r="G236" i="1"/>
  <c r="G237" i="1"/>
  <c r="G238" i="1"/>
  <c r="G239" i="1"/>
  <c r="W239" i="1" s="1"/>
  <c r="X239" i="1" s="1"/>
  <c r="G240" i="1"/>
  <c r="G241" i="1"/>
  <c r="W241" i="1" s="1"/>
  <c r="X241" i="1" s="1"/>
  <c r="G242" i="1"/>
  <c r="I242" i="1" s="1"/>
  <c r="J242" i="1" s="1"/>
  <c r="G243" i="1"/>
  <c r="G244" i="1"/>
  <c r="G245" i="1"/>
  <c r="G246" i="1"/>
  <c r="G247" i="1"/>
  <c r="G248" i="1"/>
  <c r="G249" i="1"/>
  <c r="G250" i="1"/>
  <c r="W250" i="1" s="1"/>
  <c r="X250" i="1" s="1"/>
  <c r="G251" i="1"/>
  <c r="G252" i="1"/>
  <c r="G253" i="1"/>
  <c r="G254" i="1"/>
  <c r="G255" i="1"/>
  <c r="W255" i="1" s="1"/>
  <c r="X255" i="1" s="1"/>
  <c r="G256" i="1"/>
  <c r="G257" i="1"/>
  <c r="G258" i="1"/>
  <c r="G259" i="1"/>
  <c r="G260" i="1"/>
  <c r="G261" i="1"/>
  <c r="G262" i="1"/>
  <c r="G263" i="1"/>
  <c r="G264" i="1"/>
  <c r="G265" i="1"/>
  <c r="W265" i="1" s="1"/>
  <c r="X265" i="1" s="1"/>
  <c r="G266" i="1"/>
  <c r="G267" i="1"/>
  <c r="W267" i="1" s="1"/>
  <c r="X267" i="1" s="1"/>
  <c r="G268" i="1"/>
  <c r="G269" i="1"/>
  <c r="W269" i="1" s="1"/>
  <c r="X269" i="1" s="1"/>
  <c r="G270" i="1"/>
  <c r="G271" i="1"/>
  <c r="W271" i="1" s="1"/>
  <c r="X271" i="1" s="1"/>
  <c r="G272" i="1"/>
  <c r="G273" i="1"/>
  <c r="G274" i="1"/>
  <c r="G275" i="1"/>
  <c r="G276" i="1"/>
  <c r="G277" i="1"/>
  <c r="G278" i="1"/>
  <c r="G279" i="1"/>
  <c r="G280" i="1"/>
  <c r="G281" i="1"/>
  <c r="G282" i="1"/>
  <c r="G283" i="1"/>
  <c r="G284" i="1"/>
  <c r="G285" i="1"/>
  <c r="G286" i="1"/>
  <c r="K286" i="1" s="1"/>
  <c r="L286" i="1" s="1"/>
  <c r="G287" i="1"/>
  <c r="W287" i="1" s="1"/>
  <c r="X287" i="1" s="1"/>
  <c r="G288" i="1"/>
  <c r="G289" i="1"/>
  <c r="G290" i="1"/>
  <c r="G291" i="1"/>
  <c r="I291" i="1" s="1"/>
  <c r="G292" i="1"/>
  <c r="G293" i="1"/>
  <c r="G295" i="1"/>
  <c r="G296" i="1"/>
  <c r="G297" i="1"/>
  <c r="G298" i="1"/>
  <c r="G299" i="1"/>
  <c r="G300" i="1"/>
  <c r="G301" i="1"/>
  <c r="G302" i="1"/>
  <c r="G303" i="1"/>
  <c r="K303" i="1" s="1"/>
  <c r="L303" i="1" s="1"/>
  <c r="G304" i="1"/>
  <c r="W304" i="1" s="1"/>
  <c r="X304" i="1" s="1"/>
  <c r="G305" i="1"/>
  <c r="W305" i="1" s="1"/>
  <c r="X305" i="1" s="1"/>
  <c r="G306" i="1"/>
  <c r="G307" i="1"/>
  <c r="I307" i="1" s="1"/>
  <c r="J307" i="1" s="1"/>
  <c r="G308" i="1"/>
  <c r="G309" i="1"/>
  <c r="G310" i="1"/>
  <c r="G311" i="1"/>
  <c r="G312" i="1"/>
  <c r="W312" i="1" s="1"/>
  <c r="X312" i="1" s="1"/>
  <c r="G313" i="1"/>
  <c r="G314" i="1"/>
  <c r="G315" i="1"/>
  <c r="G316" i="1"/>
  <c r="G317" i="1"/>
  <c r="G318" i="1"/>
  <c r="G319" i="1"/>
  <c r="G320" i="1"/>
  <c r="W320" i="1" s="1"/>
  <c r="X320" i="1" s="1"/>
  <c r="G321" i="1"/>
  <c r="W321" i="1" s="1"/>
  <c r="X321" i="1" s="1"/>
  <c r="G323" i="1"/>
  <c r="W323" i="1" s="1"/>
  <c r="X323" i="1" s="1"/>
  <c r="G324" i="1"/>
  <c r="G325" i="1"/>
  <c r="G326" i="1"/>
  <c r="G322" i="1"/>
  <c r="G327" i="1"/>
  <c r="G328" i="1"/>
  <c r="G329" i="1"/>
  <c r="G330" i="1"/>
  <c r="G331" i="1"/>
  <c r="G332" i="1"/>
  <c r="G333" i="1"/>
  <c r="G334" i="1"/>
  <c r="G335" i="1"/>
  <c r="K335" i="1" s="1"/>
  <c r="L335" i="1" s="1"/>
  <c r="G336" i="1"/>
  <c r="W336" i="1" s="1"/>
  <c r="X336" i="1" s="1"/>
  <c r="G337" i="1"/>
  <c r="W337" i="1" s="1"/>
  <c r="X337" i="1" s="1"/>
  <c r="G338" i="1"/>
  <c r="W338" i="1" s="1"/>
  <c r="X338" i="1" s="1"/>
  <c r="G339" i="1"/>
  <c r="G340" i="1"/>
  <c r="G342" i="1"/>
  <c r="G343" i="1"/>
  <c r="G344" i="1"/>
  <c r="G346" i="1"/>
  <c r="W346" i="1" s="1"/>
  <c r="X346" i="1" s="1"/>
  <c r="G347" i="1"/>
  <c r="G348" i="1"/>
  <c r="G349" i="1"/>
  <c r="G350" i="1"/>
  <c r="G351" i="1"/>
  <c r="G352" i="1"/>
  <c r="G353" i="1"/>
  <c r="G354" i="1"/>
  <c r="W354" i="1" s="1"/>
  <c r="X354" i="1" s="1"/>
  <c r="G355" i="1"/>
  <c r="W355" i="1" s="1"/>
  <c r="X355" i="1" s="1"/>
  <c r="G356" i="1"/>
  <c r="W356" i="1" s="1"/>
  <c r="X356" i="1" s="1"/>
  <c r="G357" i="1"/>
  <c r="G358" i="1"/>
  <c r="G359" i="1"/>
  <c r="G360" i="1"/>
  <c r="G361" i="1"/>
  <c r="G362" i="1"/>
  <c r="G363" i="1"/>
  <c r="G364" i="1"/>
  <c r="G365" i="1"/>
  <c r="W365" i="1" s="1"/>
  <c r="X365" i="1" s="1"/>
  <c r="G366" i="1"/>
  <c r="G367" i="1"/>
  <c r="G368" i="1"/>
  <c r="G369" i="1"/>
  <c r="G370" i="1"/>
  <c r="W370" i="1" s="1"/>
  <c r="X370" i="1" s="1"/>
  <c r="G371" i="1"/>
  <c r="W371" i="1" s="1"/>
  <c r="X371" i="1" s="1"/>
  <c r="G372" i="1"/>
  <c r="W372" i="1" s="1"/>
  <c r="X372" i="1" s="1"/>
  <c r="G373" i="1"/>
  <c r="G374" i="1"/>
  <c r="G375" i="1"/>
  <c r="G376" i="1"/>
  <c r="G377" i="1"/>
  <c r="G378" i="1"/>
  <c r="G379" i="1"/>
  <c r="G380" i="1"/>
  <c r="G381" i="1"/>
  <c r="G382" i="1"/>
  <c r="G383" i="1"/>
  <c r="G384" i="1"/>
  <c r="G385" i="1"/>
  <c r="G386" i="1"/>
  <c r="W386" i="1" s="1"/>
  <c r="X386" i="1" s="1"/>
  <c r="G387" i="1"/>
  <c r="W387" i="1" s="1"/>
  <c r="X387" i="1" s="1"/>
  <c r="G388" i="1"/>
  <c r="W388" i="1" s="1"/>
  <c r="X388" i="1" s="1"/>
  <c r="G389" i="1"/>
  <c r="G390" i="1"/>
  <c r="G391" i="1"/>
  <c r="G392" i="1"/>
  <c r="G393" i="1"/>
  <c r="G394" i="1"/>
  <c r="G395" i="1"/>
  <c r="G397" i="1"/>
  <c r="G398" i="1"/>
  <c r="G399" i="1"/>
  <c r="G400" i="1"/>
  <c r="G401" i="1"/>
  <c r="G402" i="1"/>
  <c r="G403" i="1"/>
  <c r="W403" i="1" s="1"/>
  <c r="X403" i="1" s="1"/>
  <c r="G405" i="1"/>
  <c r="W405" i="1" s="1"/>
  <c r="X405" i="1" s="1"/>
  <c r="G406" i="1"/>
  <c r="W406" i="1" s="1"/>
  <c r="X406" i="1" s="1"/>
  <c r="G407" i="1"/>
  <c r="G408" i="1"/>
  <c r="G409" i="1"/>
  <c r="G410" i="1"/>
  <c r="G411" i="1"/>
  <c r="G412" i="1"/>
  <c r="W412" i="1" s="1"/>
  <c r="X412" i="1" s="1"/>
  <c r="G413" i="1"/>
  <c r="G414" i="1"/>
  <c r="G415" i="1"/>
  <c r="G416" i="1"/>
  <c r="G417" i="1"/>
  <c r="G418" i="1"/>
  <c r="G419" i="1"/>
  <c r="G420" i="1"/>
  <c r="W420" i="1" s="1"/>
  <c r="X420" i="1" s="1"/>
  <c r="G421" i="1"/>
  <c r="W421" i="1" s="1"/>
  <c r="X421" i="1" s="1"/>
  <c r="G422" i="1"/>
  <c r="W422" i="1" s="1"/>
  <c r="X422" i="1" s="1"/>
  <c r="G423" i="1"/>
  <c r="W423" i="1" s="1"/>
  <c r="X423" i="1" s="1"/>
  <c r="G424" i="1"/>
  <c r="G425" i="1"/>
  <c r="G426" i="1"/>
  <c r="G427" i="1"/>
  <c r="G428" i="1"/>
  <c r="G429" i="1"/>
  <c r="G430" i="1"/>
  <c r="G431" i="1"/>
  <c r="W431" i="1" s="1"/>
  <c r="X431" i="1" s="1"/>
  <c r="G432" i="1"/>
  <c r="G433" i="1"/>
  <c r="G434" i="1"/>
  <c r="G435" i="1"/>
  <c r="G436" i="1"/>
  <c r="W436" i="1" s="1"/>
  <c r="X436" i="1" s="1"/>
  <c r="G437" i="1"/>
  <c r="W437" i="1" s="1"/>
  <c r="X437" i="1" s="1"/>
  <c r="G438" i="1"/>
  <c r="W438" i="1" s="1"/>
  <c r="X438" i="1" s="1"/>
  <c r="G439" i="1"/>
  <c r="G440" i="1"/>
  <c r="G442" i="1"/>
  <c r="G443" i="1"/>
  <c r="G444" i="1"/>
  <c r="G445" i="1"/>
  <c r="G446" i="1"/>
  <c r="G447" i="1"/>
  <c r="G448" i="1"/>
  <c r="G449" i="1"/>
  <c r="G450" i="1"/>
  <c r="G451" i="1"/>
  <c r="G452" i="1"/>
  <c r="G453" i="1"/>
  <c r="W453" i="1" s="1"/>
  <c r="X453" i="1" s="1"/>
  <c r="G455" i="1"/>
  <c r="W455" i="1" s="1"/>
  <c r="X455" i="1" s="1"/>
  <c r="G456" i="1"/>
  <c r="W456" i="1" s="1"/>
  <c r="X456" i="1" s="1"/>
  <c r="G457" i="1"/>
  <c r="G458" i="1"/>
  <c r="G459" i="1"/>
  <c r="G461" i="1"/>
  <c r="G462" i="1"/>
  <c r="G463" i="1"/>
  <c r="G464" i="1"/>
  <c r="G465" i="1"/>
  <c r="G466" i="1"/>
  <c r="G467" i="1"/>
  <c r="G468" i="1"/>
  <c r="G469" i="1"/>
  <c r="G470" i="1"/>
  <c r="G471" i="1"/>
  <c r="W471" i="1" s="1"/>
  <c r="X471" i="1" s="1"/>
  <c r="G472" i="1"/>
  <c r="W472" i="1" s="1"/>
  <c r="X472" i="1" s="1"/>
  <c r="G474" i="1"/>
  <c r="W474" i="1" s="1"/>
  <c r="X474" i="1" s="1"/>
  <c r="G475" i="1"/>
  <c r="G476" i="1"/>
  <c r="G477" i="1"/>
  <c r="G478" i="1"/>
  <c r="G479" i="1"/>
  <c r="G480" i="1"/>
  <c r="G481" i="1"/>
  <c r="G482" i="1"/>
  <c r="G483" i="1"/>
  <c r="G484" i="1"/>
  <c r="G485" i="1"/>
  <c r="G487" i="1"/>
  <c r="G488" i="1"/>
  <c r="G489" i="1"/>
  <c r="W489" i="1" s="1"/>
  <c r="X489" i="1" s="1"/>
  <c r="G490" i="1"/>
  <c r="W490" i="1" s="1"/>
  <c r="X490" i="1" s="1"/>
  <c r="G491" i="1"/>
  <c r="W491" i="1" s="1"/>
  <c r="X491" i="1" s="1"/>
  <c r="G492" i="1"/>
  <c r="G493" i="1"/>
  <c r="G494" i="1"/>
  <c r="G496" i="1"/>
  <c r="G497" i="1"/>
  <c r="G498" i="1"/>
  <c r="G499" i="1"/>
  <c r="G500" i="1"/>
  <c r="G501" i="1"/>
  <c r="G502" i="1"/>
  <c r="G503" i="1"/>
  <c r="G504" i="1"/>
  <c r="G505" i="1"/>
  <c r="G506" i="1"/>
  <c r="W506" i="1" s="1"/>
  <c r="X506" i="1" s="1"/>
  <c r="G507" i="1"/>
  <c r="W507" i="1" s="1"/>
  <c r="X507" i="1" s="1"/>
  <c r="G508" i="1"/>
  <c r="W508" i="1" s="1"/>
  <c r="X508" i="1" s="1"/>
  <c r="G509" i="1"/>
  <c r="G510" i="1"/>
  <c r="G511" i="1"/>
  <c r="G512" i="1"/>
  <c r="G513" i="1"/>
  <c r="G514" i="1"/>
  <c r="G515" i="1"/>
  <c r="G516" i="1"/>
  <c r="G517" i="1"/>
  <c r="G518" i="1"/>
  <c r="W518" i="1" s="1"/>
  <c r="X518" i="1" s="1"/>
  <c r="G519" i="1"/>
  <c r="G520" i="1"/>
  <c r="G521" i="1"/>
  <c r="G294" i="1"/>
  <c r="W294" i="1" s="1"/>
  <c r="X294" i="1" s="1"/>
  <c r="G522" i="1"/>
  <c r="W522" i="1" s="1"/>
  <c r="X522" i="1" s="1"/>
  <c r="G523" i="1"/>
  <c r="W523" i="1" s="1"/>
  <c r="X523" i="1" s="1"/>
  <c r="G524" i="1"/>
  <c r="G525" i="1"/>
  <c r="G526" i="1"/>
  <c r="G527" i="1"/>
  <c r="K527" i="1" s="1"/>
  <c r="L527" i="1" s="1"/>
  <c r="AC510" i="1"/>
  <c r="AC431" i="1"/>
  <c r="AC370" i="1"/>
  <c r="AC322" i="1"/>
  <c r="AC244" i="1"/>
  <c r="AC345" i="1"/>
  <c r="AC202" i="1"/>
  <c r="AC222" i="1"/>
  <c r="AB495" i="1" l="1"/>
  <c r="AB404" i="1"/>
  <c r="Z404" i="1"/>
  <c r="Y404" i="1"/>
  <c r="W404" i="1"/>
  <c r="X404" i="1" s="1"/>
  <c r="I495" i="1"/>
  <c r="J495" i="1" s="1"/>
  <c r="K495" i="1"/>
  <c r="L495" i="1" s="1"/>
  <c r="W495" i="1"/>
  <c r="X495" i="1" s="1"/>
  <c r="Y495" i="1"/>
  <c r="AB341" i="1"/>
  <c r="K404" i="1"/>
  <c r="L404" i="1" s="1"/>
  <c r="Z341" i="1"/>
  <c r="Y341" i="1"/>
  <c r="W341" i="1"/>
  <c r="X341" i="1" s="1"/>
  <c r="W473" i="1"/>
  <c r="X473" i="1" s="1"/>
  <c r="K341" i="1"/>
  <c r="L341" i="1" s="1"/>
  <c r="Z473" i="1"/>
  <c r="Y473" i="1"/>
  <c r="I3" i="1"/>
  <c r="K473" i="1"/>
  <c r="L473" i="1" s="1"/>
  <c r="I2" i="1"/>
  <c r="J2" i="1" s="1"/>
  <c r="AB473" i="1"/>
  <c r="AB460" i="1"/>
  <c r="K454" i="1"/>
  <c r="L454" i="1" s="1"/>
  <c r="Z460" i="1"/>
  <c r="Y460" i="1"/>
  <c r="W460" i="1"/>
  <c r="X460" i="1" s="1"/>
  <c r="K460" i="1"/>
  <c r="L460" i="1" s="1"/>
  <c r="AB454" i="1"/>
  <c r="Z454" i="1"/>
  <c r="Y454" i="1"/>
  <c r="W454" i="1"/>
  <c r="X454" i="1" s="1"/>
  <c r="I441" i="1"/>
  <c r="J441" i="1" s="1"/>
  <c r="Y396" i="1"/>
  <c r="W396" i="1"/>
  <c r="X396" i="1" s="1"/>
  <c r="AB441" i="1"/>
  <c r="Z441" i="1"/>
  <c r="Y441" i="1"/>
  <c r="W441" i="1"/>
  <c r="X441" i="1" s="1"/>
  <c r="K441" i="1"/>
  <c r="L441" i="1" s="1"/>
  <c r="K396" i="1"/>
  <c r="L396" i="1" s="1"/>
  <c r="AB396" i="1"/>
  <c r="Z396" i="1"/>
  <c r="J396" i="1"/>
  <c r="K35" i="1"/>
  <c r="L35" i="1" s="1"/>
  <c r="I423" i="1"/>
  <c r="J423" i="1" s="1"/>
  <c r="I35" i="1"/>
  <c r="J35" i="1" s="1"/>
  <c r="AB18" i="1"/>
  <c r="I7" i="1"/>
  <c r="J7" i="1" s="1"/>
  <c r="Z18" i="1"/>
  <c r="AB486" i="1"/>
  <c r="Z486" i="1"/>
  <c r="Y486" i="1"/>
  <c r="W486" i="1"/>
  <c r="X486" i="1" s="1"/>
  <c r="K486" i="1"/>
  <c r="L486" i="1" s="1"/>
  <c r="J486" i="1"/>
  <c r="Y18" i="1"/>
  <c r="K423" i="1"/>
  <c r="L423" i="1" s="1"/>
  <c r="I6" i="1"/>
  <c r="J6" i="1" s="1"/>
  <c r="W18" i="1"/>
  <c r="X18" i="1" s="1"/>
  <c r="K18" i="1"/>
  <c r="L18" i="1" s="1"/>
  <c r="J18" i="1"/>
  <c r="I182" i="1"/>
  <c r="J182" i="1" s="1"/>
  <c r="K182" i="1"/>
  <c r="L182" i="1" s="1"/>
  <c r="I118" i="1"/>
  <c r="J118" i="1" s="1"/>
  <c r="K118" i="1"/>
  <c r="L118" i="1" s="1"/>
  <c r="K181" i="1"/>
  <c r="L181" i="1" s="1"/>
  <c r="I181" i="1"/>
  <c r="J181" i="1" s="1"/>
  <c r="K6" i="1"/>
  <c r="L6" i="1" s="1"/>
  <c r="I333" i="1"/>
  <c r="J333" i="1" s="1"/>
  <c r="W333" i="1"/>
  <c r="X333" i="1" s="1"/>
  <c r="K93" i="1"/>
  <c r="L93" i="1" s="1"/>
  <c r="W93" i="1"/>
  <c r="X93" i="1" s="1"/>
  <c r="K467" i="1"/>
  <c r="L467" i="1" s="1"/>
  <c r="W467" i="1"/>
  <c r="X467" i="1" s="1"/>
  <c r="K251" i="1"/>
  <c r="L251" i="1" s="1"/>
  <c r="W251" i="1"/>
  <c r="X251" i="1" s="1"/>
  <c r="I448" i="1"/>
  <c r="J448" i="1" s="1"/>
  <c r="W448" i="1"/>
  <c r="X448" i="1" s="1"/>
  <c r="I349" i="1"/>
  <c r="J349" i="1" s="1"/>
  <c r="W349" i="1"/>
  <c r="X349" i="1" s="1"/>
  <c r="I331" i="1"/>
  <c r="J331" i="1" s="1"/>
  <c r="W331" i="1"/>
  <c r="X331" i="1" s="1"/>
  <c r="I315" i="1"/>
  <c r="J315" i="1" s="1"/>
  <c r="W315" i="1"/>
  <c r="X315" i="1" s="1"/>
  <c r="I299" i="1"/>
  <c r="J299" i="1" s="1"/>
  <c r="W299" i="1"/>
  <c r="X299" i="1" s="1"/>
  <c r="I282" i="1"/>
  <c r="J282" i="1" s="1"/>
  <c r="W282" i="1"/>
  <c r="X282" i="1" s="1"/>
  <c r="I266" i="1"/>
  <c r="J266" i="1" s="1"/>
  <c r="W266" i="1"/>
  <c r="X266" i="1" s="1"/>
  <c r="I234" i="1"/>
  <c r="J234" i="1" s="1"/>
  <c r="W234" i="1"/>
  <c r="X234" i="1" s="1"/>
  <c r="I219" i="1"/>
  <c r="J219" i="1" s="1"/>
  <c r="W219" i="1"/>
  <c r="X219" i="1" s="1"/>
  <c r="K203" i="1"/>
  <c r="L203" i="1" s="1"/>
  <c r="W203" i="1"/>
  <c r="X203" i="1" s="1"/>
  <c r="I187" i="1"/>
  <c r="J187" i="1" s="1"/>
  <c r="W187" i="1"/>
  <c r="X187" i="1" s="1"/>
  <c r="I171" i="1"/>
  <c r="J171" i="1" s="1"/>
  <c r="W171" i="1"/>
  <c r="X171" i="1" s="1"/>
  <c r="I155" i="1"/>
  <c r="J155" i="1" s="1"/>
  <c r="W155" i="1"/>
  <c r="X155" i="1" s="1"/>
  <c r="I139" i="1"/>
  <c r="J139" i="1" s="1"/>
  <c r="W139" i="1"/>
  <c r="X139" i="1" s="1"/>
  <c r="I123" i="1"/>
  <c r="J123" i="1" s="1"/>
  <c r="W123" i="1"/>
  <c r="X123" i="1" s="1"/>
  <c r="I107" i="1"/>
  <c r="J107" i="1" s="1"/>
  <c r="W107" i="1"/>
  <c r="X107" i="1" s="1"/>
  <c r="K91" i="1"/>
  <c r="L91" i="1" s="1"/>
  <c r="W91" i="1"/>
  <c r="X91" i="1" s="1"/>
  <c r="I75" i="1"/>
  <c r="J75" i="1" s="1"/>
  <c r="W75" i="1"/>
  <c r="X75" i="1" s="1"/>
  <c r="I59" i="1"/>
  <c r="J59" i="1" s="1"/>
  <c r="W59" i="1"/>
  <c r="X59" i="1" s="1"/>
  <c r="I43" i="1"/>
  <c r="J43" i="1" s="1"/>
  <c r="W43" i="1"/>
  <c r="X43" i="1" s="1"/>
  <c r="I10" i="1"/>
  <c r="J10" i="1" s="1"/>
  <c r="W10" i="1"/>
  <c r="X10" i="1" s="1"/>
  <c r="K283" i="1"/>
  <c r="L283" i="1" s="1"/>
  <c r="W283" i="1"/>
  <c r="X283" i="1" s="1"/>
  <c r="J500" i="1"/>
  <c r="W500" i="1"/>
  <c r="X500" i="1" s="1"/>
  <c r="I465" i="1"/>
  <c r="J465" i="1" s="1"/>
  <c r="W465" i="1"/>
  <c r="X465" i="1" s="1"/>
  <c r="K447" i="1"/>
  <c r="L447" i="1" s="1"/>
  <c r="W447" i="1"/>
  <c r="X447" i="1" s="1"/>
  <c r="K430" i="1"/>
  <c r="L430" i="1" s="1"/>
  <c r="W430" i="1"/>
  <c r="X430" i="1" s="1"/>
  <c r="K414" i="1"/>
  <c r="L414" i="1" s="1"/>
  <c r="W414" i="1"/>
  <c r="X414" i="1" s="1"/>
  <c r="W397" i="1"/>
  <c r="X397" i="1" s="1"/>
  <c r="I380" i="1"/>
  <c r="J380" i="1" s="1"/>
  <c r="W380" i="1"/>
  <c r="X380" i="1" s="1"/>
  <c r="K364" i="1"/>
  <c r="L364" i="1" s="1"/>
  <c r="W364" i="1"/>
  <c r="X364" i="1" s="1"/>
  <c r="I348" i="1"/>
  <c r="J348" i="1" s="1"/>
  <c r="W348" i="1"/>
  <c r="X348" i="1" s="1"/>
  <c r="I330" i="1"/>
  <c r="J330" i="1" s="1"/>
  <c r="W330" i="1"/>
  <c r="X330" i="1" s="1"/>
  <c r="K314" i="1"/>
  <c r="L314" i="1" s="1"/>
  <c r="W314" i="1"/>
  <c r="X314" i="1" s="1"/>
  <c r="K298" i="1"/>
  <c r="L298" i="1" s="1"/>
  <c r="W298" i="1"/>
  <c r="X298" i="1" s="1"/>
  <c r="K281" i="1"/>
  <c r="L281" i="1" s="1"/>
  <c r="W281" i="1"/>
  <c r="X281" i="1" s="1"/>
  <c r="K249" i="1"/>
  <c r="L249" i="1" s="1"/>
  <c r="W249" i="1"/>
  <c r="X249" i="1" s="1"/>
  <c r="I218" i="1"/>
  <c r="J218" i="1" s="1"/>
  <c r="W218" i="1"/>
  <c r="X218" i="1" s="1"/>
  <c r="K186" i="1"/>
  <c r="L186" i="1" s="1"/>
  <c r="W186" i="1"/>
  <c r="X186" i="1" s="1"/>
  <c r="I170" i="1"/>
  <c r="J170" i="1" s="1"/>
  <c r="W170" i="1"/>
  <c r="X170" i="1" s="1"/>
  <c r="I154" i="1"/>
  <c r="J154" i="1" s="1"/>
  <c r="W154" i="1"/>
  <c r="X154" i="1" s="1"/>
  <c r="I138" i="1"/>
  <c r="J138" i="1" s="1"/>
  <c r="W138" i="1"/>
  <c r="X138" i="1" s="1"/>
  <c r="I122" i="1"/>
  <c r="J122" i="1" s="1"/>
  <c r="W122" i="1"/>
  <c r="X122" i="1" s="1"/>
  <c r="I106" i="1"/>
  <c r="J106" i="1" s="1"/>
  <c r="W106" i="1"/>
  <c r="X106" i="1" s="1"/>
  <c r="I74" i="1"/>
  <c r="J74" i="1" s="1"/>
  <c r="W74" i="1"/>
  <c r="X74" i="1" s="1"/>
  <c r="I58" i="1"/>
  <c r="J58" i="1" s="1"/>
  <c r="W58" i="1"/>
  <c r="X58" i="1" s="1"/>
  <c r="I42" i="1"/>
  <c r="J42" i="1" s="1"/>
  <c r="W42" i="1"/>
  <c r="X42" i="1" s="1"/>
  <c r="I9" i="1"/>
  <c r="J9" i="1" s="1"/>
  <c r="W9" i="1"/>
  <c r="X9" i="1" s="1"/>
  <c r="I468" i="1"/>
  <c r="J468" i="1" s="1"/>
  <c r="W468" i="1"/>
  <c r="X468" i="1" s="1"/>
  <c r="I221" i="1"/>
  <c r="J221" i="1" s="1"/>
  <c r="W221" i="1"/>
  <c r="X221" i="1" s="1"/>
  <c r="K432" i="1"/>
  <c r="L432" i="1" s="1"/>
  <c r="W432" i="1"/>
  <c r="X432" i="1" s="1"/>
  <c r="I235" i="1"/>
  <c r="J235" i="1" s="1"/>
  <c r="W235" i="1"/>
  <c r="X235" i="1" s="1"/>
  <c r="K124" i="1"/>
  <c r="L124" i="1" s="1"/>
  <c r="W124" i="1"/>
  <c r="X124" i="1" s="1"/>
  <c r="K464" i="1"/>
  <c r="L464" i="1" s="1"/>
  <c r="W464" i="1"/>
  <c r="X464" i="1" s="1"/>
  <c r="I313" i="1"/>
  <c r="J313" i="1" s="1"/>
  <c r="W313" i="1"/>
  <c r="X313" i="1" s="1"/>
  <c r="I232" i="1"/>
  <c r="J232" i="1" s="1"/>
  <c r="W232" i="1"/>
  <c r="X232" i="1" s="1"/>
  <c r="I41" i="1"/>
  <c r="J41" i="1" s="1"/>
  <c r="W41" i="1"/>
  <c r="X41" i="1" s="1"/>
  <c r="K25" i="1"/>
  <c r="L25" i="1" s="1"/>
  <c r="W25" i="1"/>
  <c r="X25" i="1" s="1"/>
  <c r="I485" i="1"/>
  <c r="J485" i="1" s="1"/>
  <c r="W485" i="1"/>
  <c r="X485" i="1" s="1"/>
  <c r="I317" i="1"/>
  <c r="J317" i="1" s="1"/>
  <c r="W317" i="1"/>
  <c r="X317" i="1" s="1"/>
  <c r="I109" i="1"/>
  <c r="J109" i="1" s="1"/>
  <c r="W109" i="1"/>
  <c r="X109" i="1" s="1"/>
  <c r="I332" i="1"/>
  <c r="J332" i="1" s="1"/>
  <c r="W332" i="1"/>
  <c r="X332" i="1" s="1"/>
  <c r="W44" i="1"/>
  <c r="X44" i="1" s="1"/>
  <c r="K483" i="1"/>
  <c r="L483" i="1" s="1"/>
  <c r="W483" i="1"/>
  <c r="X483" i="1" s="1"/>
  <c r="I429" i="1"/>
  <c r="J429" i="1" s="1"/>
  <c r="W429" i="1"/>
  <c r="X429" i="1" s="1"/>
  <c r="K185" i="1"/>
  <c r="L185" i="1" s="1"/>
  <c r="W185" i="1"/>
  <c r="X185" i="1" s="1"/>
  <c r="I362" i="1"/>
  <c r="J362" i="1" s="1"/>
  <c r="W362" i="1"/>
  <c r="X362" i="1" s="1"/>
  <c r="K328" i="1"/>
  <c r="L328" i="1" s="1"/>
  <c r="W328" i="1"/>
  <c r="X328" i="1" s="1"/>
  <c r="I296" i="1"/>
  <c r="J296" i="1" s="1"/>
  <c r="W296" i="1"/>
  <c r="X296" i="1" s="1"/>
  <c r="K247" i="1"/>
  <c r="L247" i="1" s="1"/>
  <c r="W247" i="1"/>
  <c r="X247" i="1" s="1"/>
  <c r="K216" i="1"/>
  <c r="L216" i="1" s="1"/>
  <c r="W216" i="1"/>
  <c r="X216" i="1" s="1"/>
  <c r="K184" i="1"/>
  <c r="L184" i="1" s="1"/>
  <c r="W184" i="1"/>
  <c r="X184" i="1" s="1"/>
  <c r="K120" i="1"/>
  <c r="L120" i="1" s="1"/>
  <c r="W120" i="1"/>
  <c r="X120" i="1" s="1"/>
  <c r="K24" i="1"/>
  <c r="L24" i="1" s="1"/>
  <c r="W24" i="1"/>
  <c r="X24" i="1" s="1"/>
  <c r="I367" i="1"/>
  <c r="J367" i="1" s="1"/>
  <c r="W367" i="1"/>
  <c r="X367" i="1" s="1"/>
  <c r="K157" i="1"/>
  <c r="L157" i="1" s="1"/>
  <c r="W157" i="1"/>
  <c r="X157" i="1" s="1"/>
  <c r="I29" i="1"/>
  <c r="J29" i="1" s="1"/>
  <c r="W29" i="1"/>
  <c r="X29" i="1" s="1"/>
  <c r="K502" i="1"/>
  <c r="L502" i="1" s="1"/>
  <c r="W502" i="1"/>
  <c r="X502" i="1" s="1"/>
  <c r="K316" i="1"/>
  <c r="L316" i="1" s="1"/>
  <c r="W316" i="1"/>
  <c r="X316" i="1" s="1"/>
  <c r="I501" i="1"/>
  <c r="J501" i="1" s="1"/>
  <c r="W501" i="1"/>
  <c r="X501" i="1" s="1"/>
  <c r="I363" i="1"/>
  <c r="J363" i="1" s="1"/>
  <c r="W363" i="1"/>
  <c r="X363" i="1" s="1"/>
  <c r="I169" i="1"/>
  <c r="J169" i="1" s="1"/>
  <c r="W169" i="1"/>
  <c r="X169" i="1" s="1"/>
  <c r="K498" i="1"/>
  <c r="L498" i="1" s="1"/>
  <c r="W498" i="1"/>
  <c r="X498" i="1" s="1"/>
  <c r="I428" i="1"/>
  <c r="J428" i="1" s="1"/>
  <c r="W428" i="1"/>
  <c r="X428" i="1" s="1"/>
  <c r="K279" i="1"/>
  <c r="L279" i="1" s="1"/>
  <c r="W279" i="1"/>
  <c r="X279" i="1" s="1"/>
  <c r="I263" i="1"/>
  <c r="J263" i="1" s="1"/>
  <c r="W263" i="1"/>
  <c r="X263" i="1" s="1"/>
  <c r="I231" i="1"/>
  <c r="J231" i="1" s="1"/>
  <c r="W231" i="1"/>
  <c r="X231" i="1" s="1"/>
  <c r="I200" i="1"/>
  <c r="J200" i="1" s="1"/>
  <c r="W200" i="1"/>
  <c r="X200" i="1" s="1"/>
  <c r="I513" i="1"/>
  <c r="J513" i="1" s="1"/>
  <c r="W513" i="1"/>
  <c r="X513" i="1" s="1"/>
  <c r="I497" i="1"/>
  <c r="J497" i="1" s="1"/>
  <c r="W497" i="1"/>
  <c r="X497" i="1" s="1"/>
  <c r="K479" i="1"/>
  <c r="L479" i="1" s="1"/>
  <c r="W479" i="1"/>
  <c r="X479" i="1" s="1"/>
  <c r="I462" i="1"/>
  <c r="J462" i="1" s="1"/>
  <c r="W462" i="1"/>
  <c r="X462" i="1" s="1"/>
  <c r="I444" i="1"/>
  <c r="J444" i="1" s="1"/>
  <c r="W444" i="1"/>
  <c r="X444" i="1" s="1"/>
  <c r="I427" i="1"/>
  <c r="J427" i="1" s="1"/>
  <c r="W427" i="1"/>
  <c r="X427" i="1" s="1"/>
  <c r="K411" i="1"/>
  <c r="L411" i="1" s="1"/>
  <c r="W411" i="1"/>
  <c r="X411" i="1" s="1"/>
  <c r="I393" i="1"/>
  <c r="J393" i="1" s="1"/>
  <c r="W393" i="1"/>
  <c r="X393" i="1" s="1"/>
  <c r="I377" i="1"/>
  <c r="J377" i="1" s="1"/>
  <c r="W377" i="1"/>
  <c r="X377" i="1" s="1"/>
  <c r="I361" i="1"/>
  <c r="J361" i="1" s="1"/>
  <c r="W361" i="1"/>
  <c r="X361" i="1" s="1"/>
  <c r="I344" i="1"/>
  <c r="J344" i="1" s="1"/>
  <c r="W344" i="1"/>
  <c r="X344" i="1" s="1"/>
  <c r="I327" i="1"/>
  <c r="J327" i="1" s="1"/>
  <c r="W327" i="1"/>
  <c r="X327" i="1" s="1"/>
  <c r="I311" i="1"/>
  <c r="J311" i="1" s="1"/>
  <c r="W311" i="1"/>
  <c r="X311" i="1" s="1"/>
  <c r="I295" i="1"/>
  <c r="J295" i="1" s="1"/>
  <c r="W295" i="1"/>
  <c r="X295" i="1" s="1"/>
  <c r="I278" i="1"/>
  <c r="J278" i="1" s="1"/>
  <c r="W278" i="1"/>
  <c r="X278" i="1" s="1"/>
  <c r="I262" i="1"/>
  <c r="J262" i="1" s="1"/>
  <c r="W262" i="1"/>
  <c r="X262" i="1" s="1"/>
  <c r="I246" i="1"/>
  <c r="J246" i="1" s="1"/>
  <c r="W246" i="1"/>
  <c r="X246" i="1" s="1"/>
  <c r="I230" i="1"/>
  <c r="J230" i="1" s="1"/>
  <c r="W230" i="1"/>
  <c r="X230" i="1" s="1"/>
  <c r="I215" i="1"/>
  <c r="J215" i="1" s="1"/>
  <c r="W215" i="1"/>
  <c r="X215" i="1" s="1"/>
  <c r="I199" i="1"/>
  <c r="J199" i="1" s="1"/>
  <c r="W199" i="1"/>
  <c r="X199" i="1" s="1"/>
  <c r="I183" i="1"/>
  <c r="J183" i="1" s="1"/>
  <c r="W183" i="1"/>
  <c r="X183" i="1" s="1"/>
  <c r="I167" i="1"/>
  <c r="J167" i="1" s="1"/>
  <c r="W167" i="1"/>
  <c r="X167" i="1" s="1"/>
  <c r="K151" i="1"/>
  <c r="L151" i="1" s="1"/>
  <c r="W151" i="1"/>
  <c r="X151" i="1" s="1"/>
  <c r="K135" i="1"/>
  <c r="L135" i="1" s="1"/>
  <c r="W135" i="1"/>
  <c r="X135" i="1" s="1"/>
  <c r="I119" i="1"/>
  <c r="J119" i="1" s="1"/>
  <c r="W119" i="1"/>
  <c r="X119" i="1" s="1"/>
  <c r="I103" i="1"/>
  <c r="J103" i="1" s="1"/>
  <c r="W103" i="1"/>
  <c r="X103" i="1" s="1"/>
  <c r="I87" i="1"/>
  <c r="J87" i="1" s="1"/>
  <c r="W87" i="1"/>
  <c r="X87" i="1" s="1"/>
  <c r="I71" i="1"/>
  <c r="J71" i="1" s="1"/>
  <c r="W71" i="1"/>
  <c r="X71" i="1" s="1"/>
  <c r="K55" i="1"/>
  <c r="L55" i="1" s="1"/>
  <c r="W55" i="1"/>
  <c r="X55" i="1" s="1"/>
  <c r="I39" i="1"/>
  <c r="J39" i="1" s="1"/>
  <c r="W39" i="1"/>
  <c r="X39" i="1" s="1"/>
  <c r="I23" i="1"/>
  <c r="J23" i="1" s="1"/>
  <c r="W23" i="1"/>
  <c r="X23" i="1" s="1"/>
  <c r="I268" i="1"/>
  <c r="J268" i="1" s="1"/>
  <c r="W268" i="1"/>
  <c r="X268" i="1" s="1"/>
  <c r="K449" i="1"/>
  <c r="L449" i="1" s="1"/>
  <c r="W449" i="1"/>
  <c r="X449" i="1" s="1"/>
  <c r="I300" i="1"/>
  <c r="J300" i="1" s="1"/>
  <c r="W300" i="1"/>
  <c r="X300" i="1" s="1"/>
  <c r="I172" i="1"/>
  <c r="J172" i="1" s="1"/>
  <c r="W172" i="1"/>
  <c r="X172" i="1" s="1"/>
  <c r="I140" i="1"/>
  <c r="J140" i="1" s="1"/>
  <c r="W140" i="1"/>
  <c r="X140" i="1" s="1"/>
  <c r="K76" i="1"/>
  <c r="L76" i="1" s="1"/>
  <c r="W76" i="1"/>
  <c r="X76" i="1" s="1"/>
  <c r="I517" i="1"/>
  <c r="J517" i="1" s="1"/>
  <c r="W517" i="1"/>
  <c r="X517" i="1" s="1"/>
  <c r="I413" i="1"/>
  <c r="J413" i="1" s="1"/>
  <c r="W413" i="1"/>
  <c r="X413" i="1" s="1"/>
  <c r="K248" i="1"/>
  <c r="L248" i="1" s="1"/>
  <c r="W248" i="1"/>
  <c r="X248" i="1" s="1"/>
  <c r="I40" i="1"/>
  <c r="J40" i="1" s="1"/>
  <c r="W40" i="1"/>
  <c r="X40" i="1" s="1"/>
  <c r="I527" i="1"/>
  <c r="J527" i="1" s="1"/>
  <c r="W527" i="1"/>
  <c r="X527" i="1" s="1"/>
  <c r="K512" i="1"/>
  <c r="L512" i="1" s="1"/>
  <c r="W512" i="1"/>
  <c r="X512" i="1" s="1"/>
  <c r="I496" i="1"/>
  <c r="J496" i="1" s="1"/>
  <c r="W496" i="1"/>
  <c r="X496" i="1" s="1"/>
  <c r="K478" i="1"/>
  <c r="L478" i="1" s="1"/>
  <c r="W478" i="1"/>
  <c r="X478" i="1" s="1"/>
  <c r="I461" i="1"/>
  <c r="J461" i="1" s="1"/>
  <c r="W461" i="1"/>
  <c r="X461" i="1" s="1"/>
  <c r="I443" i="1"/>
  <c r="J443" i="1" s="1"/>
  <c r="W443" i="1"/>
  <c r="X443" i="1" s="1"/>
  <c r="I426" i="1"/>
  <c r="J426" i="1" s="1"/>
  <c r="W426" i="1"/>
  <c r="X426" i="1" s="1"/>
  <c r="I410" i="1"/>
  <c r="J410" i="1" s="1"/>
  <c r="W410" i="1"/>
  <c r="X410" i="1" s="1"/>
  <c r="I392" i="1"/>
  <c r="J392" i="1" s="1"/>
  <c r="W392" i="1"/>
  <c r="X392" i="1" s="1"/>
  <c r="K376" i="1"/>
  <c r="L376" i="1" s="1"/>
  <c r="W376" i="1"/>
  <c r="X376" i="1" s="1"/>
  <c r="I360" i="1"/>
  <c r="J360" i="1" s="1"/>
  <c r="W360" i="1"/>
  <c r="X360" i="1" s="1"/>
  <c r="I343" i="1"/>
  <c r="J343" i="1" s="1"/>
  <c r="W343" i="1"/>
  <c r="X343" i="1" s="1"/>
  <c r="I322" i="1"/>
  <c r="J322" i="1" s="1"/>
  <c r="W322" i="1"/>
  <c r="X322" i="1" s="1"/>
  <c r="I310" i="1"/>
  <c r="J310" i="1" s="1"/>
  <c r="W310" i="1"/>
  <c r="X310" i="1" s="1"/>
  <c r="I293" i="1"/>
  <c r="J293" i="1" s="1"/>
  <c r="W293" i="1"/>
  <c r="X293" i="1" s="1"/>
  <c r="I277" i="1"/>
  <c r="J277" i="1" s="1"/>
  <c r="W277" i="1"/>
  <c r="X277" i="1" s="1"/>
  <c r="I261" i="1"/>
  <c r="J261" i="1" s="1"/>
  <c r="W261" i="1"/>
  <c r="X261" i="1" s="1"/>
  <c r="I245" i="1"/>
  <c r="J245" i="1" s="1"/>
  <c r="W245" i="1"/>
  <c r="X245" i="1" s="1"/>
  <c r="I229" i="1"/>
  <c r="J229" i="1" s="1"/>
  <c r="W229" i="1"/>
  <c r="X229" i="1" s="1"/>
  <c r="I214" i="1"/>
  <c r="J214" i="1" s="1"/>
  <c r="W214" i="1"/>
  <c r="X214" i="1" s="1"/>
  <c r="I198" i="1"/>
  <c r="J198" i="1" s="1"/>
  <c r="W198" i="1"/>
  <c r="X198" i="1" s="1"/>
  <c r="I166" i="1"/>
  <c r="J166" i="1" s="1"/>
  <c r="W166" i="1"/>
  <c r="X166" i="1" s="1"/>
  <c r="K150" i="1"/>
  <c r="L150" i="1" s="1"/>
  <c r="W150" i="1"/>
  <c r="X150" i="1" s="1"/>
  <c r="I134" i="1"/>
  <c r="J134" i="1" s="1"/>
  <c r="W134" i="1"/>
  <c r="X134" i="1" s="1"/>
  <c r="I102" i="1"/>
  <c r="J102" i="1" s="1"/>
  <c r="W102" i="1"/>
  <c r="X102" i="1" s="1"/>
  <c r="I86" i="1"/>
  <c r="J86" i="1" s="1"/>
  <c r="W86" i="1"/>
  <c r="X86" i="1" s="1"/>
  <c r="I70" i="1"/>
  <c r="J70" i="1" s="1"/>
  <c r="W70" i="1"/>
  <c r="X70" i="1" s="1"/>
  <c r="I54" i="1"/>
  <c r="J54" i="1" s="1"/>
  <c r="W54" i="1"/>
  <c r="X54" i="1" s="1"/>
  <c r="I38" i="1"/>
  <c r="J38" i="1" s="1"/>
  <c r="W38" i="1"/>
  <c r="X38" i="1" s="1"/>
  <c r="I22" i="1"/>
  <c r="J22" i="1" s="1"/>
  <c r="W22" i="1"/>
  <c r="X22" i="1" s="1"/>
  <c r="K5" i="1"/>
  <c r="L5" i="1" s="1"/>
  <c r="W5" i="1"/>
  <c r="X5" i="1" s="1"/>
  <c r="I450" i="1"/>
  <c r="J450" i="1" s="1"/>
  <c r="W450" i="1"/>
  <c r="X450" i="1" s="1"/>
  <c r="K481" i="1"/>
  <c r="L481" i="1" s="1"/>
  <c r="W481" i="1"/>
  <c r="X481" i="1" s="1"/>
  <c r="I297" i="1"/>
  <c r="J297" i="1" s="1"/>
  <c r="W297" i="1"/>
  <c r="X297" i="1" s="1"/>
  <c r="K89" i="1"/>
  <c r="L89" i="1" s="1"/>
  <c r="W89" i="1"/>
  <c r="X89" i="1" s="1"/>
  <c r="I463" i="1"/>
  <c r="J463" i="1" s="1"/>
  <c r="W463" i="1"/>
  <c r="X463" i="1" s="1"/>
  <c r="I152" i="1"/>
  <c r="J152" i="1" s="1"/>
  <c r="W152" i="1"/>
  <c r="X152" i="1" s="1"/>
  <c r="I526" i="1"/>
  <c r="J526" i="1" s="1"/>
  <c r="W526" i="1"/>
  <c r="X526" i="1" s="1"/>
  <c r="K511" i="1"/>
  <c r="L511" i="1" s="1"/>
  <c r="W511" i="1"/>
  <c r="X511" i="1" s="1"/>
  <c r="I494" i="1"/>
  <c r="J494" i="1" s="1"/>
  <c r="W494" i="1"/>
  <c r="X494" i="1" s="1"/>
  <c r="K477" i="1"/>
  <c r="L477" i="1" s="1"/>
  <c r="W477" i="1"/>
  <c r="X477" i="1" s="1"/>
  <c r="I459" i="1"/>
  <c r="J459" i="1" s="1"/>
  <c r="W459" i="1"/>
  <c r="X459" i="1" s="1"/>
  <c r="I442" i="1"/>
  <c r="J442" i="1" s="1"/>
  <c r="W442" i="1"/>
  <c r="X442" i="1" s="1"/>
  <c r="I425" i="1"/>
  <c r="J425" i="1" s="1"/>
  <c r="W425" i="1"/>
  <c r="X425" i="1" s="1"/>
  <c r="I409" i="1"/>
  <c r="J409" i="1" s="1"/>
  <c r="W409" i="1"/>
  <c r="X409" i="1" s="1"/>
  <c r="I391" i="1"/>
  <c r="J391" i="1" s="1"/>
  <c r="W391" i="1"/>
  <c r="X391" i="1" s="1"/>
  <c r="W375" i="1"/>
  <c r="X375" i="1" s="1"/>
  <c r="I359" i="1"/>
  <c r="J359" i="1" s="1"/>
  <c r="W359" i="1"/>
  <c r="X359" i="1" s="1"/>
  <c r="I342" i="1"/>
  <c r="J342" i="1" s="1"/>
  <c r="W342" i="1"/>
  <c r="X342" i="1" s="1"/>
  <c r="I326" i="1"/>
  <c r="J326" i="1" s="1"/>
  <c r="W326" i="1"/>
  <c r="X326" i="1" s="1"/>
  <c r="I309" i="1"/>
  <c r="J309" i="1" s="1"/>
  <c r="W309" i="1"/>
  <c r="X309" i="1" s="1"/>
  <c r="I292" i="1"/>
  <c r="J292" i="1" s="1"/>
  <c r="W292" i="1"/>
  <c r="X292" i="1" s="1"/>
  <c r="I276" i="1"/>
  <c r="J276" i="1" s="1"/>
  <c r="W276" i="1"/>
  <c r="X276" i="1" s="1"/>
  <c r="K260" i="1"/>
  <c r="L260" i="1" s="1"/>
  <c r="W260" i="1"/>
  <c r="X260" i="1" s="1"/>
  <c r="I244" i="1"/>
  <c r="J244" i="1" s="1"/>
  <c r="W244" i="1"/>
  <c r="X244" i="1" s="1"/>
  <c r="I228" i="1"/>
  <c r="J228" i="1" s="1"/>
  <c r="W228" i="1"/>
  <c r="X228" i="1" s="1"/>
  <c r="I213" i="1"/>
  <c r="J213" i="1" s="1"/>
  <c r="W213" i="1"/>
  <c r="X213" i="1" s="1"/>
  <c r="I197" i="1"/>
  <c r="J197" i="1" s="1"/>
  <c r="W197" i="1"/>
  <c r="X197" i="1" s="1"/>
  <c r="I165" i="1"/>
  <c r="J165" i="1" s="1"/>
  <c r="W165" i="1"/>
  <c r="X165" i="1" s="1"/>
  <c r="K149" i="1"/>
  <c r="L149" i="1" s="1"/>
  <c r="W149" i="1"/>
  <c r="X149" i="1" s="1"/>
  <c r="I133" i="1"/>
  <c r="J133" i="1" s="1"/>
  <c r="W133" i="1"/>
  <c r="X133" i="1" s="1"/>
  <c r="I117" i="1"/>
  <c r="J117" i="1" s="1"/>
  <c r="W117" i="1"/>
  <c r="X117" i="1" s="1"/>
  <c r="K101" i="1"/>
  <c r="L101" i="1" s="1"/>
  <c r="W101" i="1"/>
  <c r="X101" i="1" s="1"/>
  <c r="I85" i="1"/>
  <c r="J85" i="1" s="1"/>
  <c r="W85" i="1"/>
  <c r="X85" i="1" s="1"/>
  <c r="I69" i="1"/>
  <c r="J69" i="1" s="1"/>
  <c r="W69" i="1"/>
  <c r="X69" i="1" s="1"/>
  <c r="I53" i="1"/>
  <c r="J53" i="1" s="1"/>
  <c r="W53" i="1"/>
  <c r="X53" i="1" s="1"/>
  <c r="I37" i="1"/>
  <c r="J37" i="1" s="1"/>
  <c r="W37" i="1"/>
  <c r="X37" i="1" s="1"/>
  <c r="I21" i="1"/>
  <c r="J21" i="1" s="1"/>
  <c r="W21" i="1"/>
  <c r="X21" i="1" s="1"/>
  <c r="L4" i="1"/>
  <c r="W4" i="1"/>
  <c r="X4" i="1" s="1"/>
  <c r="K433" i="1"/>
  <c r="L433" i="1" s="1"/>
  <c r="W433" i="1"/>
  <c r="X433" i="1" s="1"/>
  <c r="I351" i="1"/>
  <c r="J351" i="1" s="1"/>
  <c r="W351" i="1"/>
  <c r="X351" i="1" s="1"/>
  <c r="K141" i="1"/>
  <c r="L141" i="1" s="1"/>
  <c r="W141" i="1"/>
  <c r="X141" i="1" s="1"/>
  <c r="I45" i="1"/>
  <c r="J45" i="1" s="1"/>
  <c r="W45" i="1"/>
  <c r="X45" i="1" s="1"/>
  <c r="I416" i="1"/>
  <c r="J416" i="1" s="1"/>
  <c r="W416" i="1"/>
  <c r="X416" i="1" s="1"/>
  <c r="K204" i="1"/>
  <c r="L204" i="1" s="1"/>
  <c r="W204" i="1"/>
  <c r="X204" i="1" s="1"/>
  <c r="I28" i="1"/>
  <c r="J28" i="1" s="1"/>
  <c r="W28" i="1"/>
  <c r="X28" i="1" s="1"/>
  <c r="I329" i="1"/>
  <c r="J329" i="1" s="1"/>
  <c r="W329" i="1"/>
  <c r="X329" i="1" s="1"/>
  <c r="I105" i="1"/>
  <c r="J105" i="1" s="1"/>
  <c r="W105" i="1"/>
  <c r="X105" i="1" s="1"/>
  <c r="I72" i="1"/>
  <c r="J72" i="1" s="1"/>
  <c r="W72" i="1"/>
  <c r="X72" i="1" s="1"/>
  <c r="I525" i="1"/>
  <c r="J525" i="1" s="1"/>
  <c r="W525" i="1"/>
  <c r="X525" i="1" s="1"/>
  <c r="K510" i="1"/>
  <c r="L510" i="1" s="1"/>
  <c r="W510" i="1"/>
  <c r="X510" i="1" s="1"/>
  <c r="K493" i="1"/>
  <c r="L493" i="1" s="1"/>
  <c r="W493" i="1"/>
  <c r="X493" i="1" s="1"/>
  <c r="K476" i="1"/>
  <c r="L476" i="1" s="1"/>
  <c r="W476" i="1"/>
  <c r="X476" i="1" s="1"/>
  <c r="K458" i="1"/>
  <c r="L458" i="1" s="1"/>
  <c r="W458" i="1"/>
  <c r="X458" i="1" s="1"/>
  <c r="I440" i="1"/>
  <c r="J440" i="1" s="1"/>
  <c r="W440" i="1"/>
  <c r="X440" i="1" s="1"/>
  <c r="K424" i="1"/>
  <c r="L424" i="1" s="1"/>
  <c r="W424" i="1"/>
  <c r="X424" i="1" s="1"/>
  <c r="W408" i="1"/>
  <c r="X408" i="1" s="1"/>
  <c r="I390" i="1"/>
  <c r="J390" i="1" s="1"/>
  <c r="W390" i="1"/>
  <c r="X390" i="1" s="1"/>
  <c r="I374" i="1"/>
  <c r="J374" i="1" s="1"/>
  <c r="W374" i="1"/>
  <c r="X374" i="1" s="1"/>
  <c r="I358" i="1"/>
  <c r="J358" i="1" s="1"/>
  <c r="W358" i="1"/>
  <c r="X358" i="1" s="1"/>
  <c r="I340" i="1"/>
  <c r="J340" i="1" s="1"/>
  <c r="W340" i="1"/>
  <c r="X340" i="1" s="1"/>
  <c r="I325" i="1"/>
  <c r="J325" i="1" s="1"/>
  <c r="W325" i="1"/>
  <c r="X325" i="1" s="1"/>
  <c r="K308" i="1"/>
  <c r="L308" i="1" s="1"/>
  <c r="W308" i="1"/>
  <c r="X308" i="1" s="1"/>
  <c r="K291" i="1"/>
  <c r="L291" i="1" s="1"/>
  <c r="W291" i="1"/>
  <c r="X291" i="1" s="1"/>
  <c r="I275" i="1"/>
  <c r="J275" i="1" s="1"/>
  <c r="W275" i="1"/>
  <c r="X275" i="1" s="1"/>
  <c r="K259" i="1"/>
  <c r="L259" i="1" s="1"/>
  <c r="W259" i="1"/>
  <c r="X259" i="1" s="1"/>
  <c r="I243" i="1"/>
  <c r="J243" i="1" s="1"/>
  <c r="W243" i="1"/>
  <c r="X243" i="1" s="1"/>
  <c r="K227" i="1"/>
  <c r="L227" i="1" s="1"/>
  <c r="W227" i="1"/>
  <c r="X227" i="1" s="1"/>
  <c r="K212" i="1"/>
  <c r="L212" i="1" s="1"/>
  <c r="W212" i="1"/>
  <c r="X212" i="1" s="1"/>
  <c r="K196" i="1"/>
  <c r="L196" i="1" s="1"/>
  <c r="W196" i="1"/>
  <c r="X196" i="1" s="1"/>
  <c r="I180" i="1"/>
  <c r="J180" i="1" s="1"/>
  <c r="W180" i="1"/>
  <c r="X180" i="1" s="1"/>
  <c r="I164" i="1"/>
  <c r="J164" i="1" s="1"/>
  <c r="W164" i="1"/>
  <c r="X164" i="1" s="1"/>
  <c r="I148" i="1"/>
  <c r="J148" i="1" s="1"/>
  <c r="W148" i="1"/>
  <c r="X148" i="1" s="1"/>
  <c r="I132" i="1"/>
  <c r="J132" i="1" s="1"/>
  <c r="W132" i="1"/>
  <c r="X132" i="1" s="1"/>
  <c r="K116" i="1"/>
  <c r="L116" i="1" s="1"/>
  <c r="W116" i="1"/>
  <c r="X116" i="1" s="1"/>
  <c r="K100" i="1"/>
  <c r="L100" i="1" s="1"/>
  <c r="W100" i="1"/>
  <c r="X100" i="1" s="1"/>
  <c r="K84" i="1"/>
  <c r="L84" i="1" s="1"/>
  <c r="W84" i="1"/>
  <c r="X84" i="1" s="1"/>
  <c r="K68" i="1"/>
  <c r="L68" i="1" s="1"/>
  <c r="W68" i="1"/>
  <c r="X68" i="1" s="1"/>
  <c r="I52" i="1"/>
  <c r="J52" i="1" s="1"/>
  <c r="W52" i="1"/>
  <c r="X52" i="1" s="1"/>
  <c r="I36" i="1"/>
  <c r="J36" i="1" s="1"/>
  <c r="W36" i="1"/>
  <c r="X36" i="1" s="1"/>
  <c r="I20" i="1"/>
  <c r="J20" i="1" s="1"/>
  <c r="W20" i="1"/>
  <c r="X20" i="1" s="1"/>
  <c r="J3" i="1"/>
  <c r="W3" i="1"/>
  <c r="X3" i="1" s="1"/>
  <c r="I400" i="1"/>
  <c r="J400" i="1" s="1"/>
  <c r="W400" i="1"/>
  <c r="X400" i="1" s="1"/>
  <c r="K205" i="1"/>
  <c r="L205" i="1" s="1"/>
  <c r="W205" i="1"/>
  <c r="X205" i="1" s="1"/>
  <c r="I350" i="1"/>
  <c r="J350" i="1" s="1"/>
  <c r="W350" i="1"/>
  <c r="X350" i="1" s="1"/>
  <c r="K480" i="1"/>
  <c r="L480" i="1" s="1"/>
  <c r="W480" i="1"/>
  <c r="X480" i="1" s="1"/>
  <c r="K378" i="1"/>
  <c r="L378" i="1" s="1"/>
  <c r="W378" i="1"/>
  <c r="X378" i="1" s="1"/>
  <c r="I104" i="1"/>
  <c r="J104" i="1" s="1"/>
  <c r="W104" i="1"/>
  <c r="X104" i="1" s="1"/>
  <c r="K524" i="1"/>
  <c r="L524" i="1" s="1"/>
  <c r="W524" i="1"/>
  <c r="X524" i="1" s="1"/>
  <c r="K509" i="1"/>
  <c r="L509" i="1" s="1"/>
  <c r="W509" i="1"/>
  <c r="X509" i="1" s="1"/>
  <c r="I492" i="1"/>
  <c r="J492" i="1" s="1"/>
  <c r="W492" i="1"/>
  <c r="X492" i="1" s="1"/>
  <c r="K475" i="1"/>
  <c r="L475" i="1" s="1"/>
  <c r="W475" i="1"/>
  <c r="X475" i="1" s="1"/>
  <c r="I457" i="1"/>
  <c r="J457" i="1" s="1"/>
  <c r="W457" i="1"/>
  <c r="X457" i="1" s="1"/>
  <c r="K439" i="1"/>
  <c r="L439" i="1" s="1"/>
  <c r="W439" i="1"/>
  <c r="X439" i="1" s="1"/>
  <c r="I407" i="1"/>
  <c r="J407" i="1" s="1"/>
  <c r="W407" i="1"/>
  <c r="X407" i="1" s="1"/>
  <c r="K389" i="1"/>
  <c r="L389" i="1" s="1"/>
  <c r="W389" i="1"/>
  <c r="X389" i="1" s="1"/>
  <c r="I373" i="1"/>
  <c r="J373" i="1" s="1"/>
  <c r="W373" i="1"/>
  <c r="X373" i="1" s="1"/>
  <c r="K357" i="1"/>
  <c r="L357" i="1" s="1"/>
  <c r="W357" i="1"/>
  <c r="X357" i="1" s="1"/>
  <c r="K339" i="1"/>
  <c r="L339" i="1" s="1"/>
  <c r="W339" i="1"/>
  <c r="X339" i="1" s="1"/>
  <c r="I324" i="1"/>
  <c r="J324" i="1" s="1"/>
  <c r="W324" i="1"/>
  <c r="X324" i="1" s="1"/>
  <c r="K307" i="1"/>
  <c r="L307" i="1" s="1"/>
  <c r="W307" i="1"/>
  <c r="X307" i="1" s="1"/>
  <c r="I290" i="1"/>
  <c r="J290" i="1" s="1"/>
  <c r="W290" i="1"/>
  <c r="X290" i="1" s="1"/>
  <c r="I274" i="1"/>
  <c r="J274" i="1" s="1"/>
  <c r="W274" i="1"/>
  <c r="X274" i="1" s="1"/>
  <c r="W258" i="1"/>
  <c r="X258" i="1" s="1"/>
  <c r="K242" i="1"/>
  <c r="L242" i="1" s="1"/>
  <c r="W242" i="1"/>
  <c r="X242" i="1" s="1"/>
  <c r="I226" i="1"/>
  <c r="J226" i="1" s="1"/>
  <c r="W226" i="1"/>
  <c r="X226" i="1" s="1"/>
  <c r="K211" i="1"/>
  <c r="L211" i="1" s="1"/>
  <c r="W211" i="1"/>
  <c r="X211" i="1" s="1"/>
  <c r="I195" i="1"/>
  <c r="J195" i="1" s="1"/>
  <c r="W195" i="1"/>
  <c r="X195" i="1" s="1"/>
  <c r="K179" i="1"/>
  <c r="L179" i="1" s="1"/>
  <c r="W179" i="1"/>
  <c r="X179" i="1" s="1"/>
  <c r="K163" i="1"/>
  <c r="L163" i="1" s="1"/>
  <c r="W163" i="1"/>
  <c r="X163" i="1" s="1"/>
  <c r="I147" i="1"/>
  <c r="J147" i="1" s="1"/>
  <c r="W147" i="1"/>
  <c r="X147" i="1" s="1"/>
  <c r="K131" i="1"/>
  <c r="L131" i="1" s="1"/>
  <c r="W131" i="1"/>
  <c r="X131" i="1" s="1"/>
  <c r="I115" i="1"/>
  <c r="J115" i="1" s="1"/>
  <c r="W115" i="1"/>
  <c r="X115" i="1" s="1"/>
  <c r="I99" i="1"/>
  <c r="J99" i="1" s="1"/>
  <c r="W99" i="1"/>
  <c r="X99" i="1" s="1"/>
  <c r="K83" i="1"/>
  <c r="L83" i="1" s="1"/>
  <c r="W83" i="1"/>
  <c r="X83" i="1" s="1"/>
  <c r="I67" i="1"/>
  <c r="J67" i="1" s="1"/>
  <c r="W67" i="1"/>
  <c r="X67" i="1" s="1"/>
  <c r="K51" i="1"/>
  <c r="L51" i="1" s="1"/>
  <c r="W51" i="1"/>
  <c r="X51" i="1" s="1"/>
  <c r="K19" i="1"/>
  <c r="L19" i="1" s="1"/>
  <c r="W19" i="1"/>
  <c r="X19" i="1" s="1"/>
  <c r="I417" i="1"/>
  <c r="J417" i="1" s="1"/>
  <c r="W417" i="1"/>
  <c r="X417" i="1" s="1"/>
  <c r="I301" i="1"/>
  <c r="J301" i="1" s="1"/>
  <c r="W301" i="1"/>
  <c r="X301" i="1" s="1"/>
  <c r="I189" i="1"/>
  <c r="J189" i="1" s="1"/>
  <c r="W189" i="1"/>
  <c r="X189" i="1" s="1"/>
  <c r="I125" i="1"/>
  <c r="J125" i="1" s="1"/>
  <c r="W125" i="1"/>
  <c r="X125" i="1" s="1"/>
  <c r="I12" i="1"/>
  <c r="J12" i="1" s="1"/>
  <c r="W12" i="1"/>
  <c r="X12" i="1" s="1"/>
  <c r="K382" i="1"/>
  <c r="L382" i="1" s="1"/>
  <c r="W382" i="1"/>
  <c r="X382" i="1" s="1"/>
  <c r="I415" i="1"/>
  <c r="J415" i="1" s="1"/>
  <c r="W415" i="1"/>
  <c r="X415" i="1" s="1"/>
  <c r="K482" i="1"/>
  <c r="L482" i="1" s="1"/>
  <c r="W482" i="1"/>
  <c r="X482" i="1" s="1"/>
  <c r="I515" i="1"/>
  <c r="W515" i="1"/>
  <c r="X515" i="1" s="1"/>
  <c r="K379" i="1"/>
  <c r="L379" i="1" s="1"/>
  <c r="W379" i="1"/>
  <c r="X379" i="1" s="1"/>
  <c r="K280" i="1"/>
  <c r="L280" i="1" s="1"/>
  <c r="W280" i="1"/>
  <c r="X280" i="1" s="1"/>
  <c r="K121" i="1"/>
  <c r="L121" i="1" s="1"/>
  <c r="W121" i="1"/>
  <c r="X121" i="1" s="1"/>
  <c r="I445" i="1"/>
  <c r="J445" i="1" s="1"/>
  <c r="W445" i="1"/>
  <c r="X445" i="1" s="1"/>
  <c r="I168" i="1"/>
  <c r="J168" i="1" s="1"/>
  <c r="W168" i="1"/>
  <c r="X168" i="1" s="1"/>
  <c r="K306" i="1"/>
  <c r="L306" i="1" s="1"/>
  <c r="W306" i="1"/>
  <c r="X306" i="1" s="1"/>
  <c r="K289" i="1"/>
  <c r="L289" i="1" s="1"/>
  <c r="W289" i="1"/>
  <c r="X289" i="1" s="1"/>
  <c r="K273" i="1"/>
  <c r="L273" i="1" s="1"/>
  <c r="W273" i="1"/>
  <c r="X273" i="1" s="1"/>
  <c r="K257" i="1"/>
  <c r="L257" i="1" s="1"/>
  <c r="W257" i="1"/>
  <c r="X257" i="1" s="1"/>
  <c r="W162" i="1"/>
  <c r="X162" i="1" s="1"/>
  <c r="K66" i="1"/>
  <c r="L66" i="1" s="1"/>
  <c r="W66" i="1"/>
  <c r="X66" i="1" s="1"/>
  <c r="K50" i="1"/>
  <c r="L50" i="1" s="1"/>
  <c r="W50" i="1"/>
  <c r="X50" i="1" s="1"/>
  <c r="K34" i="1"/>
  <c r="L34" i="1" s="1"/>
  <c r="W34" i="1"/>
  <c r="X34" i="1" s="1"/>
  <c r="K17" i="1"/>
  <c r="L17" i="1" s="1"/>
  <c r="W17" i="1"/>
  <c r="X17" i="1" s="1"/>
  <c r="I519" i="1"/>
  <c r="J519" i="1" s="1"/>
  <c r="W519" i="1"/>
  <c r="X519" i="1" s="1"/>
  <c r="I284" i="1"/>
  <c r="J284" i="1" s="1"/>
  <c r="W284" i="1"/>
  <c r="X284" i="1" s="1"/>
  <c r="I77" i="1"/>
  <c r="J77" i="1" s="1"/>
  <c r="W77" i="1"/>
  <c r="X77" i="1" s="1"/>
  <c r="I399" i="1"/>
  <c r="J399" i="1" s="1"/>
  <c r="W399" i="1"/>
  <c r="X399" i="1" s="1"/>
  <c r="K108" i="1"/>
  <c r="L108" i="1" s="1"/>
  <c r="W108" i="1"/>
  <c r="X108" i="1" s="1"/>
  <c r="I466" i="1"/>
  <c r="J466" i="1" s="1"/>
  <c r="W466" i="1"/>
  <c r="X466" i="1" s="1"/>
  <c r="L395" i="1"/>
  <c r="W395" i="1"/>
  <c r="X395" i="1" s="1"/>
  <c r="I264" i="1"/>
  <c r="J264" i="1" s="1"/>
  <c r="W264" i="1"/>
  <c r="X264" i="1" s="1"/>
  <c r="I153" i="1"/>
  <c r="J153" i="1" s="1"/>
  <c r="W153" i="1"/>
  <c r="X153" i="1" s="1"/>
  <c r="K288" i="1"/>
  <c r="L288" i="1" s="1"/>
  <c r="W288" i="1"/>
  <c r="X288" i="1" s="1"/>
  <c r="K272" i="1"/>
  <c r="L272" i="1" s="1"/>
  <c r="W272" i="1"/>
  <c r="X272" i="1" s="1"/>
  <c r="K256" i="1"/>
  <c r="L256" i="1" s="1"/>
  <c r="W256" i="1"/>
  <c r="X256" i="1" s="1"/>
  <c r="K240" i="1"/>
  <c r="L240" i="1" s="1"/>
  <c r="W240" i="1"/>
  <c r="X240" i="1" s="1"/>
  <c r="K33" i="1"/>
  <c r="L33" i="1" s="1"/>
  <c r="W33" i="1"/>
  <c r="X33" i="1" s="1"/>
  <c r="K16" i="1"/>
  <c r="L16" i="1" s="1"/>
  <c r="W16" i="1"/>
  <c r="X16" i="1" s="1"/>
  <c r="I236" i="1"/>
  <c r="J236" i="1" s="1"/>
  <c r="W236" i="1"/>
  <c r="X236" i="1" s="1"/>
  <c r="I11" i="1"/>
  <c r="J11" i="1" s="1"/>
  <c r="W11" i="1"/>
  <c r="X11" i="1" s="1"/>
  <c r="I516" i="1"/>
  <c r="W516" i="1"/>
  <c r="X516" i="1" s="1"/>
  <c r="I499" i="1"/>
  <c r="J499" i="1" s="1"/>
  <c r="W499" i="1"/>
  <c r="X499" i="1" s="1"/>
  <c r="K347" i="1"/>
  <c r="L347" i="1" s="1"/>
  <c r="W347" i="1"/>
  <c r="X347" i="1" s="1"/>
  <c r="I217" i="1"/>
  <c r="J217" i="1" s="1"/>
  <c r="W217" i="1"/>
  <c r="X217" i="1" s="1"/>
  <c r="I514" i="1"/>
  <c r="W514" i="1"/>
  <c r="X514" i="1" s="1"/>
  <c r="I503" i="1"/>
  <c r="J503" i="1" s="1"/>
  <c r="W503" i="1"/>
  <c r="X503" i="1" s="1"/>
  <c r="I252" i="1"/>
  <c r="J252" i="1" s="1"/>
  <c r="W252" i="1"/>
  <c r="X252" i="1" s="1"/>
  <c r="I61" i="1"/>
  <c r="J61" i="1" s="1"/>
  <c r="W61" i="1"/>
  <c r="X61" i="1" s="1"/>
  <c r="K366" i="1"/>
  <c r="L366" i="1" s="1"/>
  <c r="W366" i="1"/>
  <c r="X366" i="1" s="1"/>
  <c r="I188" i="1"/>
  <c r="J188" i="1" s="1"/>
  <c r="W188" i="1"/>
  <c r="X188" i="1" s="1"/>
  <c r="K92" i="1"/>
  <c r="L92" i="1" s="1"/>
  <c r="W92" i="1"/>
  <c r="X92" i="1" s="1"/>
  <c r="I398" i="1"/>
  <c r="J398" i="1" s="1"/>
  <c r="W398" i="1"/>
  <c r="X398" i="1" s="1"/>
  <c r="I446" i="1"/>
  <c r="J446" i="1" s="1"/>
  <c r="W446" i="1"/>
  <c r="X446" i="1" s="1"/>
  <c r="I73" i="1"/>
  <c r="J73" i="1" s="1"/>
  <c r="W73" i="1"/>
  <c r="X73" i="1" s="1"/>
  <c r="W394" i="1"/>
  <c r="X394" i="1" s="1"/>
  <c r="K88" i="1"/>
  <c r="L88" i="1" s="1"/>
  <c r="W88" i="1"/>
  <c r="X88" i="1" s="1"/>
  <c r="K373" i="1"/>
  <c r="L373" i="1" s="1"/>
  <c r="K102" i="1"/>
  <c r="L102" i="1" s="1"/>
  <c r="I521" i="1"/>
  <c r="J521" i="1" s="1"/>
  <c r="W521" i="1"/>
  <c r="X521" i="1" s="1"/>
  <c r="I505" i="1"/>
  <c r="J505" i="1" s="1"/>
  <c r="W505" i="1"/>
  <c r="X505" i="1" s="1"/>
  <c r="I488" i="1"/>
  <c r="J488" i="1" s="1"/>
  <c r="W488" i="1"/>
  <c r="X488" i="1" s="1"/>
  <c r="I470" i="1"/>
  <c r="J470" i="1" s="1"/>
  <c r="W470" i="1"/>
  <c r="X470" i="1" s="1"/>
  <c r="I452" i="1"/>
  <c r="J452" i="1" s="1"/>
  <c r="W452" i="1"/>
  <c r="X452" i="1" s="1"/>
  <c r="I435" i="1"/>
  <c r="J435" i="1" s="1"/>
  <c r="W435" i="1"/>
  <c r="X435" i="1" s="1"/>
  <c r="I419" i="1"/>
  <c r="J419" i="1" s="1"/>
  <c r="W419" i="1"/>
  <c r="X419" i="1" s="1"/>
  <c r="I402" i="1"/>
  <c r="J402" i="1" s="1"/>
  <c r="W402" i="1"/>
  <c r="X402" i="1" s="1"/>
  <c r="I385" i="1"/>
  <c r="J385" i="1" s="1"/>
  <c r="W385" i="1"/>
  <c r="X385" i="1" s="1"/>
  <c r="I369" i="1"/>
  <c r="J369" i="1" s="1"/>
  <c r="W369" i="1"/>
  <c r="X369" i="1" s="1"/>
  <c r="I353" i="1"/>
  <c r="J353" i="1" s="1"/>
  <c r="W353" i="1"/>
  <c r="X353" i="1" s="1"/>
  <c r="I335" i="1"/>
  <c r="J335" i="1" s="1"/>
  <c r="W335" i="1"/>
  <c r="X335" i="1" s="1"/>
  <c r="I319" i="1"/>
  <c r="J319" i="1" s="1"/>
  <c r="W319" i="1"/>
  <c r="X319" i="1" s="1"/>
  <c r="I303" i="1"/>
  <c r="J303" i="1" s="1"/>
  <c r="W303" i="1"/>
  <c r="X303" i="1" s="1"/>
  <c r="I286" i="1"/>
  <c r="J286" i="1" s="1"/>
  <c r="W286" i="1"/>
  <c r="X286" i="1" s="1"/>
  <c r="I270" i="1"/>
  <c r="J270" i="1" s="1"/>
  <c r="W270" i="1"/>
  <c r="X270" i="1" s="1"/>
  <c r="I254" i="1"/>
  <c r="J254" i="1" s="1"/>
  <c r="W254" i="1"/>
  <c r="X254" i="1" s="1"/>
  <c r="I238" i="1"/>
  <c r="J238" i="1" s="1"/>
  <c r="W238" i="1"/>
  <c r="X238" i="1" s="1"/>
  <c r="I345" i="1"/>
  <c r="J345" i="1" s="1"/>
  <c r="W345" i="1"/>
  <c r="X345" i="1" s="1"/>
  <c r="I207" i="1"/>
  <c r="J207" i="1" s="1"/>
  <c r="W207" i="1"/>
  <c r="X207" i="1" s="1"/>
  <c r="I191" i="1"/>
  <c r="J191" i="1" s="1"/>
  <c r="W191" i="1"/>
  <c r="X191" i="1" s="1"/>
  <c r="I175" i="1"/>
  <c r="J175" i="1" s="1"/>
  <c r="W175" i="1"/>
  <c r="X175" i="1" s="1"/>
  <c r="I159" i="1"/>
  <c r="J159" i="1" s="1"/>
  <c r="W159" i="1"/>
  <c r="X159" i="1" s="1"/>
  <c r="I143" i="1"/>
  <c r="J143" i="1" s="1"/>
  <c r="W143" i="1"/>
  <c r="X143" i="1" s="1"/>
  <c r="I127" i="1"/>
  <c r="J127" i="1" s="1"/>
  <c r="W127" i="1"/>
  <c r="X127" i="1" s="1"/>
  <c r="I111" i="1"/>
  <c r="J111" i="1" s="1"/>
  <c r="W111" i="1"/>
  <c r="X111" i="1" s="1"/>
  <c r="I95" i="1"/>
  <c r="J95" i="1" s="1"/>
  <c r="W95" i="1"/>
  <c r="X95" i="1" s="1"/>
  <c r="I79" i="1"/>
  <c r="J79" i="1" s="1"/>
  <c r="W79" i="1"/>
  <c r="X79" i="1" s="1"/>
  <c r="I63" i="1"/>
  <c r="J63" i="1" s="1"/>
  <c r="W63" i="1"/>
  <c r="X63" i="1" s="1"/>
  <c r="I47" i="1"/>
  <c r="J47" i="1" s="1"/>
  <c r="W47" i="1"/>
  <c r="X47" i="1" s="1"/>
  <c r="I31" i="1"/>
  <c r="J31" i="1" s="1"/>
  <c r="W31" i="1"/>
  <c r="X31" i="1" s="1"/>
  <c r="I14" i="1"/>
  <c r="J14" i="1" s="1"/>
  <c r="W14" i="1"/>
  <c r="X14" i="1" s="1"/>
  <c r="I383" i="1"/>
  <c r="J383" i="1" s="1"/>
  <c r="W383" i="1"/>
  <c r="X383" i="1" s="1"/>
  <c r="I173" i="1"/>
  <c r="J173" i="1" s="1"/>
  <c r="W173" i="1"/>
  <c r="X173" i="1" s="1"/>
  <c r="I484" i="1"/>
  <c r="J484" i="1" s="1"/>
  <c r="W484" i="1"/>
  <c r="X484" i="1" s="1"/>
  <c r="I220" i="1"/>
  <c r="J220" i="1" s="1"/>
  <c r="W220" i="1"/>
  <c r="X220" i="1" s="1"/>
  <c r="K381" i="1"/>
  <c r="L381" i="1" s="1"/>
  <c r="W381" i="1"/>
  <c r="X381" i="1" s="1"/>
  <c r="I520" i="1"/>
  <c r="J520" i="1" s="1"/>
  <c r="W520" i="1"/>
  <c r="X520" i="1" s="1"/>
  <c r="I504" i="1"/>
  <c r="J504" i="1" s="1"/>
  <c r="W504" i="1"/>
  <c r="X504" i="1" s="1"/>
  <c r="K487" i="1"/>
  <c r="L487" i="1" s="1"/>
  <c r="W487" i="1"/>
  <c r="X487" i="1" s="1"/>
  <c r="K469" i="1"/>
  <c r="L469" i="1" s="1"/>
  <c r="W469" i="1"/>
  <c r="X469" i="1" s="1"/>
  <c r="I451" i="1"/>
  <c r="J451" i="1" s="1"/>
  <c r="W451" i="1"/>
  <c r="X451" i="1" s="1"/>
  <c r="K434" i="1"/>
  <c r="L434" i="1" s="1"/>
  <c r="W434" i="1"/>
  <c r="X434" i="1" s="1"/>
  <c r="I418" i="1"/>
  <c r="J418" i="1" s="1"/>
  <c r="W418" i="1"/>
  <c r="X418" i="1" s="1"/>
  <c r="I401" i="1"/>
  <c r="J401" i="1" s="1"/>
  <c r="W401" i="1"/>
  <c r="X401" i="1" s="1"/>
  <c r="I384" i="1"/>
  <c r="J384" i="1" s="1"/>
  <c r="W384" i="1"/>
  <c r="X384" i="1" s="1"/>
  <c r="I368" i="1"/>
  <c r="J368" i="1" s="1"/>
  <c r="W368" i="1"/>
  <c r="X368" i="1" s="1"/>
  <c r="I352" i="1"/>
  <c r="J352" i="1" s="1"/>
  <c r="W352" i="1"/>
  <c r="X352" i="1" s="1"/>
  <c r="K334" i="1"/>
  <c r="L334" i="1" s="1"/>
  <c r="W334" i="1"/>
  <c r="X334" i="1" s="1"/>
  <c r="I318" i="1"/>
  <c r="J318" i="1" s="1"/>
  <c r="W318" i="1"/>
  <c r="X318" i="1" s="1"/>
  <c r="K302" i="1"/>
  <c r="L302" i="1" s="1"/>
  <c r="W302" i="1"/>
  <c r="X302" i="1" s="1"/>
  <c r="K285" i="1"/>
  <c r="L285" i="1" s="1"/>
  <c r="W285" i="1"/>
  <c r="X285" i="1" s="1"/>
  <c r="I253" i="1"/>
  <c r="J253" i="1" s="1"/>
  <c r="W253" i="1"/>
  <c r="X253" i="1" s="1"/>
  <c r="I237" i="1"/>
  <c r="J237" i="1" s="1"/>
  <c r="W237" i="1"/>
  <c r="X237" i="1" s="1"/>
  <c r="K222" i="1"/>
  <c r="L222" i="1" s="1"/>
  <c r="W222" i="1"/>
  <c r="X222" i="1" s="1"/>
  <c r="K206" i="1"/>
  <c r="L206" i="1" s="1"/>
  <c r="W206" i="1"/>
  <c r="X206" i="1" s="1"/>
  <c r="I190" i="1"/>
  <c r="J190" i="1" s="1"/>
  <c r="W190" i="1"/>
  <c r="X190" i="1" s="1"/>
  <c r="I142" i="1"/>
  <c r="J142" i="1" s="1"/>
  <c r="W142" i="1"/>
  <c r="X142" i="1" s="1"/>
  <c r="I126" i="1"/>
  <c r="J126" i="1" s="1"/>
  <c r="W126" i="1"/>
  <c r="X126" i="1" s="1"/>
  <c r="K110" i="1"/>
  <c r="L110" i="1" s="1"/>
  <c r="W110" i="1"/>
  <c r="X110" i="1" s="1"/>
  <c r="K94" i="1"/>
  <c r="L94" i="1" s="1"/>
  <c r="W94" i="1"/>
  <c r="X94" i="1" s="1"/>
  <c r="I78" i="1"/>
  <c r="J78" i="1" s="1"/>
  <c r="W78" i="1"/>
  <c r="X78" i="1" s="1"/>
  <c r="I62" i="1"/>
  <c r="J62" i="1" s="1"/>
  <c r="W62" i="1"/>
  <c r="X62" i="1" s="1"/>
  <c r="K46" i="1"/>
  <c r="L46" i="1" s="1"/>
  <c r="W46" i="1"/>
  <c r="X46" i="1" s="1"/>
  <c r="I30" i="1"/>
  <c r="J30" i="1" s="1"/>
  <c r="W30" i="1"/>
  <c r="X30" i="1" s="1"/>
  <c r="I13" i="1"/>
  <c r="J13" i="1" s="1"/>
  <c r="W13" i="1"/>
  <c r="X13" i="1" s="1"/>
  <c r="K344" i="1"/>
  <c r="L344" i="1" s="1"/>
  <c r="K342" i="1"/>
  <c r="L342" i="1" s="1"/>
  <c r="K340" i="1"/>
  <c r="L340" i="1" s="1"/>
  <c r="K103" i="1"/>
  <c r="L103" i="1" s="1"/>
  <c r="K278" i="1"/>
  <c r="L278" i="1" s="1"/>
  <c r="K245" i="1"/>
  <c r="L245" i="1" s="1"/>
  <c r="I101" i="1"/>
  <c r="J101" i="1" s="1"/>
  <c r="K244" i="1"/>
  <c r="L244" i="1" s="1"/>
  <c r="K229" i="1"/>
  <c r="L229" i="1" s="1"/>
  <c r="K86" i="1"/>
  <c r="L86" i="1" s="1"/>
  <c r="K246" i="1"/>
  <c r="L246" i="1" s="1"/>
  <c r="K526" i="1"/>
  <c r="L526" i="1" s="1"/>
  <c r="K488" i="1"/>
  <c r="L488" i="1" s="1"/>
  <c r="K228" i="1"/>
  <c r="L228" i="1" s="1"/>
  <c r="K452" i="1"/>
  <c r="L452" i="1" s="1"/>
  <c r="K85" i="1"/>
  <c r="L85" i="1" s="1"/>
  <c r="K426" i="1"/>
  <c r="L426" i="1" s="1"/>
  <c r="K360" i="1"/>
  <c r="L360" i="1" s="1"/>
  <c r="K359" i="1"/>
  <c r="L359" i="1" s="1"/>
  <c r="K183" i="1"/>
  <c r="L183" i="1" s="1"/>
  <c r="K435" i="1"/>
  <c r="L435" i="1" s="1"/>
  <c r="K319" i="1"/>
  <c r="L319" i="1" s="1"/>
  <c r="K270" i="1"/>
  <c r="L270" i="1" s="1"/>
  <c r="K385" i="1"/>
  <c r="L385" i="1" s="1"/>
  <c r="K254" i="1"/>
  <c r="L254" i="1" s="1"/>
  <c r="K175" i="1"/>
  <c r="L175" i="1" s="1"/>
  <c r="K369" i="1"/>
  <c r="L369" i="1" s="1"/>
  <c r="K402" i="1"/>
  <c r="L402" i="1" s="1"/>
  <c r="K159" i="1"/>
  <c r="L159" i="1" s="1"/>
  <c r="K521" i="1"/>
  <c r="L521" i="1" s="1"/>
  <c r="K353" i="1"/>
  <c r="L353" i="1" s="1"/>
  <c r="K148" i="1"/>
  <c r="L148" i="1" s="1"/>
  <c r="I389" i="1"/>
  <c r="J389" i="1" s="1"/>
  <c r="I84" i="1"/>
  <c r="J84" i="1" s="1"/>
  <c r="K419" i="1"/>
  <c r="L419" i="1" s="1"/>
  <c r="K505" i="1"/>
  <c r="L505" i="1" s="1"/>
  <c r="K238" i="1"/>
  <c r="L238" i="1" s="1"/>
  <c r="K343" i="1"/>
  <c r="L343" i="1" s="1"/>
  <c r="K143" i="1"/>
  <c r="L143" i="1" s="1"/>
  <c r="I68" i="1"/>
  <c r="J68" i="1" s="1"/>
  <c r="K470" i="1"/>
  <c r="L470" i="1" s="1"/>
  <c r="K345" i="1"/>
  <c r="L345" i="1" s="1"/>
  <c r="K127" i="1"/>
  <c r="L127" i="1" s="1"/>
  <c r="I439" i="1"/>
  <c r="J439" i="1" s="1"/>
  <c r="K425" i="1"/>
  <c r="L425" i="1" s="1"/>
  <c r="K410" i="1"/>
  <c r="L410" i="1" s="1"/>
  <c r="K310" i="1"/>
  <c r="L310" i="1" s="1"/>
  <c r="K117" i="1"/>
  <c r="L117" i="1" s="1"/>
  <c r="I357" i="1"/>
  <c r="J357" i="1" s="1"/>
  <c r="K409" i="1"/>
  <c r="L409" i="1" s="1"/>
  <c r="K407" i="1"/>
  <c r="L407" i="1" s="1"/>
  <c r="K309" i="1"/>
  <c r="L309" i="1" s="1"/>
  <c r="K494" i="1"/>
  <c r="L494" i="1" s="1"/>
  <c r="K374" i="1"/>
  <c r="L374" i="1" s="1"/>
  <c r="K295" i="1"/>
  <c r="L295" i="1" s="1"/>
  <c r="K134" i="1"/>
  <c r="L134" i="1" s="1"/>
  <c r="K69" i="1"/>
  <c r="L69" i="1" s="1"/>
  <c r="K4" i="1"/>
  <c r="K293" i="1"/>
  <c r="L293" i="1" s="1"/>
  <c r="K133" i="1"/>
  <c r="L133" i="1" s="1"/>
  <c r="K292" i="1"/>
  <c r="L292" i="1" s="1"/>
  <c r="K54" i="1"/>
  <c r="L54" i="1" s="1"/>
  <c r="I227" i="1"/>
  <c r="J227" i="1" s="1"/>
  <c r="K361" i="1"/>
  <c r="L361" i="1" s="1"/>
  <c r="K290" i="1"/>
  <c r="L290" i="1" s="1"/>
  <c r="K195" i="1"/>
  <c r="L195" i="1" s="1"/>
  <c r="K53" i="1"/>
  <c r="L53" i="1" s="1"/>
  <c r="I211" i="1"/>
  <c r="J211" i="1" s="1"/>
  <c r="K461" i="1"/>
  <c r="L461" i="1" s="1"/>
  <c r="K393" i="1"/>
  <c r="L393" i="1" s="1"/>
  <c r="K277" i="1"/>
  <c r="L277" i="1" s="1"/>
  <c r="K214" i="1"/>
  <c r="L214" i="1" s="1"/>
  <c r="K459" i="1"/>
  <c r="L459" i="1" s="1"/>
  <c r="K392" i="1"/>
  <c r="L392" i="1" s="1"/>
  <c r="K276" i="1"/>
  <c r="L276" i="1" s="1"/>
  <c r="K213" i="1"/>
  <c r="L213" i="1" s="1"/>
  <c r="K457" i="1"/>
  <c r="L457" i="1" s="1"/>
  <c r="K391" i="1"/>
  <c r="L391" i="1" s="1"/>
  <c r="K327" i="1"/>
  <c r="L327" i="1" s="1"/>
  <c r="K274" i="1"/>
  <c r="L274" i="1" s="1"/>
  <c r="K38" i="1"/>
  <c r="L38" i="1" s="1"/>
  <c r="I150" i="1"/>
  <c r="J150" i="1" s="1"/>
  <c r="I55" i="1"/>
  <c r="J55" i="1" s="1"/>
  <c r="K322" i="1"/>
  <c r="L322" i="1" s="1"/>
  <c r="K37" i="1"/>
  <c r="L37" i="1" s="1"/>
  <c r="J4" i="1"/>
  <c r="I260" i="1"/>
  <c r="J260" i="1" s="1"/>
  <c r="I149" i="1"/>
  <c r="J149" i="1" s="1"/>
  <c r="L23" i="1"/>
  <c r="K444" i="1"/>
  <c r="L444" i="1" s="1"/>
  <c r="K326" i="1"/>
  <c r="L326" i="1" s="1"/>
  <c r="K261" i="1"/>
  <c r="L261" i="1" s="1"/>
  <c r="K199" i="1"/>
  <c r="L199" i="1" s="1"/>
  <c r="I512" i="1"/>
  <c r="J512" i="1" s="1"/>
  <c r="I259" i="1"/>
  <c r="J259" i="1" s="1"/>
  <c r="K443" i="1"/>
  <c r="L443" i="1" s="1"/>
  <c r="K375" i="1"/>
  <c r="L375" i="1" s="1"/>
  <c r="K324" i="1"/>
  <c r="L324" i="1" s="1"/>
  <c r="K198" i="1"/>
  <c r="L198" i="1" s="1"/>
  <c r="K87" i="1"/>
  <c r="L87" i="1" s="1"/>
  <c r="I511" i="1"/>
  <c r="J511" i="1" s="1"/>
  <c r="K442" i="1"/>
  <c r="L442" i="1" s="1"/>
  <c r="K197" i="1"/>
  <c r="L197" i="1" s="1"/>
  <c r="I478" i="1"/>
  <c r="J478" i="1" s="1"/>
  <c r="K397" i="1"/>
  <c r="L397" i="1" s="1"/>
  <c r="K395" i="1"/>
  <c r="K394" i="1"/>
  <c r="L394" i="1" s="1"/>
  <c r="K243" i="1"/>
  <c r="L243" i="1" s="1"/>
  <c r="K525" i="1"/>
  <c r="L525" i="1" s="1"/>
  <c r="I458" i="1"/>
  <c r="J458" i="1" s="1"/>
  <c r="K513" i="1"/>
  <c r="L513" i="1" s="1"/>
  <c r="K440" i="1"/>
  <c r="L440" i="1" s="1"/>
  <c r="K20" i="1"/>
  <c r="L20" i="1" s="1"/>
  <c r="I424" i="1"/>
  <c r="J424" i="1" s="1"/>
  <c r="K390" i="1"/>
  <c r="L390" i="1" s="1"/>
  <c r="K180" i="1"/>
  <c r="L180" i="1" s="1"/>
  <c r="I411" i="1"/>
  <c r="J411" i="1" s="1"/>
  <c r="K496" i="1"/>
  <c r="L496" i="1" s="1"/>
  <c r="K275" i="1"/>
  <c r="L275" i="1" s="1"/>
  <c r="K325" i="1"/>
  <c r="L325" i="1" s="1"/>
  <c r="I477" i="1"/>
  <c r="J477" i="1" s="1"/>
  <c r="K215" i="1"/>
  <c r="L215" i="1" s="1"/>
  <c r="K167" i="1"/>
  <c r="L167" i="1" s="1"/>
  <c r="K311" i="1"/>
  <c r="L311" i="1" s="1"/>
  <c r="K262" i="1"/>
  <c r="L262" i="1" s="1"/>
  <c r="K497" i="1"/>
  <c r="L497" i="1" s="1"/>
  <c r="K119" i="1"/>
  <c r="L119" i="1" s="1"/>
  <c r="I524" i="1"/>
  <c r="J524" i="1" s="1"/>
  <c r="K105" i="1"/>
  <c r="L105" i="1" s="1"/>
  <c r="I135" i="1"/>
  <c r="J135" i="1" s="1"/>
  <c r="K427" i="1"/>
  <c r="L427" i="1" s="1"/>
  <c r="K104" i="1"/>
  <c r="L104" i="1" s="1"/>
  <c r="K377" i="1"/>
  <c r="L377" i="1" s="1"/>
  <c r="K230" i="1"/>
  <c r="L230" i="1" s="1"/>
  <c r="K142" i="1"/>
  <c r="L142" i="1" s="1"/>
  <c r="K77" i="1"/>
  <c r="L77" i="1" s="1"/>
  <c r="I205" i="1"/>
  <c r="J205" i="1" s="1"/>
  <c r="K109" i="1"/>
  <c r="L109" i="1" s="1"/>
  <c r="I509" i="1"/>
  <c r="J509" i="1" s="1"/>
  <c r="I339" i="1"/>
  <c r="J339" i="1" s="1"/>
  <c r="K492" i="1"/>
  <c r="L492" i="1" s="1"/>
  <c r="K67" i="1"/>
  <c r="L67" i="1" s="1"/>
  <c r="I258" i="1"/>
  <c r="J258" i="1" s="1"/>
  <c r="K226" i="1"/>
  <c r="L226" i="1" s="1"/>
  <c r="I251" i="1"/>
  <c r="J251" i="1" s="1"/>
  <c r="K258" i="1"/>
  <c r="L258" i="1" s="1"/>
  <c r="I131" i="1"/>
  <c r="J131" i="1" s="1"/>
  <c r="K221" i="1"/>
  <c r="L221" i="1" s="1"/>
  <c r="I475" i="1"/>
  <c r="J475" i="1" s="1"/>
  <c r="K252" i="1"/>
  <c r="L252" i="1" s="1"/>
  <c r="K99" i="1"/>
  <c r="L99" i="1" s="1"/>
  <c r="K503" i="1"/>
  <c r="L503" i="1" s="1"/>
  <c r="K462" i="1"/>
  <c r="L462" i="1" s="1"/>
  <c r="J514" i="1"/>
  <c r="I163" i="1"/>
  <c r="J163" i="1" s="1"/>
  <c r="K501" i="1"/>
  <c r="L501" i="1" s="1"/>
  <c r="K499" i="1"/>
  <c r="L499" i="1" s="1"/>
  <c r="K317" i="1"/>
  <c r="L317" i="1" s="1"/>
  <c r="I186" i="1"/>
  <c r="J186" i="1" s="1"/>
  <c r="I141" i="1"/>
  <c r="J141" i="1" s="1"/>
  <c r="I93" i="1"/>
  <c r="J93" i="1" s="1"/>
  <c r="K450" i="1"/>
  <c r="L450" i="1" s="1"/>
  <c r="K417" i="1"/>
  <c r="L417" i="1" s="1"/>
  <c r="K348" i="1"/>
  <c r="L348" i="1" s="1"/>
  <c r="K169" i="1"/>
  <c r="L169" i="1" s="1"/>
  <c r="I280" i="1"/>
  <c r="J280" i="1" s="1"/>
  <c r="I185" i="1"/>
  <c r="J185" i="1" s="1"/>
  <c r="I91" i="1"/>
  <c r="J91" i="1" s="1"/>
  <c r="K448" i="1"/>
  <c r="L448" i="1" s="1"/>
  <c r="K200" i="1"/>
  <c r="L200" i="1" s="1"/>
  <c r="K168" i="1"/>
  <c r="L168" i="1" s="1"/>
  <c r="K61" i="1"/>
  <c r="L61" i="1" s="1"/>
  <c r="K29" i="1"/>
  <c r="L29" i="1" s="1"/>
  <c r="I279" i="1"/>
  <c r="J279" i="1" s="1"/>
  <c r="I184" i="1"/>
  <c r="J184" i="1" s="1"/>
  <c r="I90" i="1"/>
  <c r="J90" i="1" s="1"/>
  <c r="K446" i="1"/>
  <c r="L446" i="1" s="1"/>
  <c r="K346" i="1"/>
  <c r="L346" i="1" s="1"/>
  <c r="K58" i="1"/>
  <c r="L58" i="1" s="1"/>
  <c r="I379" i="1"/>
  <c r="J379" i="1" s="1"/>
  <c r="I89" i="1"/>
  <c r="J89" i="1" s="1"/>
  <c r="K173" i="1"/>
  <c r="L173" i="1" s="1"/>
  <c r="K445" i="1"/>
  <c r="L445" i="1" s="1"/>
  <c r="K57" i="1"/>
  <c r="L57" i="1" s="1"/>
  <c r="I378" i="1"/>
  <c r="J378" i="1" s="1"/>
  <c r="I88" i="1"/>
  <c r="J88" i="1" s="1"/>
  <c r="J291" i="1"/>
  <c r="J196" i="1"/>
  <c r="K236" i="1"/>
  <c r="L236" i="1" s="1"/>
  <c r="K56" i="1"/>
  <c r="L56" i="1" s="1"/>
  <c r="I433" i="1"/>
  <c r="J433" i="1" s="1"/>
  <c r="K301" i="1"/>
  <c r="L301" i="1" s="1"/>
  <c r="K268" i="1"/>
  <c r="L268" i="1" s="1"/>
  <c r="I493" i="1"/>
  <c r="J493" i="1" s="1"/>
  <c r="I376" i="1"/>
  <c r="J376" i="1" s="1"/>
  <c r="I216" i="1"/>
  <c r="J216" i="1" s="1"/>
  <c r="I121" i="1"/>
  <c r="J121" i="1" s="1"/>
  <c r="K351" i="1"/>
  <c r="L351" i="1" s="1"/>
  <c r="K401" i="1"/>
  <c r="L401" i="1" s="1"/>
  <c r="K125" i="1"/>
  <c r="L125" i="1" s="1"/>
  <c r="I375" i="1"/>
  <c r="J375" i="1" s="1"/>
  <c r="I316" i="1"/>
  <c r="J316" i="1" s="1"/>
  <c r="I120" i="1"/>
  <c r="J120" i="1" s="1"/>
  <c r="K400" i="1"/>
  <c r="L400" i="1" s="1"/>
  <c r="K297" i="1"/>
  <c r="L297" i="1" s="1"/>
  <c r="K399" i="1"/>
  <c r="L399" i="1" s="1"/>
  <c r="K296" i="1"/>
  <c r="L296" i="1" s="1"/>
  <c r="K189" i="1"/>
  <c r="L189" i="1" s="1"/>
  <c r="K12" i="1"/>
  <c r="L12" i="1" s="1"/>
  <c r="I479" i="1"/>
  <c r="J479" i="1" s="1"/>
  <c r="K398" i="1"/>
  <c r="L398" i="1" s="1"/>
  <c r="K367" i="1"/>
  <c r="L367" i="1" s="1"/>
  <c r="I157" i="1"/>
  <c r="J157" i="1" s="1"/>
  <c r="K300" i="1"/>
  <c r="L300" i="1" s="1"/>
  <c r="K250" i="1"/>
  <c r="L250" i="1" s="1"/>
  <c r="K201" i="1"/>
  <c r="L201" i="1" s="1"/>
  <c r="K152" i="1"/>
  <c r="L152" i="1" s="1"/>
  <c r="K107" i="1"/>
  <c r="L107" i="1" s="1"/>
  <c r="K40" i="1"/>
  <c r="L40" i="1" s="1"/>
  <c r="J515" i="1"/>
  <c r="I8" i="1"/>
  <c r="J8" i="1" s="1"/>
  <c r="K349" i="1"/>
  <c r="L349" i="1" s="1"/>
  <c r="K299" i="1"/>
  <c r="L299" i="1" s="1"/>
  <c r="K106" i="1"/>
  <c r="L106" i="1" s="1"/>
  <c r="K59" i="1"/>
  <c r="L59" i="1" s="1"/>
  <c r="I381" i="1"/>
  <c r="J381" i="1" s="1"/>
  <c r="I414" i="1"/>
  <c r="J414" i="1" s="1"/>
  <c r="K468" i="1"/>
  <c r="L468" i="1" s="1"/>
  <c r="K415" i="1"/>
  <c r="L415" i="1" s="1"/>
  <c r="K315" i="1"/>
  <c r="L315" i="1" s="1"/>
  <c r="K266" i="1"/>
  <c r="L266" i="1" s="1"/>
  <c r="K122" i="1"/>
  <c r="L122" i="1" s="1"/>
  <c r="K75" i="1"/>
  <c r="L75" i="1" s="1"/>
  <c r="K7" i="1"/>
  <c r="L7" i="1" s="1"/>
  <c r="J395" i="1"/>
  <c r="I480" i="1"/>
  <c r="J480" i="1" s="1"/>
  <c r="I412" i="1"/>
  <c r="J412" i="1" s="1"/>
  <c r="I346" i="1"/>
  <c r="J346" i="1" s="1"/>
  <c r="I312" i="1"/>
  <c r="J312" i="1" s="1"/>
  <c r="I247" i="1"/>
  <c r="J247" i="1" s="1"/>
  <c r="I56" i="1"/>
  <c r="J56" i="1" s="1"/>
  <c r="I27" i="1"/>
  <c r="J27" i="1" s="1"/>
  <c r="K519" i="1"/>
  <c r="L519" i="1" s="1"/>
  <c r="K466" i="1"/>
  <c r="L466" i="1" s="1"/>
  <c r="K413" i="1"/>
  <c r="L413" i="1" s="1"/>
  <c r="K365" i="1"/>
  <c r="L365" i="1" s="1"/>
  <c r="K313" i="1"/>
  <c r="L313" i="1" s="1"/>
  <c r="K264" i="1"/>
  <c r="L264" i="1" s="1"/>
  <c r="K74" i="1"/>
  <c r="L74" i="1" s="1"/>
  <c r="I510" i="1"/>
  <c r="J510" i="1" s="1"/>
  <c r="I212" i="1"/>
  <c r="J212" i="1" s="1"/>
  <c r="I26" i="1"/>
  <c r="J26" i="1" s="1"/>
  <c r="K517" i="1"/>
  <c r="L517" i="1" s="1"/>
  <c r="K465" i="1"/>
  <c r="L465" i="1" s="1"/>
  <c r="K412" i="1"/>
  <c r="L412" i="1" s="1"/>
  <c r="K363" i="1"/>
  <c r="L363" i="1" s="1"/>
  <c r="K312" i="1"/>
  <c r="L312" i="1" s="1"/>
  <c r="K263" i="1"/>
  <c r="L263" i="1" s="1"/>
  <c r="K73" i="1"/>
  <c r="L73" i="1" s="1"/>
  <c r="K27" i="1"/>
  <c r="L27" i="1" s="1"/>
  <c r="I434" i="1"/>
  <c r="J434" i="1" s="1"/>
  <c r="I25" i="1"/>
  <c r="J25" i="1" s="1"/>
  <c r="K217" i="1"/>
  <c r="L217" i="1" s="1"/>
  <c r="I347" i="1"/>
  <c r="J347" i="1" s="1"/>
  <c r="K362" i="1"/>
  <c r="L362" i="1" s="1"/>
  <c r="K140" i="1"/>
  <c r="L140" i="1" s="1"/>
  <c r="K72" i="1"/>
  <c r="L72" i="1" s="1"/>
  <c r="K26" i="1"/>
  <c r="L26" i="1" s="1"/>
  <c r="I24" i="1"/>
  <c r="J24" i="1" s="1"/>
  <c r="I481" i="1"/>
  <c r="J481" i="1" s="1"/>
  <c r="K515" i="1"/>
  <c r="L515" i="1"/>
  <c r="K514" i="1"/>
  <c r="K463" i="1"/>
  <c r="L463" i="1" s="1"/>
  <c r="K234" i="1"/>
  <c r="L234" i="1" s="1"/>
  <c r="K139" i="1"/>
  <c r="L139" i="1" s="1"/>
  <c r="K3" i="1"/>
  <c r="I476" i="1"/>
  <c r="J476" i="1" s="1"/>
  <c r="I432" i="1"/>
  <c r="J432" i="1" s="1"/>
  <c r="I408" i="1"/>
  <c r="J408" i="1" s="1"/>
  <c r="I308" i="1"/>
  <c r="J308" i="1" s="1"/>
  <c r="I203" i="1"/>
  <c r="J203" i="1" s="1"/>
  <c r="K219" i="1"/>
  <c r="L219" i="1" s="1"/>
  <c r="K9" i="1"/>
  <c r="L9" i="1" s="1"/>
  <c r="K123" i="1"/>
  <c r="L123" i="1" s="1"/>
  <c r="K8" i="1"/>
  <c r="L8" i="1" s="1"/>
  <c r="I57" i="1"/>
  <c r="J57" i="1" s="1"/>
  <c r="L516" i="1"/>
  <c r="L514" i="1"/>
  <c r="K485" i="1"/>
  <c r="L485" i="1" s="1"/>
  <c r="K333" i="1"/>
  <c r="L333" i="1" s="1"/>
  <c r="K284" i="1"/>
  <c r="L284" i="1" s="1"/>
  <c r="K232" i="1"/>
  <c r="L232" i="1" s="1"/>
  <c r="K138" i="1"/>
  <c r="L138" i="1" s="1"/>
  <c r="K45" i="1"/>
  <c r="L45" i="1" s="1"/>
  <c r="I431" i="1"/>
  <c r="J431" i="1" s="1"/>
  <c r="I366" i="1"/>
  <c r="J366" i="1" s="1"/>
  <c r="I201" i="1"/>
  <c r="J201" i="1" s="1"/>
  <c r="I76" i="1"/>
  <c r="J76" i="1" s="1"/>
  <c r="K171" i="1"/>
  <c r="L171" i="1" s="1"/>
  <c r="I483" i="1"/>
  <c r="J483" i="1" s="1"/>
  <c r="I250" i="1"/>
  <c r="J250" i="1" s="1"/>
  <c r="I248" i="1"/>
  <c r="J248" i="1" s="1"/>
  <c r="K431" i="1"/>
  <c r="L431" i="1" s="1"/>
  <c r="K408" i="1"/>
  <c r="L408" i="1" s="1"/>
  <c r="K383" i="1"/>
  <c r="L383" i="1" s="1"/>
  <c r="K331" i="1"/>
  <c r="L331" i="1" s="1"/>
  <c r="K282" i="1"/>
  <c r="L282" i="1" s="1"/>
  <c r="K231" i="1"/>
  <c r="L231" i="1" s="1"/>
  <c r="K137" i="1"/>
  <c r="L137" i="1" s="1"/>
  <c r="K90" i="1"/>
  <c r="L90" i="1" s="1"/>
  <c r="K44" i="1"/>
  <c r="L44" i="1" s="1"/>
  <c r="I498" i="1"/>
  <c r="J498" i="1" s="1"/>
  <c r="I464" i="1"/>
  <c r="J464" i="1" s="1"/>
  <c r="I430" i="1"/>
  <c r="J430" i="1" s="1"/>
  <c r="I395" i="1"/>
  <c r="I365" i="1"/>
  <c r="J365" i="1" s="1"/>
  <c r="I328" i="1"/>
  <c r="J328" i="1" s="1"/>
  <c r="I298" i="1"/>
  <c r="J298" i="1" s="1"/>
  <c r="K10" i="1"/>
  <c r="L10" i="1" s="1"/>
  <c r="I482" i="1"/>
  <c r="J482" i="1" s="1"/>
  <c r="I249" i="1"/>
  <c r="J249" i="1" s="1"/>
  <c r="K187" i="1"/>
  <c r="L187" i="1" s="1"/>
  <c r="L500" i="1"/>
  <c r="K429" i="1"/>
  <c r="L429" i="1" s="1"/>
  <c r="K358" i="1"/>
  <c r="L358" i="1" s="1"/>
  <c r="K329" i="1"/>
  <c r="L329" i="1" s="1"/>
  <c r="K155" i="1"/>
  <c r="L155" i="1" s="1"/>
  <c r="K136" i="1"/>
  <c r="L136" i="1" s="1"/>
  <c r="K43" i="1"/>
  <c r="L43" i="1" s="1"/>
  <c r="I394" i="1"/>
  <c r="J394" i="1" s="1"/>
  <c r="I364" i="1"/>
  <c r="J364" i="1" s="1"/>
  <c r="I137" i="1"/>
  <c r="J137" i="1" s="1"/>
  <c r="K428" i="1"/>
  <c r="L428" i="1" s="1"/>
  <c r="K154" i="1"/>
  <c r="L154" i="1" s="1"/>
  <c r="K42" i="1"/>
  <c r="L42" i="1" s="1"/>
  <c r="I136" i="1"/>
  <c r="J136" i="1" s="1"/>
  <c r="I314" i="1"/>
  <c r="J314" i="1" s="1"/>
  <c r="K202" i="1"/>
  <c r="L202" i="1" s="1"/>
  <c r="K153" i="1"/>
  <c r="L153" i="1" s="1"/>
  <c r="K41" i="1"/>
  <c r="L41" i="1" s="1"/>
  <c r="K484" i="1"/>
  <c r="L484" i="1" s="1"/>
  <c r="K380" i="1"/>
  <c r="L380" i="1" s="1"/>
  <c r="K318" i="1"/>
  <c r="L318" i="1" s="1"/>
  <c r="K220" i="1"/>
  <c r="L220" i="1" s="1"/>
  <c r="K62" i="1"/>
  <c r="L62" i="1" s="1"/>
  <c r="K418" i="1"/>
  <c r="L418" i="1" s="1"/>
  <c r="K218" i="1"/>
  <c r="L218" i="1" s="1"/>
  <c r="K158" i="1"/>
  <c r="L158" i="1" s="1"/>
  <c r="K60" i="1"/>
  <c r="L60" i="1" s="1"/>
  <c r="K235" i="1"/>
  <c r="L235" i="1" s="1"/>
  <c r="I502" i="1"/>
  <c r="J502" i="1" s="1"/>
  <c r="I382" i="1"/>
  <c r="J382" i="1" s="1"/>
  <c r="I269" i="1"/>
  <c r="J269" i="1" s="1"/>
  <c r="I204" i="1"/>
  <c r="J204" i="1" s="1"/>
  <c r="I158" i="1"/>
  <c r="J158" i="1" s="1"/>
  <c r="I92" i="1"/>
  <c r="J92" i="1" s="1"/>
  <c r="I46" i="1"/>
  <c r="J46" i="1" s="1"/>
  <c r="K504" i="1"/>
  <c r="L504" i="1" s="1"/>
  <c r="I206" i="1"/>
  <c r="J206" i="1" s="1"/>
  <c r="K520" i="1"/>
  <c r="L520" i="1" s="1"/>
  <c r="K416" i="1"/>
  <c r="L416" i="1" s="1"/>
  <c r="K253" i="1"/>
  <c r="L253" i="1" s="1"/>
  <c r="K156" i="1"/>
  <c r="L156" i="1" s="1"/>
  <c r="I94" i="1"/>
  <c r="J94" i="1" s="1"/>
  <c r="K78" i="1"/>
  <c r="L78" i="1" s="1"/>
  <c r="K500" i="1"/>
  <c r="K332" i="1"/>
  <c r="L332" i="1" s="1"/>
  <c r="K233" i="1"/>
  <c r="L233" i="1" s="1"/>
  <c r="K174" i="1"/>
  <c r="L174" i="1" s="1"/>
  <c r="I500" i="1"/>
  <c r="I449" i="1"/>
  <c r="J449" i="1" s="1"/>
  <c r="I334" i="1"/>
  <c r="J334" i="1" s="1"/>
  <c r="I267" i="1"/>
  <c r="J267" i="1" s="1"/>
  <c r="I222" i="1"/>
  <c r="J222" i="1" s="1"/>
  <c r="I202" i="1"/>
  <c r="J202" i="1" s="1"/>
  <c r="I156" i="1"/>
  <c r="J156" i="1" s="1"/>
  <c r="I110" i="1"/>
  <c r="J110" i="1" s="1"/>
  <c r="I44" i="1"/>
  <c r="J44" i="1" s="1"/>
  <c r="K518" i="1"/>
  <c r="L518" i="1" s="1"/>
  <c r="K352" i="1"/>
  <c r="L352" i="1" s="1"/>
  <c r="K237" i="1"/>
  <c r="L237" i="1" s="1"/>
  <c r="K330" i="1"/>
  <c r="L330" i="1" s="1"/>
  <c r="K269" i="1"/>
  <c r="L269" i="1" s="1"/>
  <c r="K172" i="1"/>
  <c r="L172" i="1" s="1"/>
  <c r="K13" i="1"/>
  <c r="L13" i="1" s="1"/>
  <c r="I518" i="1"/>
  <c r="J518" i="1" s="1"/>
  <c r="I447" i="1"/>
  <c r="J447" i="1" s="1"/>
  <c r="I285" i="1"/>
  <c r="J285" i="1" s="1"/>
  <c r="I265" i="1"/>
  <c r="J265" i="1" s="1"/>
  <c r="I174" i="1"/>
  <c r="J174" i="1" s="1"/>
  <c r="I108" i="1"/>
  <c r="J108" i="1" s="1"/>
  <c r="K516" i="1"/>
  <c r="K451" i="1"/>
  <c r="L451" i="1" s="1"/>
  <c r="K350" i="1"/>
  <c r="L350" i="1" s="1"/>
  <c r="K190" i="1"/>
  <c r="L190" i="1" s="1"/>
  <c r="J516" i="1"/>
  <c r="K368" i="1"/>
  <c r="L368" i="1" s="1"/>
  <c r="K267" i="1"/>
  <c r="L267" i="1" s="1"/>
  <c r="K170" i="1"/>
  <c r="L170" i="1" s="1"/>
  <c r="K11" i="1"/>
  <c r="L11" i="1" s="1"/>
  <c r="I469" i="1"/>
  <c r="J469" i="1" s="1"/>
  <c r="I283" i="1"/>
  <c r="J283" i="1" s="1"/>
  <c r="I60" i="1"/>
  <c r="J60" i="1" s="1"/>
  <c r="K188" i="1"/>
  <c r="L188" i="1" s="1"/>
  <c r="K30" i="1"/>
  <c r="L30" i="1" s="1"/>
  <c r="K265" i="1"/>
  <c r="L265" i="1" s="1"/>
  <c r="I467" i="1"/>
  <c r="J467" i="1" s="1"/>
  <c r="I397" i="1"/>
  <c r="J397" i="1" s="1"/>
  <c r="I302" i="1"/>
  <c r="J302" i="1" s="1"/>
  <c r="I281" i="1"/>
  <c r="J281" i="1" s="1"/>
  <c r="I124" i="1"/>
  <c r="J124" i="1" s="1"/>
  <c r="K384" i="1"/>
  <c r="L384" i="1" s="1"/>
  <c r="K126" i="1"/>
  <c r="L126" i="1" s="1"/>
  <c r="K28" i="1"/>
  <c r="L28" i="1" s="1"/>
  <c r="I487" i="1"/>
  <c r="J487" i="1" s="1"/>
  <c r="I233" i="1"/>
  <c r="J233" i="1" s="1"/>
  <c r="K82" i="1"/>
  <c r="L82" i="1" s="1"/>
  <c r="I523" i="1"/>
  <c r="J523" i="1" s="1"/>
  <c r="I508" i="1"/>
  <c r="J508" i="1" s="1"/>
  <c r="I491" i="1"/>
  <c r="J491" i="1" s="1"/>
  <c r="I474" i="1"/>
  <c r="J474" i="1" s="1"/>
  <c r="I456" i="1"/>
  <c r="J456" i="1" s="1"/>
  <c r="I438" i="1"/>
  <c r="J438" i="1" s="1"/>
  <c r="I422" i="1"/>
  <c r="J422" i="1" s="1"/>
  <c r="I406" i="1"/>
  <c r="J406" i="1" s="1"/>
  <c r="I388" i="1"/>
  <c r="J388" i="1" s="1"/>
  <c r="I372" i="1"/>
  <c r="J372" i="1" s="1"/>
  <c r="I356" i="1"/>
  <c r="J356" i="1" s="1"/>
  <c r="I338" i="1"/>
  <c r="J338" i="1" s="1"/>
  <c r="I323" i="1"/>
  <c r="J323" i="1" s="1"/>
  <c r="I306" i="1"/>
  <c r="J306" i="1" s="1"/>
  <c r="I289" i="1"/>
  <c r="J289" i="1" s="1"/>
  <c r="I273" i="1"/>
  <c r="J273" i="1" s="1"/>
  <c r="I257" i="1"/>
  <c r="J257" i="1" s="1"/>
  <c r="I241" i="1"/>
  <c r="J241" i="1" s="1"/>
  <c r="I225" i="1"/>
  <c r="J225" i="1" s="1"/>
  <c r="I210" i="1"/>
  <c r="J210" i="1" s="1"/>
  <c r="I194" i="1"/>
  <c r="J194" i="1" s="1"/>
  <c r="I178" i="1"/>
  <c r="J178" i="1" s="1"/>
  <c r="I162" i="1"/>
  <c r="J162" i="1" s="1"/>
  <c r="I146" i="1"/>
  <c r="J146" i="1" s="1"/>
  <c r="I130" i="1"/>
  <c r="J130" i="1" s="1"/>
  <c r="I114" i="1"/>
  <c r="J114" i="1" s="1"/>
  <c r="I98" i="1"/>
  <c r="J98" i="1" s="1"/>
  <c r="I82" i="1"/>
  <c r="J82" i="1" s="1"/>
  <c r="I66" i="1"/>
  <c r="J66" i="1" s="1"/>
  <c r="I50" i="1"/>
  <c r="J50" i="1" s="1"/>
  <c r="I34" i="1"/>
  <c r="J34" i="1" s="1"/>
  <c r="I17" i="1"/>
  <c r="J17" i="1" s="1"/>
  <c r="I522" i="1"/>
  <c r="J522" i="1" s="1"/>
  <c r="I507" i="1"/>
  <c r="J507" i="1" s="1"/>
  <c r="I490" i="1"/>
  <c r="J490" i="1" s="1"/>
  <c r="I472" i="1"/>
  <c r="J472" i="1" s="1"/>
  <c r="I455" i="1"/>
  <c r="J455" i="1" s="1"/>
  <c r="I437" i="1"/>
  <c r="J437" i="1" s="1"/>
  <c r="I421" i="1"/>
  <c r="J421" i="1" s="1"/>
  <c r="I405" i="1"/>
  <c r="J405" i="1" s="1"/>
  <c r="I387" i="1"/>
  <c r="J387" i="1" s="1"/>
  <c r="I371" i="1"/>
  <c r="J371" i="1" s="1"/>
  <c r="I355" i="1"/>
  <c r="J355" i="1" s="1"/>
  <c r="I337" i="1"/>
  <c r="J337" i="1" s="1"/>
  <c r="I321" i="1"/>
  <c r="J321" i="1" s="1"/>
  <c r="I305" i="1"/>
  <c r="J305" i="1" s="1"/>
  <c r="I288" i="1"/>
  <c r="J288" i="1" s="1"/>
  <c r="I272" i="1"/>
  <c r="J272" i="1" s="1"/>
  <c r="I256" i="1"/>
  <c r="J256" i="1" s="1"/>
  <c r="I240" i="1"/>
  <c r="J240" i="1" s="1"/>
  <c r="I224" i="1"/>
  <c r="J224" i="1" s="1"/>
  <c r="I209" i="1"/>
  <c r="J209" i="1" s="1"/>
  <c r="I193" i="1"/>
  <c r="J193" i="1" s="1"/>
  <c r="I177" i="1"/>
  <c r="J177" i="1" s="1"/>
  <c r="I161" i="1"/>
  <c r="J161" i="1" s="1"/>
  <c r="I145" i="1"/>
  <c r="J145" i="1" s="1"/>
  <c r="I129" i="1"/>
  <c r="J129" i="1" s="1"/>
  <c r="I113" i="1"/>
  <c r="J113" i="1" s="1"/>
  <c r="I97" i="1"/>
  <c r="J97" i="1" s="1"/>
  <c r="I81" i="1"/>
  <c r="J81" i="1" s="1"/>
  <c r="I65" i="1"/>
  <c r="J65" i="1" s="1"/>
  <c r="I49" i="1"/>
  <c r="J49" i="1" s="1"/>
  <c r="I33" i="1"/>
  <c r="J33" i="1" s="1"/>
  <c r="I16" i="1"/>
  <c r="J16" i="1" s="1"/>
  <c r="I294" i="1"/>
  <c r="J294" i="1" s="1"/>
  <c r="I506" i="1"/>
  <c r="J506" i="1" s="1"/>
  <c r="I489" i="1"/>
  <c r="J489" i="1" s="1"/>
  <c r="I471" i="1"/>
  <c r="J471" i="1" s="1"/>
  <c r="I453" i="1"/>
  <c r="J453" i="1" s="1"/>
  <c r="I436" i="1"/>
  <c r="J436" i="1" s="1"/>
  <c r="I420" i="1"/>
  <c r="J420" i="1" s="1"/>
  <c r="I403" i="1"/>
  <c r="J403" i="1" s="1"/>
  <c r="I386" i="1"/>
  <c r="J386" i="1" s="1"/>
  <c r="I370" i="1"/>
  <c r="J370" i="1" s="1"/>
  <c r="I354" i="1"/>
  <c r="J354" i="1" s="1"/>
  <c r="I336" i="1"/>
  <c r="J336" i="1" s="1"/>
  <c r="K336" i="1"/>
  <c r="L336" i="1" s="1"/>
  <c r="I320" i="1"/>
  <c r="J320" i="1" s="1"/>
  <c r="K320" i="1"/>
  <c r="L320" i="1" s="1"/>
  <c r="I304" i="1"/>
  <c r="J304" i="1" s="1"/>
  <c r="K304" i="1"/>
  <c r="L304" i="1" s="1"/>
  <c r="I287" i="1"/>
  <c r="J287" i="1" s="1"/>
  <c r="K287" i="1"/>
  <c r="L287" i="1" s="1"/>
  <c r="I271" i="1"/>
  <c r="J271" i="1" s="1"/>
  <c r="K271" i="1"/>
  <c r="L271" i="1" s="1"/>
  <c r="I255" i="1"/>
  <c r="J255" i="1" s="1"/>
  <c r="K255" i="1"/>
  <c r="L255" i="1" s="1"/>
  <c r="I239" i="1"/>
  <c r="J239" i="1" s="1"/>
  <c r="K239" i="1"/>
  <c r="L239" i="1" s="1"/>
  <c r="I223" i="1"/>
  <c r="J223" i="1" s="1"/>
  <c r="K223" i="1"/>
  <c r="L223" i="1" s="1"/>
  <c r="I208" i="1"/>
  <c r="J208" i="1" s="1"/>
  <c r="K208" i="1"/>
  <c r="L208" i="1" s="1"/>
  <c r="I192" i="1"/>
  <c r="J192" i="1" s="1"/>
  <c r="K192" i="1"/>
  <c r="L192" i="1" s="1"/>
  <c r="I176" i="1"/>
  <c r="J176" i="1" s="1"/>
  <c r="K176" i="1"/>
  <c r="L176" i="1" s="1"/>
  <c r="I160" i="1"/>
  <c r="J160" i="1" s="1"/>
  <c r="K160" i="1"/>
  <c r="L160" i="1" s="1"/>
  <c r="I144" i="1"/>
  <c r="J144" i="1" s="1"/>
  <c r="K144" i="1"/>
  <c r="L144" i="1" s="1"/>
  <c r="I128" i="1"/>
  <c r="J128" i="1" s="1"/>
  <c r="K128" i="1"/>
  <c r="L128" i="1" s="1"/>
  <c r="I112" i="1"/>
  <c r="J112" i="1" s="1"/>
  <c r="K112" i="1"/>
  <c r="L112" i="1" s="1"/>
  <c r="I96" i="1"/>
  <c r="J96" i="1" s="1"/>
  <c r="K96" i="1"/>
  <c r="L96" i="1" s="1"/>
  <c r="I80" i="1"/>
  <c r="J80" i="1" s="1"/>
  <c r="K80" i="1"/>
  <c r="L80" i="1" s="1"/>
  <c r="I64" i="1"/>
  <c r="J64" i="1" s="1"/>
  <c r="K64" i="1"/>
  <c r="L64" i="1" s="1"/>
  <c r="I48" i="1"/>
  <c r="J48" i="1"/>
  <c r="K48" i="1"/>
  <c r="I32" i="1"/>
  <c r="J32" i="1" s="1"/>
  <c r="K32" i="1"/>
  <c r="L32" i="1" s="1"/>
  <c r="I15" i="1"/>
  <c r="J15" i="1" s="1"/>
  <c r="K15" i="1"/>
  <c r="L15" i="1" s="1"/>
  <c r="K323" i="1"/>
  <c r="L323" i="1" s="1"/>
  <c r="K305" i="1"/>
  <c r="L305" i="1" s="1"/>
  <c r="K49" i="1"/>
  <c r="L49" i="1" s="1"/>
  <c r="K523" i="1"/>
  <c r="L523" i="1" s="1"/>
  <c r="K508" i="1"/>
  <c r="L508" i="1" s="1"/>
  <c r="K491" i="1"/>
  <c r="L491" i="1" s="1"/>
  <c r="K474" i="1"/>
  <c r="L474" i="1" s="1"/>
  <c r="K456" i="1"/>
  <c r="L456" i="1" s="1"/>
  <c r="K438" i="1"/>
  <c r="L438" i="1" s="1"/>
  <c r="K422" i="1"/>
  <c r="L422" i="1" s="1"/>
  <c r="K406" i="1"/>
  <c r="L406" i="1" s="1"/>
  <c r="K388" i="1"/>
  <c r="L388" i="1" s="1"/>
  <c r="K372" i="1"/>
  <c r="L372" i="1" s="1"/>
  <c r="K356" i="1"/>
  <c r="L356" i="1" s="1"/>
  <c r="K338" i="1"/>
  <c r="L338" i="1" s="1"/>
  <c r="K321" i="1"/>
  <c r="L321" i="1" s="1"/>
  <c r="K65" i="1"/>
  <c r="L65" i="1" s="1"/>
  <c r="K522" i="1"/>
  <c r="L522" i="1" s="1"/>
  <c r="K507" i="1"/>
  <c r="L507" i="1" s="1"/>
  <c r="K490" i="1"/>
  <c r="L490" i="1" s="1"/>
  <c r="K472" i="1"/>
  <c r="L472" i="1" s="1"/>
  <c r="K455" i="1"/>
  <c r="L455" i="1" s="1"/>
  <c r="K437" i="1"/>
  <c r="L437" i="1" s="1"/>
  <c r="K421" i="1"/>
  <c r="L421" i="1" s="1"/>
  <c r="K405" i="1"/>
  <c r="L405" i="1" s="1"/>
  <c r="K387" i="1"/>
  <c r="L387" i="1" s="1"/>
  <c r="K371" i="1"/>
  <c r="L371" i="1" s="1"/>
  <c r="K355" i="1"/>
  <c r="L355" i="1" s="1"/>
  <c r="K337" i="1"/>
  <c r="L337" i="1" s="1"/>
  <c r="K98" i="1"/>
  <c r="L98" i="1" s="1"/>
  <c r="K81" i="1"/>
  <c r="L81" i="1" s="1"/>
  <c r="K294" i="1"/>
  <c r="L294" i="1" s="1"/>
  <c r="K506" i="1"/>
  <c r="L506" i="1" s="1"/>
  <c r="K489" i="1"/>
  <c r="L489" i="1" s="1"/>
  <c r="K471" i="1"/>
  <c r="L471" i="1" s="1"/>
  <c r="K453" i="1"/>
  <c r="L453" i="1" s="1"/>
  <c r="K436" i="1"/>
  <c r="L436" i="1" s="1"/>
  <c r="K420" i="1"/>
  <c r="L420" i="1" s="1"/>
  <c r="K403" i="1"/>
  <c r="L403" i="1" s="1"/>
  <c r="K386" i="1"/>
  <c r="L386" i="1" s="1"/>
  <c r="K370" i="1"/>
  <c r="L370" i="1" s="1"/>
  <c r="K354" i="1"/>
  <c r="L354" i="1" s="1"/>
  <c r="K114" i="1"/>
  <c r="L114" i="1" s="1"/>
  <c r="K97" i="1"/>
  <c r="L97" i="1" s="1"/>
  <c r="K130" i="1"/>
  <c r="L130" i="1" s="1"/>
  <c r="K113" i="1"/>
  <c r="L113" i="1" s="1"/>
  <c r="K146" i="1"/>
  <c r="L146" i="1" s="1"/>
  <c r="K129" i="1"/>
  <c r="L129" i="1" s="1"/>
  <c r="K162" i="1"/>
  <c r="L162" i="1" s="1"/>
  <c r="K145" i="1"/>
  <c r="L145" i="1" s="1"/>
  <c r="K178" i="1"/>
  <c r="L178" i="1" s="1"/>
  <c r="K161" i="1"/>
  <c r="L161" i="1" s="1"/>
  <c r="K194" i="1"/>
  <c r="L194" i="1" s="1"/>
  <c r="K177" i="1"/>
  <c r="L177" i="1" s="1"/>
  <c r="L48" i="1"/>
  <c r="K210" i="1"/>
  <c r="L210" i="1" s="1"/>
  <c r="K193" i="1"/>
  <c r="L193" i="1" s="1"/>
  <c r="K225" i="1"/>
  <c r="L225" i="1" s="1"/>
  <c r="K209" i="1"/>
  <c r="L209" i="1" s="1"/>
  <c r="K241" i="1"/>
  <c r="L241" i="1" s="1"/>
  <c r="K224" i="1"/>
  <c r="L224" i="1" s="1"/>
  <c r="AB510" i="1"/>
  <c r="Z510" i="1"/>
  <c r="Y510" i="1"/>
  <c r="Y244" i="1"/>
  <c r="Y431" i="1"/>
  <c r="AB431" i="1"/>
  <c r="Z431" i="1"/>
  <c r="AB370" i="1"/>
  <c r="AB244" i="1"/>
  <c r="Z370" i="1"/>
  <c r="Y370" i="1"/>
  <c r="AB322" i="1"/>
  <c r="Z322" i="1"/>
  <c r="Y322" i="1"/>
  <c r="Z244" i="1"/>
  <c r="AB345" i="1"/>
  <c r="Z345" i="1"/>
  <c r="Y345" i="1"/>
  <c r="AB62" i="1"/>
  <c r="Z62" i="1"/>
  <c r="Y62" i="1"/>
  <c r="Y222" i="1"/>
  <c r="Z222" i="1"/>
  <c r="AB222" i="1"/>
  <c r="AB202" i="1"/>
  <c r="Z202" i="1"/>
  <c r="Y202" i="1"/>
  <c r="AC23" i="1" l="1"/>
  <c r="AC359" i="1"/>
  <c r="AC310" i="1"/>
  <c r="AC261" i="1"/>
  <c r="AC518" i="1"/>
  <c r="AC78" i="1"/>
  <c r="AC489" i="1"/>
  <c r="AC38" i="1"/>
  <c r="AC107" i="1"/>
  <c r="AC336" i="1"/>
  <c r="AC411" i="1"/>
  <c r="AC235" i="1"/>
  <c r="AC207" i="1"/>
  <c r="AC224" i="1"/>
  <c r="AC37" i="1"/>
  <c r="AC412" i="1"/>
  <c r="AC413" i="1"/>
  <c r="AC14" i="1"/>
  <c r="AC350" i="1"/>
  <c r="AC225" i="1"/>
  <c r="AC161" i="1"/>
  <c r="AC339" i="1"/>
  <c r="AC340" i="1"/>
  <c r="AC450" i="1"/>
  <c r="AC432" i="1"/>
  <c r="AC172" i="1"/>
  <c r="AC150" i="1"/>
  <c r="AC290" i="1"/>
  <c r="AC210" i="1"/>
  <c r="AC104" i="1"/>
  <c r="AC245" i="1"/>
  <c r="AC236" i="1"/>
  <c r="AC320" i="1"/>
  <c r="AC329" i="1"/>
  <c r="AC219" i="1"/>
  <c r="AC146" i="1"/>
  <c r="AC12" i="1"/>
  <c r="AC184" i="1"/>
  <c r="AC312" i="1"/>
  <c r="AC203" i="1"/>
  <c r="AC136" i="1"/>
  <c r="AC90" i="1"/>
  <c r="AC204" i="1"/>
  <c r="AC372" i="1"/>
  <c r="AC492" i="1"/>
  <c r="AC87" i="1"/>
  <c r="AC88" i="1"/>
  <c r="AC19" i="1"/>
  <c r="AC89" i="1"/>
  <c r="AC187" i="1"/>
  <c r="AC227" i="1"/>
  <c r="AC315" i="1"/>
  <c r="AC354" i="1"/>
  <c r="AC523" i="1"/>
  <c r="AC522" i="1"/>
  <c r="AC513" i="1"/>
  <c r="AC472" i="1"/>
  <c r="AC385" i="1"/>
  <c r="AC374" i="1"/>
  <c r="AC271" i="1"/>
  <c r="AC263" i="1"/>
  <c r="AC262" i="1"/>
  <c r="AC251" i="1"/>
  <c r="AC247" i="1"/>
  <c r="AC45" i="1"/>
  <c r="AC22" i="1"/>
  <c r="AC120" i="1"/>
  <c r="AC491" i="1"/>
  <c r="AC481" i="1"/>
  <c r="AC442" i="1"/>
  <c r="AC362" i="1"/>
  <c r="AC334" i="1"/>
  <c r="AC115" i="1"/>
  <c r="AC43" i="1"/>
  <c r="AC295" i="1"/>
  <c r="AC238" i="1"/>
  <c r="AC436" i="1"/>
  <c r="AC382" i="1"/>
  <c r="AC440" i="1"/>
  <c r="AC209" i="1"/>
  <c r="AC130" i="1"/>
  <c r="AC389" i="1"/>
  <c r="AC390" i="1"/>
  <c r="AC141" i="1"/>
  <c r="AC447" i="1"/>
  <c r="AC386" i="1"/>
  <c r="AC387" i="1"/>
  <c r="AC388" i="1"/>
  <c r="AC84" i="1"/>
  <c r="AC402" i="1"/>
  <c r="AC175" i="1"/>
  <c r="AC403" i="1"/>
  <c r="AC286" i="1"/>
  <c r="AC527" i="1"/>
  <c r="AC482" i="1"/>
  <c r="AC483" i="1"/>
  <c r="AC485" i="1"/>
  <c r="AC417" i="1"/>
  <c r="AC433" i="1"/>
  <c r="AC21" i="1"/>
  <c r="AC25" i="1"/>
  <c r="AC496" i="1"/>
  <c r="AC234" i="1"/>
  <c r="AC171" i="1"/>
  <c r="AC319" i="1"/>
  <c r="AC17" i="1"/>
  <c r="AC364" i="1"/>
  <c r="AC474" i="1"/>
  <c r="AC250" i="1"/>
  <c r="AC504" i="1"/>
  <c r="AC305" i="1"/>
  <c r="AC301" i="1"/>
  <c r="AC267" i="1"/>
  <c r="AC331" i="1"/>
  <c r="AC467" i="1"/>
  <c r="AC73" i="1"/>
  <c r="AC65" i="1"/>
  <c r="AC335" i="1"/>
  <c r="AC180" i="1"/>
  <c r="AC178" i="1"/>
  <c r="AC176" i="1"/>
  <c r="AC177" i="1"/>
  <c r="AC323" i="1"/>
  <c r="AC239" i="1"/>
  <c r="AC307" i="1"/>
  <c r="AC158" i="1"/>
  <c r="AC147" i="1"/>
  <c r="AC6" i="1"/>
  <c r="AC163" i="1"/>
  <c r="AC213" i="1"/>
  <c r="AC240" i="1"/>
  <c r="AC93" i="1"/>
  <c r="AC124" i="1"/>
  <c r="AC326" i="1"/>
  <c r="AC384" i="1"/>
  <c r="AC508" i="1"/>
  <c r="AC13" i="1"/>
  <c r="AC155" i="1"/>
  <c r="AC324" i="1"/>
  <c r="AC179" i="1"/>
  <c r="AC325" i="1"/>
  <c r="AC100" i="1"/>
  <c r="AC34" i="1"/>
  <c r="AC76" i="1"/>
  <c r="AC425" i="1"/>
  <c r="AC71" i="1"/>
  <c r="AC506" i="1"/>
  <c r="AC167" i="1"/>
  <c r="AC63" i="1"/>
  <c r="AC60" i="1"/>
  <c r="AC470" i="1"/>
  <c r="AC309" i="1"/>
  <c r="AC91" i="1"/>
  <c r="AC499" i="1"/>
  <c r="AC511" i="1"/>
  <c r="AC24" i="1"/>
  <c r="AC82" i="1"/>
  <c r="AC92" i="1"/>
  <c r="AC228" i="1"/>
  <c r="AC449" i="1"/>
  <c r="AC95" i="1"/>
  <c r="AC463" i="1"/>
  <c r="AC110" i="1"/>
  <c r="AC342" i="1"/>
  <c r="AC134" i="1"/>
  <c r="AC520" i="1"/>
  <c r="AC509" i="1"/>
  <c r="AC200" i="1"/>
  <c r="AC327" i="1"/>
  <c r="AC118" i="1"/>
  <c r="AC452" i="1"/>
  <c r="AC453" i="1"/>
  <c r="AC333" i="1"/>
  <c r="AC41" i="1"/>
  <c r="AC468" i="1"/>
  <c r="AC31" i="1"/>
  <c r="AC59" i="1"/>
  <c r="AC10" i="1"/>
  <c r="AC126" i="1"/>
  <c r="AC74" i="1"/>
  <c r="AC298" i="1"/>
  <c r="AC231" i="1"/>
  <c r="AC135" i="1"/>
  <c r="AC401" i="1"/>
  <c r="AC233" i="1"/>
  <c r="AC430" i="1"/>
  <c r="AC400" i="1"/>
  <c r="AC268" i="1"/>
  <c r="AC254" i="1"/>
  <c r="AC214" i="1"/>
  <c r="AC480" i="1"/>
  <c r="AC83" i="1"/>
  <c r="AC421" i="1"/>
  <c r="AC170" i="1"/>
  <c r="AC380" i="1"/>
  <c r="AC512" i="1"/>
  <c r="AC117" i="1"/>
  <c r="AC197" i="1"/>
  <c r="AC196" i="1"/>
  <c r="AC308" i="1"/>
  <c r="AC128" i="1"/>
  <c r="AC173" i="1"/>
  <c r="AC371" i="1"/>
  <c r="AC410" i="1"/>
  <c r="AC466" i="1"/>
  <c r="AC302" i="1"/>
  <c r="AC476" i="1"/>
  <c r="AC439" i="1"/>
  <c r="AC138" i="1"/>
  <c r="AC127" i="1"/>
  <c r="AC357" i="1"/>
  <c r="AC280" i="1"/>
  <c r="AC230" i="1"/>
  <c r="AC148" i="1"/>
  <c r="AC229" i="1"/>
  <c r="AC358" i="1"/>
  <c r="AC181" i="1"/>
  <c r="AC451" i="1"/>
  <c r="AC419" i="1"/>
  <c r="AC438" i="1"/>
  <c r="AC94" i="1"/>
  <c r="AC428" i="1"/>
  <c r="AC58" i="1"/>
  <c r="AC8" i="1"/>
  <c r="AC189" i="1"/>
  <c r="AC28" i="1"/>
  <c r="AC252" i="1"/>
  <c r="AC405" i="1"/>
  <c r="AC221" i="1"/>
  <c r="AC237" i="1"/>
  <c r="AC182" i="1"/>
  <c r="AC159" i="1"/>
  <c r="AC459" i="1"/>
  <c r="AC465" i="1"/>
  <c r="AC152" i="1"/>
  <c r="AC232" i="1"/>
  <c r="AC471" i="1"/>
  <c r="AC292" i="1"/>
  <c r="AC282" i="1"/>
  <c r="AC306" i="1"/>
  <c r="AC174" i="1"/>
  <c r="AC377" i="1"/>
  <c r="AC462" i="1"/>
  <c r="AC36" i="1"/>
  <c r="AC96" i="1"/>
  <c r="AC160" i="1"/>
  <c r="AC284" i="1"/>
  <c r="AC285" i="1"/>
  <c r="AC132" i="1"/>
  <c r="AC217" i="1"/>
  <c r="AC169" i="1"/>
  <c r="AC188" i="1"/>
  <c r="AC27" i="1"/>
  <c r="AC119" i="1"/>
  <c r="AC257" i="1"/>
  <c r="AC109" i="1"/>
  <c r="AC456" i="1"/>
  <c r="AC414" i="1"/>
  <c r="AC208" i="1"/>
  <c r="AC243" i="1"/>
  <c r="AC399" i="1"/>
  <c r="AC458" i="1"/>
  <c r="AC274" i="1"/>
  <c r="AC156" i="1"/>
  <c r="AC246" i="1"/>
  <c r="AC260" i="1"/>
  <c r="AC265" i="1"/>
  <c r="AC287" i="1"/>
  <c r="AC343" i="1"/>
  <c r="AC455" i="1"/>
  <c r="AC448" i="1"/>
  <c r="AC464" i="1"/>
  <c r="AC33" i="1"/>
  <c r="AC505" i="1"/>
  <c r="AC355" i="1"/>
  <c r="AC123" i="1"/>
  <c r="AC344" i="1"/>
  <c r="AC98" i="1"/>
  <c r="AC125" i="1"/>
  <c r="AC313" i="1"/>
  <c r="AC498" i="1"/>
  <c r="AC57" i="1"/>
  <c r="AC53" i="1"/>
  <c r="AC80" i="1"/>
  <c r="AC276" i="1"/>
  <c r="AC469" i="1"/>
  <c r="AC289" i="1"/>
  <c r="AC193" i="1"/>
  <c r="AC291" i="1"/>
  <c r="AC379" i="1"/>
  <c r="AC503" i="1"/>
  <c r="AC101" i="1"/>
  <c r="AC383" i="1"/>
  <c r="AC114" i="1"/>
  <c r="AC352" i="1"/>
  <c r="AC144" i="1"/>
  <c r="AC51" i="1"/>
  <c r="AC186" i="1"/>
  <c r="AC373" i="1"/>
  <c r="AC294" i="1"/>
  <c r="AC145" i="1"/>
  <c r="AC20" i="1"/>
  <c r="AC194" i="1"/>
  <c r="AC15" i="1"/>
  <c r="AC67" i="1"/>
  <c r="AC198" i="1"/>
  <c r="AC277" i="1"/>
  <c r="AC68" i="1"/>
  <c r="AC201" i="1"/>
  <c r="AC278" i="1"/>
  <c r="AC40" i="1"/>
  <c r="AC54" i="1"/>
  <c r="AC502" i="1"/>
  <c r="AC272" i="1"/>
  <c r="AC317" i="1"/>
  <c r="AC381" i="1"/>
  <c r="AC7" i="1"/>
  <c r="AC153" i="1"/>
  <c r="AC168" i="1"/>
  <c r="AC353" i="1"/>
  <c r="AC316" i="1"/>
  <c r="AC55" i="1"/>
  <c r="AC488" i="1"/>
  <c r="AC427" i="1"/>
  <c r="AC165" i="1"/>
  <c r="AC293" i="1"/>
  <c r="AC424" i="1"/>
  <c r="AC365" i="1"/>
  <c r="AC296" i="1"/>
  <c r="AC297" i="1"/>
  <c r="AC103" i="1"/>
  <c r="AC423" i="1"/>
  <c r="AC253" i="1"/>
  <c r="AC437" i="1"/>
  <c r="AC487" i="1"/>
  <c r="AC366" i="1"/>
  <c r="AC434" i="1"/>
  <c r="AC139" i="1"/>
  <c r="AC521" i="1"/>
  <c r="AC97" i="1"/>
  <c r="AC351" i="1"/>
  <c r="AC299" i="1"/>
  <c r="AC195" i="1"/>
  <c r="AC391" i="1"/>
  <c r="AC314" i="1"/>
  <c r="AC392" i="1"/>
  <c r="AC66" i="1"/>
  <c r="AC349" i="1"/>
  <c r="AC443" i="1"/>
  <c r="AC86" i="1"/>
  <c r="AC42" i="1"/>
  <c r="AC64" i="1"/>
  <c r="AC525" i="1"/>
  <c r="AC526" i="1"/>
  <c r="AC457" i="1"/>
  <c r="AC69" i="1"/>
  <c r="AC206" i="1"/>
  <c r="AC26" i="1"/>
  <c r="AC494" i="1"/>
  <c r="AC133" i="1"/>
  <c r="AC363" i="1"/>
  <c r="AC435" i="1"/>
  <c r="AC300" i="1"/>
  <c r="AC29" i="1"/>
  <c r="AC368" i="1"/>
  <c r="AC205" i="1"/>
  <c r="AC142" i="1"/>
  <c r="AC154" i="1"/>
  <c r="AC264" i="1"/>
  <c r="AC259" i="1"/>
  <c r="AC2" i="1"/>
  <c r="AC56" i="1"/>
  <c r="AC122" i="1"/>
  <c r="AC429" i="1"/>
  <c r="AC269" i="1"/>
  <c r="AC376" i="1"/>
  <c r="AC75" i="1"/>
  <c r="AC288" i="1"/>
  <c r="AC11" i="1"/>
  <c r="AC248" i="1"/>
  <c r="AC140" i="1"/>
  <c r="AC398" i="1"/>
  <c r="AC77" i="1"/>
  <c r="AC517" i="1"/>
  <c r="AC211" i="1"/>
  <c r="AC321" i="1"/>
  <c r="AC422" i="1"/>
  <c r="AC164" i="1"/>
  <c r="AC157" i="1"/>
  <c r="AC129" i="1"/>
  <c r="AC378" i="1"/>
  <c r="AC524" i="1"/>
  <c r="AC70" i="1"/>
  <c r="AC266" i="1"/>
  <c r="AC5" i="1"/>
  <c r="AC356" i="1"/>
  <c r="AC81" i="1"/>
  <c r="AC112" i="1"/>
  <c r="AC131" i="1"/>
  <c r="AC121" i="1"/>
  <c r="AC149" i="1"/>
  <c r="AC415" i="1"/>
  <c r="AC113" i="1"/>
  <c r="AC241" i="1"/>
  <c r="AC416" i="1"/>
  <c r="AC283" i="1"/>
  <c r="AC242" i="1"/>
  <c r="AC497" i="1"/>
  <c r="AC273" i="1"/>
  <c r="AC190" i="1"/>
  <c r="AC304" i="1"/>
  <c r="AC116" i="1"/>
  <c r="AC444" i="1"/>
  <c r="AC477" i="1"/>
  <c r="AC166" i="1"/>
  <c r="AC445" i="1"/>
  <c r="AC108" i="1"/>
  <c r="AC490" i="1"/>
  <c r="AC79" i="1"/>
  <c r="AC409" i="1"/>
  <c r="AC347" i="1"/>
  <c r="AC346" i="1"/>
  <c r="AC191" i="1"/>
  <c r="AC220" i="1"/>
  <c r="AC281" i="1"/>
  <c r="AC47" i="1"/>
  <c r="AC407" i="1"/>
  <c r="AC406" i="1"/>
  <c r="AC484" i="1"/>
  <c r="AC85" i="1"/>
  <c r="AC99" i="1"/>
  <c r="AC151" i="1"/>
  <c r="AC311" i="1"/>
  <c r="AC249" i="1"/>
  <c r="AC418" i="1"/>
  <c r="AC183" i="1"/>
  <c r="AC102" i="1"/>
  <c r="AC16" i="1"/>
  <c r="AC360" i="1"/>
  <c r="AC478" i="1"/>
  <c r="AC479" i="1"/>
  <c r="AC475" i="1"/>
  <c r="AC303" i="1"/>
  <c r="AC493" i="1"/>
  <c r="AC199" i="1"/>
  <c r="AC9" i="1"/>
  <c r="AC192" i="1"/>
  <c r="AC30" i="1"/>
  <c r="AC338" i="1"/>
  <c r="AC361" i="1"/>
  <c r="AC32" i="1"/>
  <c r="AC279" i="1"/>
  <c r="AC501" i="1"/>
  <c r="AC106" i="1"/>
  <c r="AC330" i="1"/>
  <c r="AC35" i="1"/>
  <c r="AC275" i="1"/>
  <c r="AC39" i="1"/>
  <c r="AC218" i="1"/>
  <c r="AC393" i="1"/>
  <c r="AC446" i="1"/>
  <c r="AC270" i="1"/>
  <c r="AC255" i="1"/>
  <c r="AC46" i="1"/>
  <c r="AC256" i="1"/>
  <c r="AC223" i="1"/>
  <c r="AC348" i="1"/>
  <c r="AC137" i="1"/>
  <c r="AC185" i="1"/>
  <c r="AC50" i="1"/>
  <c r="AC367" i="1"/>
  <c r="AC52" i="1"/>
  <c r="AC507" i="1"/>
  <c r="AC394" i="1"/>
  <c r="AC516" i="1"/>
  <c r="AC514" i="1"/>
  <c r="AC515" i="1"/>
  <c r="AC4" i="1"/>
  <c r="AC3" i="1"/>
  <c r="AC162" i="1"/>
  <c r="AC395" i="1"/>
  <c r="AC519" i="1"/>
  <c r="AC72" i="1"/>
  <c r="AC397" i="1"/>
  <c r="AC48" i="1"/>
  <c r="AC369" i="1"/>
  <c r="AC49" i="1"/>
  <c r="AC408" i="1"/>
  <c r="AC105" i="1"/>
  <c r="AC212" i="1"/>
  <c r="AC258" i="1"/>
  <c r="AC500" i="1"/>
  <c r="AC426" i="1"/>
  <c r="AC226" i="1"/>
  <c r="AC337" i="1"/>
  <c r="AC461" i="1"/>
  <c r="AC44" i="1"/>
  <c r="AC332" i="1"/>
  <c r="AC420" i="1"/>
  <c r="AC375" i="1"/>
  <c r="AC318" i="1"/>
  <c r="AC216" i="1"/>
  <c r="AC215" i="1"/>
  <c r="AC328" i="1"/>
  <c r="AC111" i="1"/>
  <c r="Z44" i="1"/>
  <c r="Y197" i="1" l="1"/>
  <c r="Z38" i="1"/>
  <c r="Y109" i="1"/>
  <c r="Z126" i="1"/>
  <c r="Y143" i="1"/>
  <c r="Y196" i="1"/>
  <c r="Y214" i="1"/>
  <c r="Z251" i="1"/>
  <c r="Y308" i="1"/>
  <c r="Z346" i="1"/>
  <c r="Y363" i="1"/>
  <c r="Y406" i="1"/>
  <c r="Y424" i="1"/>
  <c r="Y499" i="1"/>
  <c r="Z445" i="1"/>
  <c r="Y190" i="1"/>
  <c r="Y77" i="1"/>
  <c r="Y382" i="1"/>
  <c r="Z409" i="1"/>
  <c r="Z446" i="1"/>
  <c r="Z521" i="1"/>
  <c r="Z128" i="1"/>
  <c r="Z147" i="1"/>
  <c r="Z164" i="1"/>
  <c r="Y219" i="1"/>
  <c r="Y331" i="1"/>
  <c r="Y350" i="1"/>
  <c r="Y385" i="1"/>
  <c r="Z410" i="1"/>
  <c r="Y428" i="1"/>
  <c r="Z447" i="1"/>
  <c r="Y503" i="1"/>
  <c r="Z241" i="1"/>
  <c r="Z407" i="1"/>
  <c r="Z310" i="1"/>
  <c r="Y27" i="1"/>
  <c r="Y183" i="1"/>
  <c r="Y129" i="1"/>
  <c r="Z68" i="1"/>
  <c r="Z519" i="1"/>
  <c r="Z148" i="1"/>
  <c r="Y386" i="1"/>
  <c r="Z28" i="1"/>
  <c r="Z115" i="1"/>
  <c r="Z149" i="1"/>
  <c r="Y204" i="1"/>
  <c r="Y238" i="1"/>
  <c r="Z273" i="1"/>
  <c r="Y352" i="1"/>
  <c r="Z371" i="1"/>
  <c r="Y430" i="1"/>
  <c r="Y506" i="1"/>
  <c r="Y523" i="1"/>
  <c r="Z58" i="1"/>
  <c r="Z501" i="1"/>
  <c r="Y112" i="1"/>
  <c r="Y61" i="1"/>
  <c r="Z117" i="1"/>
  <c r="Z275" i="1"/>
  <c r="Z450" i="1"/>
  <c r="Y504" i="1"/>
  <c r="Z217" i="1"/>
  <c r="Z165" i="1"/>
  <c r="Y64" i="1"/>
  <c r="Y223" i="1"/>
  <c r="Y84" i="1"/>
  <c r="Y151" i="1"/>
  <c r="Y186" i="1"/>
  <c r="Y240" i="1"/>
  <c r="Z297" i="1"/>
  <c r="Y335" i="1"/>
  <c r="Y355" i="1"/>
  <c r="Z373" i="1"/>
  <c r="Y392" i="1"/>
  <c r="Y434" i="1"/>
  <c r="Z470" i="1"/>
  <c r="Y508" i="1"/>
  <c r="Y525" i="1"/>
  <c r="Y395" i="1"/>
  <c r="Y288" i="1"/>
  <c r="Y130" i="1"/>
  <c r="Z114" i="1"/>
  <c r="Z412" i="1"/>
  <c r="Y185" i="1"/>
  <c r="Y14" i="1"/>
  <c r="Z207" i="1"/>
  <c r="Z277" i="1"/>
  <c r="Z491" i="1"/>
  <c r="Y353" i="1"/>
  <c r="Y390" i="1"/>
  <c r="Z287" i="1"/>
  <c r="Y198" i="1"/>
  <c r="Z311" i="1"/>
  <c r="Z448" i="1"/>
  <c r="Y83" i="1"/>
  <c r="Z30" i="1"/>
  <c r="Y225" i="1"/>
  <c r="Z435" i="1"/>
  <c r="Z208" i="1"/>
  <c r="Y319" i="1"/>
  <c r="Y398" i="1"/>
  <c r="Y418" i="1"/>
  <c r="Y472" i="1"/>
  <c r="Z110" i="1"/>
  <c r="Y254" i="1"/>
  <c r="Y10" i="1"/>
  <c r="Y97" i="1"/>
  <c r="Z237" i="1"/>
  <c r="Y167" i="1"/>
  <c r="Y524" i="1"/>
  <c r="Y119" i="1"/>
  <c r="Y417" i="1"/>
  <c r="Z50" i="1"/>
  <c r="Y86" i="1"/>
  <c r="Z299" i="1"/>
  <c r="Y16" i="1"/>
  <c r="Z33" i="1"/>
  <c r="Y104" i="1"/>
  <c r="Y154" i="1"/>
  <c r="Z189" i="1"/>
  <c r="Z300" i="1"/>
  <c r="Y320" i="1"/>
  <c r="Z338" i="1"/>
  <c r="Z376" i="1"/>
  <c r="Z399" i="1"/>
  <c r="Y419" i="1"/>
  <c r="Z437" i="1"/>
  <c r="Y456" i="1"/>
  <c r="Y474" i="1"/>
  <c r="Y512" i="1"/>
  <c r="Y405" i="1"/>
  <c r="Y252" i="1"/>
  <c r="Y94" i="1"/>
  <c r="Y253" i="1"/>
  <c r="Y330" i="1"/>
  <c r="Z487" i="1"/>
  <c r="Y150" i="1"/>
  <c r="Y66" i="1"/>
  <c r="Y152" i="1"/>
  <c r="Z242" i="1"/>
  <c r="Y336" i="1"/>
  <c r="Y172" i="1"/>
  <c r="Y210" i="1"/>
  <c r="Z228" i="1"/>
  <c r="Z246" i="1"/>
  <c r="Y263" i="1"/>
  <c r="Z281" i="1"/>
  <c r="Z359" i="1"/>
  <c r="Y394" i="1"/>
  <c r="Y457" i="1"/>
  <c r="Y513" i="1"/>
  <c r="Y144" i="1"/>
  <c r="Z480" i="1"/>
  <c r="Z7" i="1"/>
  <c r="Y365" i="1"/>
  <c r="Y349" i="1"/>
  <c r="Y258" i="1"/>
  <c r="Z323" i="1"/>
  <c r="Y360" i="1"/>
  <c r="Z439" i="1"/>
  <c r="Y476" i="1"/>
  <c r="Y25" i="1"/>
  <c r="Z146" i="1"/>
  <c r="Z9" i="1"/>
  <c r="Y369" i="1"/>
  <c r="Z205" i="1"/>
  <c r="Y372" i="1"/>
  <c r="Y49" i="1"/>
  <c r="Y374" i="1"/>
  <c r="Z191" i="1"/>
  <c r="Y89" i="1"/>
  <c r="Y173" i="1"/>
  <c r="Z378" i="1"/>
  <c r="Y74" i="1"/>
  <c r="Y90" i="1"/>
  <c r="Z107" i="1"/>
  <c r="Y124" i="1"/>
  <c r="Z141" i="1"/>
  <c r="Y248" i="1"/>
  <c r="Y283" i="1"/>
  <c r="Y306" i="1"/>
  <c r="Y361" i="1"/>
  <c r="Y379" i="1"/>
  <c r="Z422" i="1"/>
  <c r="Y440" i="1"/>
  <c r="Z477" i="1"/>
  <c r="Z497" i="1"/>
  <c r="Y515" i="1"/>
  <c r="Z250" i="1"/>
  <c r="Y309" i="1"/>
  <c r="Y96" i="1"/>
  <c r="Y45" i="1"/>
  <c r="Y220" i="1"/>
  <c r="Y429" i="1"/>
  <c r="Z134" i="1"/>
  <c r="Y31" i="1"/>
  <c r="Z187" i="1"/>
  <c r="Z356" i="1"/>
  <c r="Y34" i="1"/>
  <c r="Y105" i="1"/>
  <c r="Y2" i="1"/>
  <c r="Y72" i="1"/>
  <c r="Y156" i="1"/>
  <c r="Z91" i="1"/>
  <c r="Y108" i="1"/>
  <c r="Z231" i="1"/>
  <c r="Y249" i="1"/>
  <c r="Z307" i="1"/>
  <c r="Y344" i="1"/>
  <c r="Z362" i="1"/>
  <c r="Y516" i="1"/>
  <c r="AB387" i="1"/>
  <c r="AB432" i="1"/>
  <c r="AB40" i="1"/>
  <c r="AB388" i="1"/>
  <c r="AB483" i="1"/>
  <c r="AB30" i="1"/>
  <c r="AB333" i="1"/>
  <c r="AB353" i="1"/>
  <c r="AB390" i="1"/>
  <c r="AB520" i="1"/>
  <c r="AB446" i="1"/>
  <c r="AB449" i="1"/>
  <c r="AB294" i="1"/>
  <c r="AB316" i="1"/>
  <c r="AB484" i="1"/>
  <c r="AB297" i="1"/>
  <c r="AB117" i="1"/>
  <c r="AB507" i="1"/>
  <c r="AB434" i="1"/>
  <c r="AB525" i="1"/>
  <c r="AB314" i="1"/>
  <c r="AB490" i="1"/>
  <c r="AB355" i="1"/>
  <c r="AB366" i="1"/>
  <c r="AB301" i="1"/>
  <c r="AB304" i="1"/>
  <c r="AB401" i="1"/>
  <c r="AB201" i="1"/>
  <c r="AB215" i="1"/>
  <c r="AB420" i="1"/>
  <c r="AB273" i="1"/>
  <c r="AB274" i="1"/>
  <c r="AB179" i="1"/>
  <c r="AB175" i="1"/>
  <c r="AB162" i="1"/>
  <c r="AB190" i="1"/>
  <c r="Y526" i="1"/>
  <c r="AB403" i="1"/>
  <c r="AB305" i="1"/>
  <c r="AB391" i="1"/>
  <c r="AB397" i="1"/>
  <c r="AB241" i="1"/>
  <c r="AB292" i="1"/>
  <c r="Y241" i="1"/>
  <c r="AB116" i="1"/>
  <c r="AB129" i="1"/>
  <c r="AB134" i="1"/>
  <c r="AB255" i="1"/>
  <c r="AB330" i="1"/>
  <c r="AB47" i="1"/>
  <c r="AB458" i="1"/>
  <c r="AB508" i="1"/>
  <c r="AB73" i="1"/>
  <c r="AB485" i="1"/>
  <c r="AB41" i="1"/>
  <c r="Z162" i="1"/>
  <c r="AB80" i="1"/>
  <c r="AB287" i="1"/>
  <c r="AB253" i="1"/>
  <c r="AB106" i="1"/>
  <c r="AB258" i="1"/>
  <c r="AB99" i="1"/>
  <c r="AB132" i="1"/>
  <c r="AB414" i="1"/>
  <c r="AB408" i="1"/>
  <c r="AB101" i="1"/>
  <c r="AB494" i="1"/>
  <c r="AB315" i="1"/>
  <c r="AB168" i="1"/>
  <c r="AB376" i="1"/>
  <c r="AB194" i="1"/>
  <c r="AB453" i="1"/>
  <c r="AB504" i="1"/>
  <c r="Y162" i="1"/>
  <c r="AB265" i="1"/>
  <c r="AB328" i="1"/>
  <c r="AB270" i="1"/>
  <c r="AB392" i="1"/>
  <c r="AB364" i="1"/>
  <c r="AB149" i="1"/>
  <c r="AB496" i="1"/>
  <c r="AB451" i="1"/>
  <c r="AB411" i="1"/>
  <c r="AB395" i="1"/>
  <c r="AB66" i="1"/>
  <c r="AB209" i="1"/>
  <c r="AB154" i="1"/>
  <c r="AB476" i="1"/>
  <c r="AB319" i="1"/>
  <c r="AB138" i="1"/>
  <c r="AB81" i="1"/>
  <c r="AB14" i="1"/>
  <c r="AB426" i="1"/>
  <c r="AB331" i="1"/>
  <c r="AB267" i="1"/>
  <c r="AB163" i="1"/>
  <c r="AB208" i="1"/>
  <c r="AB493" i="1"/>
  <c r="AB74" i="1"/>
  <c r="AB24" i="1"/>
  <c r="AB380" i="1"/>
  <c r="AB491" i="1"/>
  <c r="AB146" i="1"/>
  <c r="AB119" i="1"/>
  <c r="AB439" i="1"/>
  <c r="AB214" i="1"/>
  <c r="AB289" i="1"/>
  <c r="AB191" i="1"/>
  <c r="AB513" i="1"/>
  <c r="AB281" i="1"/>
  <c r="AB37" i="1"/>
  <c r="AB375" i="1"/>
  <c r="AB94" i="1"/>
  <c r="AB438" i="1"/>
  <c r="AB288" i="1"/>
  <c r="AB6" i="1"/>
  <c r="AB471" i="1"/>
  <c r="AB53" i="1"/>
  <c r="AB260" i="1"/>
  <c r="AB9" i="1"/>
  <c r="AB474" i="1"/>
  <c r="AB302" i="1"/>
  <c r="AB400" i="1"/>
  <c r="AB22" i="1"/>
  <c r="AB187" i="1"/>
  <c r="AB329" i="1"/>
  <c r="AB421" i="1"/>
  <c r="AB419" i="1"/>
  <c r="AB417" i="1"/>
  <c r="AB147" i="1"/>
  <c r="AB378" i="1"/>
  <c r="AB152" i="1"/>
  <c r="AB436" i="1"/>
  <c r="AB7" i="1"/>
  <c r="AB49" i="1"/>
  <c r="AB121" i="1"/>
  <c r="AB428" i="1"/>
  <c r="AB266" i="1"/>
  <c r="AB11" i="1"/>
  <c r="AB45" i="1"/>
  <c r="AB89" i="1"/>
  <c r="AB320" i="1"/>
  <c r="AB83" i="1"/>
  <c r="AB158" i="1"/>
  <c r="AB177" i="1"/>
  <c r="AB232" i="1"/>
  <c r="AB286" i="1"/>
  <c r="Z41" i="1"/>
  <c r="AB344" i="1"/>
  <c r="AB156" i="1"/>
  <c r="AB422" i="1"/>
  <c r="AB137" i="1"/>
  <c r="AB279" i="1"/>
  <c r="AB102" i="1"/>
  <c r="AB358" i="1"/>
  <c r="AB357" i="1"/>
  <c r="AB20" i="1"/>
  <c r="AB308" i="1"/>
  <c r="AB142" i="1"/>
  <c r="AB131" i="1"/>
  <c r="AB398" i="1"/>
  <c r="AB332" i="1"/>
  <c r="AB254" i="1"/>
  <c r="AB247" i="1"/>
  <c r="AB19" i="1"/>
  <c r="AB236" i="1"/>
  <c r="AB165" i="1"/>
  <c r="AB151" i="1"/>
  <c r="AB59" i="1"/>
  <c r="AB282" i="1"/>
  <c r="AB3" i="1"/>
  <c r="AB307" i="1"/>
  <c r="AB164" i="1"/>
  <c r="AB429" i="1"/>
  <c r="Z194" i="1"/>
  <c r="AB123" i="1"/>
  <c r="AB399" i="1"/>
  <c r="AB86" i="1"/>
  <c r="AB393" i="1"/>
  <c r="AB423" i="1"/>
  <c r="AB217" i="1"/>
  <c r="AB475" i="1"/>
  <c r="AB231" i="1"/>
  <c r="AB161" i="1"/>
  <c r="AB365" i="1"/>
  <c r="AB272" i="1"/>
  <c r="AB44" i="1"/>
  <c r="AB130" i="1"/>
  <c r="AB251" i="1"/>
  <c r="AB88" i="1"/>
  <c r="AB245" i="1"/>
  <c r="AB466" i="1"/>
  <c r="AB38" i="1"/>
  <c r="AB143" i="1"/>
  <c r="AB75" i="1"/>
  <c r="AB4" i="1"/>
  <c r="AB176" i="1"/>
  <c r="AB186" i="1"/>
  <c r="Y194" i="1"/>
  <c r="Z116" i="1"/>
  <c r="Z286" i="1"/>
  <c r="AB57" i="1"/>
  <c r="AB78" i="1"/>
  <c r="AB410" i="1"/>
  <c r="AB218" i="1"/>
  <c r="AB406" i="1"/>
  <c r="AB477" i="1"/>
  <c r="AB127" i="1"/>
  <c r="AB296" i="1"/>
  <c r="AB216" i="1"/>
  <c r="AB306" i="1"/>
  <c r="AB368" i="1"/>
  <c r="AB327" i="1"/>
  <c r="AB228" i="1"/>
  <c r="AB65" i="1"/>
  <c r="AB84" i="1"/>
  <c r="AB373" i="1"/>
  <c r="AB262" i="1"/>
  <c r="AB87" i="1"/>
  <c r="AB104" i="1"/>
  <c r="AB224" i="1"/>
  <c r="AB427" i="1"/>
  <c r="AB237" i="1"/>
  <c r="AB268" i="1"/>
  <c r="AB318" i="1"/>
  <c r="AB515" i="1"/>
  <c r="AB239" i="1"/>
  <c r="AB198" i="1"/>
  <c r="AB51" i="1"/>
  <c r="AB405" i="1"/>
  <c r="AB340" i="1"/>
  <c r="AB413" i="1"/>
  <c r="Y116" i="1"/>
  <c r="Y286" i="1"/>
  <c r="AB498" i="1"/>
  <c r="AB321" i="1"/>
  <c r="AB39" i="1"/>
  <c r="AB407" i="1"/>
  <c r="AB360" i="1"/>
  <c r="AB243" i="1"/>
  <c r="AB141" i="1"/>
  <c r="AB16" i="1"/>
  <c r="AB196" i="1"/>
  <c r="AB58" i="1"/>
  <c r="AB242" i="1"/>
  <c r="AB36" i="1"/>
  <c r="AB112" i="1"/>
  <c r="AB356" i="1"/>
  <c r="AB70" i="1"/>
  <c r="AB52" i="1"/>
  <c r="AB263" i="1"/>
  <c r="AB492" i="1"/>
  <c r="AB210" i="1"/>
  <c r="AB309" i="1"/>
  <c r="AB207" i="1"/>
  <c r="AB503" i="1"/>
  <c r="AB425" i="1"/>
  <c r="AB457" i="1"/>
  <c r="AB514" i="1"/>
  <c r="AB487" i="1"/>
  <c r="AB339" i="1"/>
  <c r="AB144" i="1"/>
  <c r="AB100" i="1"/>
  <c r="AB325" i="1"/>
  <c r="AB324" i="1"/>
  <c r="Z411" i="1"/>
  <c r="AB188" i="1"/>
  <c r="AB310" i="1"/>
  <c r="AB443" i="1"/>
  <c r="AB32" i="1"/>
  <c r="AB166" i="1"/>
  <c r="AB108" i="1"/>
  <c r="AB238" i="1"/>
  <c r="AB145" i="1"/>
  <c r="AB197" i="1"/>
  <c r="AB517" i="1"/>
  <c r="AB381" i="1"/>
  <c r="AB424" i="1"/>
  <c r="AB293" i="1"/>
  <c r="AB511" i="1"/>
  <c r="AB10" i="1"/>
  <c r="AB367" i="1"/>
  <c r="AB271" i="1"/>
  <c r="AB372" i="1"/>
  <c r="AB290" i="1"/>
  <c r="AB470" i="1"/>
  <c r="AB524" i="1"/>
  <c r="AB480" i="1"/>
  <c r="AB416" i="1"/>
  <c r="AB34" i="1"/>
  <c r="AB516" i="1"/>
  <c r="AB323" i="1"/>
  <c r="AB174" i="1"/>
  <c r="AB352" i="1"/>
  <c r="Z485" i="1"/>
  <c r="Z520" i="1"/>
  <c r="AB505" i="1"/>
  <c r="AB256" i="1"/>
  <c r="AB169" i="1"/>
  <c r="AB348" i="1"/>
  <c r="AB85" i="1"/>
  <c r="AB212" i="1"/>
  <c r="AB103" i="1"/>
  <c r="AB371" i="1"/>
  <c r="AB195" i="1"/>
  <c r="AB299" i="1"/>
  <c r="AB335" i="1"/>
  <c r="AB463" i="1"/>
  <c r="AB509" i="1"/>
  <c r="AB499" i="1"/>
  <c r="AB91" i="1"/>
  <c r="AB295" i="1"/>
  <c r="AB374" i="1"/>
  <c r="AB204" i="1"/>
  <c r="AB150" i="1"/>
  <c r="AB60" i="1"/>
  <c r="AB488" i="1"/>
  <c r="AB519" i="1"/>
  <c r="AB15" i="1"/>
  <c r="AB223" i="1"/>
  <c r="AB389" i="1"/>
  <c r="AB469" i="1"/>
  <c r="AB122" i="1"/>
  <c r="AB291" i="1"/>
  <c r="AB250" i="1"/>
  <c r="Z40" i="1"/>
  <c r="Y485" i="1"/>
  <c r="AB33" i="1"/>
  <c r="AB518" i="1"/>
  <c r="AB500" i="1"/>
  <c r="AB275" i="1"/>
  <c r="AB349" i="1"/>
  <c r="AB409" i="1"/>
  <c r="AB220" i="1"/>
  <c r="AB28" i="1"/>
  <c r="AB107" i="1"/>
  <c r="AB456" i="1"/>
  <c r="AB303" i="1"/>
  <c r="AB317" i="1"/>
  <c r="AB140" i="1"/>
  <c r="AB369" i="1"/>
  <c r="AB350" i="1"/>
  <c r="AB29" i="1"/>
  <c r="AB43" i="1"/>
  <c r="AB385" i="1"/>
  <c r="AB90" i="1"/>
  <c r="AB172" i="1"/>
  <c r="AB63" i="1"/>
  <c r="AB235" i="1"/>
  <c r="AB527" i="1"/>
  <c r="AB42" i="1"/>
  <c r="AB377" i="1"/>
  <c r="AB394" i="1"/>
  <c r="AB336" i="1"/>
  <c r="AB482" i="1"/>
  <c r="AB56" i="1"/>
  <c r="Y40" i="1"/>
  <c r="Z453" i="1"/>
  <c r="AB464" i="1"/>
  <c r="AB437" i="1"/>
  <c r="AB46" i="1"/>
  <c r="AB252" i="1"/>
  <c r="AB249" i="1"/>
  <c r="AB311" i="1"/>
  <c r="AB444" i="1"/>
  <c r="AB118" i="1"/>
  <c r="AB173" i="1"/>
  <c r="AB109" i="1"/>
  <c r="AB77" i="1"/>
  <c r="AB342" i="1"/>
  <c r="AB95" i="1"/>
  <c r="AB5" i="1"/>
  <c r="AB300" i="1"/>
  <c r="AB115" i="1"/>
  <c r="AB472" i="1"/>
  <c r="AB136" i="1"/>
  <c r="AB461" i="1"/>
  <c r="AB167" i="1"/>
  <c r="AB280" i="1"/>
  <c r="AB462" i="1"/>
  <c r="AB468" i="1"/>
  <c r="AB61" i="1"/>
  <c r="AB412" i="1"/>
  <c r="AB452" i="1"/>
  <c r="Y453" i="1"/>
  <c r="AB448" i="1"/>
  <c r="AB261" i="1"/>
  <c r="AB479" i="1"/>
  <c r="AB35" i="1"/>
  <c r="AB361" i="1"/>
  <c r="AB445" i="1"/>
  <c r="AB189" i="1"/>
  <c r="AB105" i="1"/>
  <c r="AB31" i="1"/>
  <c r="AB79" i="1"/>
  <c r="AB248" i="1"/>
  <c r="AB512" i="1"/>
  <c r="AB435" i="1"/>
  <c r="AB465" i="1"/>
  <c r="AB21" i="1"/>
  <c r="AB76" i="1"/>
  <c r="AB155" i="1"/>
  <c r="AB402" i="1"/>
  <c r="AB526" i="1"/>
  <c r="AB455" i="1"/>
  <c r="AB153" i="1"/>
  <c r="AB478" i="1"/>
  <c r="AB259" i="1"/>
  <c r="AB338" i="1"/>
  <c r="AB192" i="1"/>
  <c r="AB27" i="1"/>
  <c r="AB199" i="1"/>
  <c r="AB17" i="1"/>
  <c r="AB205" i="1"/>
  <c r="AB430" i="1"/>
  <c r="AB92" i="1"/>
  <c r="AB257" i="1"/>
  <c r="AB506" i="1"/>
  <c r="AB69" i="1"/>
  <c r="AB213" i="1"/>
  <c r="AB276" i="1"/>
  <c r="Y68" i="1"/>
  <c r="AB343" i="1"/>
  <c r="AB113" i="1"/>
  <c r="AB264" i="1"/>
  <c r="AB382" i="1"/>
  <c r="AB64" i="1"/>
  <c r="AB211" i="1"/>
  <c r="AB8" i="1"/>
  <c r="AB225" i="1"/>
  <c r="AB82" i="1"/>
  <c r="AB170" i="1"/>
  <c r="AB226" i="1"/>
  <c r="AB71" i="1"/>
  <c r="AB440" i="1"/>
  <c r="AB193" i="1"/>
  <c r="AB67" i="1"/>
  <c r="AB359" i="1"/>
  <c r="AB48" i="1"/>
  <c r="AB497" i="1"/>
  <c r="AB363" i="1"/>
  <c r="AB502" i="1"/>
  <c r="AB246" i="1"/>
  <c r="AB459" i="1"/>
  <c r="AB181" i="1"/>
  <c r="AB128" i="1"/>
  <c r="AB233" i="1"/>
  <c r="AB13" i="1"/>
  <c r="AB23" i="1"/>
  <c r="AB50" i="1"/>
  <c r="AB133" i="1"/>
  <c r="AB54" i="1"/>
  <c r="AB313" i="1"/>
  <c r="AB285" i="1"/>
  <c r="AB159" i="1"/>
  <c r="AB200" i="1"/>
  <c r="AB178" i="1"/>
  <c r="AB171" i="1"/>
  <c r="AB334" i="1"/>
  <c r="AB203" i="1"/>
  <c r="AB450" i="1"/>
  <c r="AB72" i="1"/>
  <c r="AB185" i="1"/>
  <c r="AB501" i="1"/>
  <c r="AB346" i="1"/>
  <c r="AB283" i="1"/>
  <c r="AB269" i="1"/>
  <c r="AB125" i="1"/>
  <c r="AB284" i="1"/>
  <c r="AB182" i="1"/>
  <c r="AB229" i="1"/>
  <c r="AB135" i="1"/>
  <c r="AB384" i="1"/>
  <c r="AB180" i="1"/>
  <c r="AB234" i="1"/>
  <c r="AB362" i="1"/>
  <c r="AB522" i="1"/>
  <c r="AB312" i="1"/>
  <c r="AB489" i="1"/>
  <c r="AB347" i="1"/>
  <c r="AB26" i="1"/>
  <c r="AB278" i="1"/>
  <c r="AB114" i="1"/>
  <c r="AB98" i="1"/>
  <c r="AB160" i="1"/>
  <c r="AB148" i="1"/>
  <c r="AB326" i="1"/>
  <c r="AB386" i="1"/>
  <c r="AB442" i="1"/>
  <c r="AB523" i="1"/>
  <c r="AB184" i="1"/>
  <c r="AB183" i="1"/>
  <c r="AB157" i="1"/>
  <c r="AB206" i="1"/>
  <c r="AB351" i="1"/>
  <c r="AB383" i="1"/>
  <c r="AB96" i="1"/>
  <c r="AB221" i="1"/>
  <c r="AB230" i="1"/>
  <c r="AB298" i="1"/>
  <c r="AB124" i="1"/>
  <c r="AB25" i="1"/>
  <c r="AB447" i="1"/>
  <c r="AB481" i="1"/>
  <c r="AB354" i="1"/>
  <c r="AB12" i="1"/>
  <c r="AB418" i="1"/>
  <c r="AB97" i="1"/>
  <c r="AB68" i="1"/>
  <c r="AB93" i="1"/>
  <c r="Y250" i="1"/>
  <c r="AB111" i="1"/>
  <c r="AB337" i="1"/>
  <c r="AB415" i="1"/>
  <c r="AB2" i="1"/>
  <c r="AB521" i="1"/>
  <c r="AB277" i="1"/>
  <c r="AB126" i="1"/>
  <c r="AB110" i="1"/>
  <c r="AB240" i="1"/>
  <c r="AB467" i="1"/>
  <c r="AB433" i="1"/>
  <c r="AB120" i="1"/>
  <c r="AB227" i="1"/>
  <c r="AB219" i="1"/>
  <c r="Z305" i="1"/>
  <c r="AB139" i="1"/>
  <c r="AB55" i="1"/>
  <c r="AB379" i="1"/>
  <c r="Z215" i="1"/>
  <c r="Y41" i="1"/>
  <c r="Z73" i="1"/>
  <c r="Y274" i="1"/>
  <c r="Z504" i="1"/>
  <c r="Y73" i="1"/>
  <c r="Z390" i="1"/>
  <c r="Z526" i="1"/>
  <c r="Z274" i="1"/>
  <c r="Z301" i="1"/>
  <c r="Z483" i="1"/>
  <c r="Z100" i="1"/>
  <c r="Y301" i="1"/>
  <c r="Y483" i="1"/>
  <c r="Y100" i="1"/>
  <c r="Z366" i="1"/>
  <c r="Z278" i="1"/>
  <c r="Z413" i="1"/>
  <c r="Y215" i="1"/>
  <c r="Y366" i="1"/>
  <c r="Z388" i="1"/>
  <c r="Y278" i="1"/>
  <c r="Y413" i="1"/>
  <c r="Y388" i="1"/>
  <c r="Z432" i="1"/>
  <c r="Y305" i="1"/>
  <c r="Z175" i="1"/>
  <c r="Z291" i="1"/>
  <c r="Y432" i="1"/>
  <c r="Z201" i="1"/>
  <c r="Z324" i="1"/>
  <c r="Y175" i="1"/>
  <c r="Y291" i="1"/>
  <c r="Z340" i="1"/>
  <c r="Y201" i="1"/>
  <c r="Y324" i="1"/>
  <c r="Y340" i="1"/>
  <c r="Z292" i="1"/>
  <c r="Z387" i="1"/>
  <c r="Y411" i="1"/>
  <c r="Z403" i="1"/>
  <c r="Y292" i="1"/>
  <c r="Z304" i="1"/>
  <c r="Y387" i="1"/>
  <c r="Z401" i="1"/>
  <c r="Y403" i="1"/>
  <c r="Z179" i="1"/>
  <c r="Y304" i="1"/>
  <c r="Z405" i="1"/>
  <c r="Y401" i="1"/>
  <c r="Z325" i="1"/>
  <c r="Y179" i="1"/>
  <c r="Z129" i="1"/>
  <c r="Y520" i="1"/>
  <c r="Z353" i="1"/>
  <c r="Z395" i="1"/>
  <c r="Y325" i="1"/>
  <c r="Z190" i="1"/>
  <c r="Z264" i="1"/>
  <c r="Y397" i="1"/>
  <c r="Z397" i="1"/>
  <c r="Z433" i="1"/>
  <c r="Y469" i="1"/>
  <c r="Y487" i="1"/>
  <c r="Y505" i="1"/>
  <c r="Z505" i="1"/>
  <c r="Z294" i="1"/>
  <c r="Y488" i="1"/>
  <c r="Z488" i="1"/>
  <c r="Y231" i="1"/>
  <c r="Y470" i="1"/>
  <c r="Y264" i="1"/>
  <c r="Y435" i="1"/>
  <c r="Y297" i="1"/>
  <c r="Y408" i="1"/>
  <c r="Z67" i="1"/>
  <c r="Y451" i="1"/>
  <c r="Y452" i="1"/>
  <c r="Z434" i="1"/>
  <c r="Z451" i="1"/>
  <c r="Z452" i="1"/>
  <c r="Y280" i="1"/>
  <c r="Z280" i="1"/>
  <c r="Z418" i="1"/>
  <c r="Y67" i="1"/>
  <c r="Z248" i="1"/>
  <c r="Y199" i="1"/>
  <c r="Z313" i="1"/>
  <c r="Z318" i="1"/>
  <c r="Y313" i="1"/>
  <c r="Y318" i="1"/>
  <c r="Y455" i="1"/>
  <c r="Z348" i="1"/>
  <c r="Y521" i="1"/>
  <c r="Y294" i="1"/>
  <c r="Y348" i="1"/>
  <c r="Z400" i="1"/>
  <c r="Y364" i="1"/>
  <c r="Y381" i="1"/>
  <c r="Z364" i="1"/>
  <c r="Y400" i="1"/>
  <c r="Z503" i="1"/>
  <c r="Z381" i="1"/>
  <c r="Y212" i="1"/>
  <c r="Z293" i="1"/>
  <c r="Y468" i="1"/>
  <c r="Z417" i="1"/>
  <c r="Z216" i="1"/>
  <c r="Z469" i="1"/>
  <c r="Z199" i="1"/>
  <c r="Y53" i="1"/>
  <c r="Z51" i="1"/>
  <c r="Y410" i="1"/>
  <c r="Z514" i="1"/>
  <c r="Z516" i="1"/>
  <c r="Y464" i="1"/>
  <c r="Z455" i="1"/>
  <c r="Z472" i="1"/>
  <c r="Y120" i="1"/>
  <c r="Y490" i="1"/>
  <c r="Z298" i="1"/>
  <c r="Z507" i="1"/>
  <c r="Z523" i="1"/>
  <c r="Y218" i="1"/>
  <c r="Z333" i="1"/>
  <c r="Y378" i="1"/>
  <c r="Y228" i="1"/>
  <c r="Z196" i="1"/>
  <c r="Z344" i="1"/>
  <c r="Y245" i="1"/>
  <c r="Z212" i="1"/>
  <c r="Y277" i="1"/>
  <c r="Y293" i="1"/>
  <c r="Z245" i="1"/>
  <c r="Z328" i="1"/>
  <c r="Z361" i="1"/>
  <c r="Y310" i="1"/>
  <c r="Y281" i="1"/>
  <c r="Y200" i="1"/>
  <c r="Z349" i="1"/>
  <c r="Z314" i="1"/>
  <c r="Z167" i="1"/>
  <c r="Y298" i="1"/>
  <c r="Y216" i="1"/>
  <c r="Y314" i="1"/>
  <c r="Z365" i="1"/>
  <c r="Z71" i="1"/>
  <c r="Y54" i="1"/>
  <c r="Z232" i="1"/>
  <c r="Y71" i="1"/>
  <c r="Z249" i="1"/>
  <c r="Z382" i="1"/>
  <c r="Z151" i="1"/>
  <c r="Y87" i="1"/>
  <c r="Y232" i="1"/>
  <c r="Y103" i="1"/>
  <c r="Z265" i="1"/>
  <c r="Z103" i="1"/>
  <c r="Z54" i="1"/>
  <c r="Z119" i="1"/>
  <c r="Y135" i="1"/>
  <c r="Z87" i="1"/>
  <c r="Z200" i="1"/>
  <c r="Z183" i="1"/>
  <c r="Z135" i="1"/>
  <c r="Y265" i="1"/>
  <c r="Z331" i="1"/>
  <c r="Z218" i="1"/>
  <c r="Z283" i="1"/>
  <c r="Z384" i="1"/>
  <c r="Y121" i="1"/>
  <c r="Y384" i="1"/>
  <c r="Z24" i="1"/>
  <c r="Y300" i="1"/>
  <c r="Y137" i="1"/>
  <c r="Z185" i="1"/>
  <c r="Y333" i="1"/>
  <c r="Y234" i="1"/>
  <c r="Z56" i="1"/>
  <c r="Y7" i="1"/>
  <c r="Y153" i="1"/>
  <c r="Y316" i="1"/>
  <c r="Y251" i="1"/>
  <c r="Z89" i="1"/>
  <c r="Z234" i="1"/>
  <c r="Y24" i="1"/>
  <c r="Y169" i="1"/>
  <c r="Z105" i="1"/>
  <c r="Z316" i="1"/>
  <c r="Z121" i="1"/>
  <c r="Z137" i="1"/>
  <c r="Y56" i="1"/>
  <c r="Y267" i="1"/>
  <c r="Y351" i="1"/>
  <c r="Z153" i="1"/>
  <c r="Z351" i="1"/>
  <c r="Z169" i="1"/>
  <c r="Z267" i="1"/>
  <c r="Y367" i="1"/>
  <c r="Z367" i="1"/>
  <c r="Z269" i="1"/>
  <c r="Z398" i="1"/>
  <c r="Z31" i="1"/>
  <c r="Z176" i="1"/>
  <c r="Y481" i="1"/>
  <c r="Z481" i="1"/>
  <c r="Z64" i="1"/>
  <c r="Y257" i="1"/>
  <c r="Z47" i="1"/>
  <c r="Z464" i="1"/>
  <c r="Z499" i="1"/>
  <c r="Z428" i="1"/>
  <c r="Y412" i="1"/>
  <c r="Z339" i="1"/>
  <c r="Z96" i="1"/>
  <c r="Z112" i="1"/>
  <c r="Y446" i="1"/>
  <c r="Z144" i="1"/>
  <c r="Z154" i="1"/>
  <c r="Z357" i="1"/>
  <c r="Y339" i="1"/>
  <c r="Z289" i="1"/>
  <c r="Z374" i="1"/>
  <c r="Z240" i="1"/>
  <c r="Y224" i="1"/>
  <c r="Y289" i="1"/>
  <c r="Y273" i="1"/>
  <c r="Y357" i="1"/>
  <c r="Z306" i="1"/>
  <c r="Y47" i="1"/>
  <c r="Z224" i="1"/>
  <c r="Z257" i="1"/>
  <c r="Y176" i="1"/>
  <c r="Y192" i="1"/>
  <c r="Z415" i="1"/>
  <c r="Y449" i="1"/>
  <c r="Y502" i="1"/>
  <c r="Z502" i="1"/>
  <c r="Y19" i="1"/>
  <c r="Z84" i="1"/>
  <c r="Y35" i="1"/>
  <c r="Y519" i="1"/>
  <c r="Z449" i="1"/>
  <c r="Y467" i="1"/>
  <c r="Y51" i="1"/>
  <c r="Y148" i="1"/>
  <c r="Z467" i="1"/>
  <c r="Z19" i="1"/>
  <c r="Y164" i="1"/>
  <c r="Y415" i="1"/>
  <c r="Y484" i="1"/>
  <c r="Z35" i="1"/>
  <c r="Z484" i="1"/>
  <c r="Z2" i="1"/>
  <c r="Z319" i="1"/>
  <c r="Z512" i="1"/>
  <c r="Z369" i="1"/>
  <c r="Y527" i="1"/>
  <c r="Z459" i="1"/>
  <c r="Z253" i="1"/>
  <c r="Z302" i="1"/>
  <c r="Z204" i="1"/>
  <c r="Z386" i="1"/>
  <c r="Z93" i="1"/>
  <c r="Y122" i="1"/>
  <c r="Y433" i="1"/>
  <c r="Z8" i="1"/>
  <c r="Z90" i="1"/>
  <c r="Z456" i="1"/>
  <c r="Z508" i="1"/>
  <c r="Y141" i="1"/>
  <c r="Y491" i="1"/>
  <c r="Y450" i="1"/>
  <c r="Z268" i="1"/>
  <c r="Z406" i="1"/>
  <c r="Y106" i="1"/>
  <c r="Z468" i="1"/>
  <c r="Z474" i="1"/>
  <c r="Z122" i="1"/>
  <c r="Z416" i="1"/>
  <c r="Z524" i="1"/>
  <c r="Z334" i="1"/>
  <c r="Z57" i="1"/>
  <c r="Y11" i="1"/>
  <c r="Y8" i="1"/>
  <c r="Z421" i="1"/>
  <c r="Z25" i="1"/>
  <c r="Y170" i="1"/>
  <c r="Y416" i="1"/>
  <c r="Z74" i="1"/>
  <c r="Z170" i="1"/>
  <c r="Z104" i="1"/>
  <c r="Z168" i="1"/>
  <c r="Y6" i="1"/>
  <c r="Y160" i="1"/>
  <c r="Y299" i="1"/>
  <c r="Z6" i="1"/>
  <c r="Z55" i="1"/>
  <c r="Z108" i="1"/>
  <c r="Z315" i="1"/>
  <c r="Z383" i="1"/>
  <c r="Y55" i="1"/>
  <c r="Z172" i="1"/>
  <c r="Y57" i="1"/>
  <c r="Y168" i="1"/>
  <c r="Y217" i="1"/>
  <c r="Y266" i="1"/>
  <c r="Z59" i="1"/>
  <c r="Z233" i="1"/>
  <c r="Z124" i="1"/>
  <c r="Z282" i="1"/>
  <c r="Z320" i="1"/>
  <c r="Z402" i="1"/>
  <c r="Y315" i="1"/>
  <c r="Z136" i="1"/>
  <c r="Y136" i="1"/>
  <c r="Z14" i="1"/>
  <c r="Z76" i="1"/>
  <c r="Z186" i="1"/>
  <c r="Z438" i="1"/>
  <c r="Z332" i="1"/>
  <c r="Z138" i="1"/>
  <c r="Z350" i="1"/>
  <c r="Y76" i="1"/>
  <c r="Y138" i="1"/>
  <c r="Y332" i="1"/>
  <c r="Z106" i="1"/>
  <c r="Z140" i="1"/>
  <c r="Z160" i="1"/>
  <c r="Y184" i="1"/>
  <c r="Y233" i="1"/>
  <c r="Y282" i="1"/>
  <c r="Z120" i="1"/>
  <c r="Z72" i="1"/>
  <c r="Z88" i="1"/>
  <c r="Y343" i="1"/>
  <c r="Y383" i="1"/>
  <c r="Y489" i="1"/>
  <c r="Z184" i="1"/>
  <c r="Z27" i="1"/>
  <c r="Y43" i="1"/>
  <c r="Y88" i="1"/>
  <c r="Z152" i="1"/>
  <c r="Z266" i="1"/>
  <c r="Z156" i="1"/>
  <c r="Y52" i="1"/>
  <c r="Y402" i="1"/>
  <c r="Y80" i="1"/>
  <c r="Z22" i="1"/>
  <c r="Y38" i="1"/>
  <c r="Z5" i="1"/>
  <c r="Y5" i="1"/>
  <c r="Y208" i="1"/>
  <c r="Z192" i="1"/>
  <c r="Z336" i="1"/>
  <c r="Y93" i="1"/>
  <c r="Y221" i="1"/>
  <c r="Y125" i="1"/>
  <c r="Z157" i="1"/>
  <c r="Z254" i="1"/>
  <c r="Y303" i="1"/>
  <c r="Z125" i="1"/>
  <c r="Y60" i="1"/>
  <c r="Y354" i="1"/>
  <c r="Z109" i="1"/>
  <c r="Z221" i="1"/>
  <c r="Y270" i="1"/>
  <c r="Z354" i="1"/>
  <c r="Y28" i="1"/>
  <c r="Y189" i="1"/>
  <c r="Z60" i="1"/>
  <c r="Z11" i="1"/>
  <c r="Z303" i="1"/>
  <c r="Y157" i="1"/>
  <c r="Y237" i="1"/>
  <c r="Z173" i="1"/>
  <c r="Z77" i="1"/>
  <c r="Y243" i="1"/>
  <c r="Y371" i="1"/>
  <c r="Y205" i="1"/>
  <c r="Y44" i="1"/>
  <c r="Z270" i="1"/>
  <c r="Z132" i="1"/>
  <c r="Y302" i="1"/>
  <c r="Z80" i="1"/>
  <c r="Y269" i="1"/>
  <c r="Y421" i="1"/>
  <c r="Y284" i="1"/>
  <c r="Z92" i="1"/>
  <c r="Z335" i="1"/>
  <c r="Y236" i="1"/>
  <c r="Y285" i="1"/>
  <c r="Y128" i="1"/>
  <c r="Z236" i="1"/>
  <c r="Y92" i="1"/>
  <c r="Y507" i="1"/>
  <c r="Z155" i="1"/>
  <c r="Z490" i="1"/>
  <c r="Y59" i="1"/>
  <c r="Y140" i="1"/>
  <c r="Z285" i="1"/>
  <c r="Z43" i="1"/>
  <c r="Y437" i="1"/>
  <c r="Y438" i="1"/>
  <c r="Z420" i="1"/>
  <c r="Z511" i="1"/>
  <c r="Y420" i="1"/>
  <c r="Z10" i="1"/>
  <c r="Z220" i="1"/>
  <c r="Y42" i="1"/>
  <c r="Y442" i="1"/>
  <c r="Y477" i="1"/>
  <c r="Z424" i="1"/>
  <c r="Z442" i="1"/>
  <c r="Y459" i="1"/>
  <c r="Z527" i="1"/>
  <c r="Y494" i="1"/>
  <c r="Z494" i="1"/>
  <c r="Z408" i="1"/>
  <c r="Z326" i="1"/>
  <c r="Z66" i="1"/>
  <c r="Y50" i="1"/>
  <c r="Z476" i="1"/>
  <c r="Z458" i="1"/>
  <c r="Z79" i="1"/>
  <c r="Z26" i="1"/>
  <c r="Z75" i="1"/>
  <c r="Z203" i="1"/>
  <c r="Z317" i="1"/>
  <c r="Y9" i="1"/>
  <c r="Y139" i="1"/>
  <c r="Y323" i="1"/>
  <c r="Z235" i="1"/>
  <c r="Y522" i="1"/>
  <c r="Z368" i="1"/>
  <c r="Y107" i="1"/>
  <c r="Y203" i="1"/>
  <c r="Z284" i="1"/>
  <c r="Z42" i="1"/>
  <c r="Z123" i="1"/>
  <c r="Z506" i="1"/>
  <c r="Y235" i="1"/>
  <c r="Y368" i="1"/>
  <c r="Y334" i="1"/>
  <c r="Y207" i="1"/>
  <c r="Y268" i="1"/>
  <c r="Y75" i="1"/>
  <c r="Z171" i="1"/>
  <c r="Z219" i="1"/>
  <c r="Y471" i="1"/>
  <c r="Y436" i="1"/>
  <c r="Y111" i="1"/>
  <c r="Y171" i="1"/>
  <c r="Z252" i="1"/>
  <c r="Y26" i="1"/>
  <c r="Z139" i="1"/>
  <c r="Z436" i="1"/>
  <c r="Z385" i="1"/>
  <c r="Y58" i="1"/>
  <c r="Y123" i="1"/>
  <c r="Y155" i="1"/>
  <c r="Z522" i="1"/>
  <c r="Y91" i="1"/>
  <c r="Z471" i="1"/>
  <c r="Z489" i="1"/>
  <c r="Y187" i="1"/>
  <c r="Z419" i="1"/>
  <c r="Z352" i="1"/>
  <c r="Y63" i="1"/>
  <c r="Y317" i="1"/>
  <c r="Z261" i="1"/>
  <c r="Z159" i="1"/>
  <c r="Z440" i="1"/>
  <c r="Y127" i="1"/>
  <c r="Y389" i="1"/>
  <c r="Z288" i="1"/>
  <c r="Y95" i="1"/>
  <c r="Y239" i="1"/>
  <c r="Y423" i="1"/>
  <c r="Z389" i="1"/>
  <c r="Z127" i="1"/>
  <c r="Y13" i="1"/>
  <c r="Y46" i="1"/>
  <c r="Y272" i="1"/>
  <c r="Y511" i="1"/>
  <c r="Z111" i="1"/>
  <c r="Z272" i="1"/>
  <c r="Y159" i="1"/>
  <c r="Y256" i="1"/>
  <c r="Y356" i="1"/>
  <c r="Z223" i="1"/>
  <c r="Z12" i="1"/>
  <c r="Z239" i="1"/>
  <c r="Y373" i="1"/>
  <c r="Y338" i="1"/>
  <c r="Z13" i="1"/>
  <c r="Y191" i="1"/>
  <c r="Z256" i="1"/>
  <c r="Z95" i="1"/>
  <c r="Z493" i="1"/>
  <c r="Y493" i="1"/>
  <c r="Z143" i="1"/>
  <c r="Z174" i="1"/>
  <c r="Z525" i="1"/>
  <c r="Y79" i="1"/>
  <c r="Z372" i="1"/>
  <c r="Z63" i="1"/>
  <c r="Y458" i="1"/>
  <c r="Z46" i="1"/>
  <c r="Z423" i="1"/>
  <c r="Y30" i="1"/>
  <c r="Y439" i="1"/>
  <c r="Y492" i="1"/>
  <c r="Y206" i="1"/>
  <c r="Y475" i="1"/>
  <c r="Y509" i="1"/>
  <c r="Z262" i="1"/>
  <c r="Z263" i="1"/>
  <c r="Z394" i="1"/>
  <c r="Y246" i="1"/>
  <c r="Z429" i="1"/>
  <c r="Z430" i="1"/>
  <c r="Z214" i="1"/>
  <c r="Y118" i="1"/>
  <c r="Y346" i="1"/>
  <c r="Y347" i="1"/>
  <c r="Z363" i="1"/>
  <c r="Y78" i="1"/>
  <c r="Z181" i="1"/>
  <c r="Z118" i="1"/>
  <c r="Y70" i="1"/>
  <c r="Y181" i="1"/>
  <c r="Z180" i="1"/>
  <c r="Y295" i="1"/>
  <c r="Y296" i="1"/>
  <c r="Y414" i="1"/>
  <c r="Z150" i="1"/>
  <c r="Z229" i="1"/>
  <c r="Z279" i="1"/>
  <c r="Z312" i="1"/>
  <c r="Z379" i="1"/>
  <c r="Z53" i="1"/>
  <c r="Y21" i="1"/>
  <c r="Y311" i="1"/>
  <c r="Z500" i="1"/>
  <c r="Z230" i="1"/>
  <c r="Z380" i="1"/>
  <c r="Z482" i="1"/>
  <c r="Z295" i="1"/>
  <c r="Y69" i="1"/>
  <c r="Y115" i="1"/>
  <c r="Y178" i="1"/>
  <c r="Y312" i="1"/>
  <c r="Y498" i="1"/>
  <c r="Y500" i="1"/>
  <c r="Y362" i="1"/>
  <c r="Z34" i="1"/>
  <c r="Z178" i="1"/>
  <c r="Z213" i="1"/>
  <c r="Z260" i="1"/>
  <c r="Z427" i="1"/>
  <c r="Z83" i="1"/>
  <c r="Y117" i="1"/>
  <c r="Y180" i="1"/>
  <c r="Y480" i="1"/>
  <c r="Y501" i="1"/>
  <c r="Z37" i="1"/>
  <c r="Z70" i="1"/>
  <c r="Z99" i="1"/>
  <c r="Y165" i="1"/>
  <c r="Y393" i="1"/>
  <c r="Y247" i="1"/>
  <c r="Z101" i="1"/>
  <c r="Z163" i="1"/>
  <c r="Z296" i="1"/>
  <c r="Z465" i="1"/>
  <c r="Z466" i="1"/>
  <c r="Z347" i="1"/>
  <c r="Y99" i="1"/>
  <c r="Y147" i="1"/>
  <c r="Y166" i="1"/>
  <c r="Y229" i="1"/>
  <c r="Y276" i="1"/>
  <c r="Y465" i="1"/>
  <c r="Z463" i="1"/>
  <c r="Z517" i="1"/>
  <c r="Z69" i="1"/>
  <c r="Z102" i="1"/>
  <c r="Z393" i="1"/>
  <c r="Z86" i="1"/>
  <c r="Y101" i="1"/>
  <c r="Y211" i="1"/>
  <c r="Y230" i="1"/>
  <c r="Y377" i="1"/>
  <c r="Y466" i="1"/>
  <c r="Y517" i="1"/>
  <c r="Y163" i="1"/>
  <c r="Z414" i="1"/>
  <c r="Z498" i="1"/>
  <c r="Y102" i="1"/>
  <c r="Y149" i="1"/>
  <c r="Y399" i="1"/>
  <c r="Y445" i="1"/>
  <c r="Y134" i="1"/>
  <c r="Z330" i="1"/>
  <c r="Z17" i="1"/>
  <c r="Z166" i="1"/>
  <c r="Z243" i="1"/>
  <c r="Z327" i="1"/>
  <c r="Y36" i="1"/>
  <c r="Y213" i="1"/>
  <c r="Y279" i="1"/>
  <c r="Y20" i="1"/>
  <c r="Z131" i="1"/>
  <c r="Y227" i="1"/>
  <c r="Y482" i="1"/>
  <c r="Z52" i="1"/>
  <c r="Z195" i="1"/>
  <c r="Z329" i="1"/>
  <c r="Y37" i="1"/>
  <c r="Y131" i="1"/>
  <c r="Y327" i="1"/>
  <c r="Y380" i="1"/>
  <c r="Y447" i="1"/>
  <c r="Z515" i="1"/>
  <c r="Z133" i="1"/>
  <c r="Z211" i="1"/>
  <c r="Z377" i="1"/>
  <c r="Y85" i="1"/>
  <c r="Y133" i="1"/>
  <c r="Y195" i="1"/>
  <c r="Y260" i="1"/>
  <c r="Y329" i="1"/>
  <c r="Y427" i="1"/>
  <c r="Y448" i="1"/>
  <c r="Z518" i="1"/>
  <c r="Z20" i="1"/>
  <c r="Z360" i="1"/>
  <c r="Z309" i="1"/>
  <c r="Z21" i="1"/>
  <c r="Z85" i="1"/>
  <c r="Z197" i="1"/>
  <c r="Y17" i="1"/>
  <c r="Y262" i="1"/>
  <c r="Y518" i="1"/>
  <c r="Z36" i="1"/>
  <c r="Z198" i="1"/>
  <c r="Z227" i="1"/>
  <c r="Z276" i="1"/>
  <c r="Z343" i="1"/>
  <c r="Z3" i="1"/>
  <c r="Y3" i="1"/>
  <c r="Z392" i="1"/>
  <c r="Z462" i="1"/>
  <c r="Y114" i="1"/>
  <c r="Y514" i="1"/>
  <c r="Y497" i="1"/>
  <c r="Y33" i="1"/>
  <c r="Y259" i="1"/>
  <c r="Y479" i="1"/>
  <c r="Z16" i="1"/>
  <c r="Z98" i="1"/>
  <c r="Z130" i="1"/>
  <c r="Y376" i="1"/>
  <c r="Z49" i="1"/>
  <c r="Z177" i="1"/>
  <c r="Z210" i="1"/>
  <c r="Z308" i="1"/>
  <c r="Z342" i="1"/>
  <c r="Z444" i="1"/>
  <c r="Y177" i="1"/>
  <c r="Y326" i="1"/>
  <c r="Y462" i="1"/>
  <c r="Y98" i="1"/>
  <c r="Y444" i="1"/>
  <c r="Z259" i="1"/>
  <c r="Z479" i="1"/>
  <c r="Y82" i="1"/>
  <c r="Y242" i="1"/>
  <c r="Z82" i="1"/>
  <c r="Y146" i="1"/>
  <c r="Z226" i="1"/>
  <c r="Y342" i="1"/>
  <c r="W2" i="1"/>
  <c r="X2" i="1" s="1"/>
  <c r="Z247" i="1"/>
  <c r="Z81" i="1"/>
  <c r="Y81" i="1"/>
  <c r="Y391" i="1"/>
  <c r="Y478" i="1"/>
  <c r="Z391" i="1"/>
  <c r="Z65" i="1"/>
  <c r="Z32" i="1"/>
  <c r="Z39" i="1"/>
  <c r="Y132" i="1"/>
  <c r="Y496" i="1"/>
  <c r="Z290" i="1"/>
  <c r="Z509" i="1"/>
  <c r="Z182" i="1"/>
  <c r="Z225" i="1"/>
  <c r="Z443" i="1"/>
  <c r="Z238" i="1"/>
  <c r="Z475" i="1"/>
  <c r="Y29" i="1"/>
  <c r="Y48" i="1"/>
  <c r="Y422" i="1"/>
  <c r="Z15" i="1"/>
  <c r="Z158" i="1"/>
  <c r="Z206" i="1"/>
  <c r="Z355" i="1"/>
  <c r="Y142" i="1"/>
  <c r="Y321" i="1"/>
  <c r="Y443" i="1"/>
  <c r="Y209" i="1"/>
  <c r="Z358" i="1"/>
  <c r="Z492" i="1"/>
  <c r="Z513" i="1"/>
  <c r="Y12" i="1"/>
  <c r="Y158" i="1"/>
  <c r="Y174" i="1"/>
  <c r="Y287" i="1"/>
  <c r="Y39" i="1"/>
  <c r="Z142" i="1"/>
  <c r="Z161" i="1"/>
  <c r="Z271" i="1"/>
  <c r="Z321" i="1"/>
  <c r="Y32" i="1"/>
  <c r="Y193" i="1"/>
  <c r="Y407" i="1"/>
  <c r="Y425" i="1"/>
  <c r="Z45" i="1"/>
  <c r="Z113" i="1"/>
  <c r="Y126" i="1"/>
  <c r="Z209" i="1"/>
  <c r="Z337" i="1"/>
  <c r="Y188" i="1"/>
  <c r="Z94" i="1"/>
  <c r="Z478" i="1"/>
  <c r="Z496" i="1"/>
  <c r="Z61" i="1"/>
  <c r="Y15" i="1"/>
  <c r="Y145" i="1"/>
  <c r="Y161" i="1"/>
  <c r="Y182" i="1"/>
  <c r="Y271" i="1"/>
  <c r="Y290" i="1"/>
  <c r="Y307" i="1"/>
  <c r="Z461" i="1"/>
  <c r="Y337" i="1"/>
  <c r="Z48" i="1"/>
  <c r="Z145" i="1"/>
  <c r="Z255" i="1"/>
  <c r="Z425" i="1"/>
  <c r="Y409" i="1"/>
  <c r="Y461" i="1"/>
  <c r="Z4" i="1"/>
  <c r="Y110" i="1"/>
  <c r="Z23" i="1"/>
  <c r="Y4" i="1"/>
  <c r="Z188" i="1"/>
  <c r="Z97" i="1"/>
  <c r="Z258" i="1"/>
  <c r="Y255" i="1"/>
  <c r="Y23" i="1"/>
  <c r="Y426" i="1"/>
  <c r="Y113" i="1"/>
  <c r="Z29" i="1"/>
  <c r="Z193" i="1"/>
  <c r="Y226" i="1"/>
  <c r="Z78" i="1"/>
  <c r="Y358" i="1"/>
  <c r="Y65" i="1"/>
  <c r="Z457" i="1"/>
  <c r="Y328" i="1"/>
  <c r="Y261" i="1"/>
  <c r="Y22" i="1"/>
  <c r="Z375" i="1"/>
  <c r="Y359" i="1"/>
  <c r="Y375" i="1"/>
  <c r="Y275" i="1"/>
  <c r="Y463" i="1"/>
  <c r="Z426" i="1"/>
</calcChain>
</file>

<file path=xl/sharedStrings.xml><?xml version="1.0" encoding="utf-8"?>
<sst xmlns="http://schemas.openxmlformats.org/spreadsheetml/2006/main" count="3735" uniqueCount="2854">
  <si>
    <t>SKU</t>
  </si>
  <si>
    <t>Spice Name</t>
  </si>
  <si>
    <t>Spice Name 
Front Display</t>
  </si>
  <si>
    <t>Ingredients</t>
  </si>
  <si>
    <t>2oz/Cruet/
Infuser/Mixer
Net Wt (oz)</t>
  </si>
  <si>
    <t>2oz/Cruet/
Infuser/Mixer
Net Wt (grams)</t>
  </si>
  <si>
    <t>4oz 
Net Wt (oz)</t>
  </si>
  <si>
    <t>4oz 
Net Wt (grams)</t>
  </si>
  <si>
    <t>5oz 
Net Wt (oz)</t>
  </si>
  <si>
    <t>5oz 
Net Wt (grams)</t>
  </si>
  <si>
    <t>8oz 
Net Wt (oz)</t>
  </si>
  <si>
    <t>8oz 
Net Wt (grams)</t>
  </si>
  <si>
    <t>Back Display</t>
  </si>
  <si>
    <t>4oz 
Barcodes</t>
  </si>
  <si>
    <t>5oz 
Barcodes</t>
  </si>
  <si>
    <t>8oz 
Barcodes</t>
  </si>
  <si>
    <t>Cruet 
Barcodes</t>
  </si>
  <si>
    <t>Mixer 
Barcodes</t>
  </si>
  <si>
    <t>16oz 
Barcodes</t>
  </si>
  <si>
    <t>1oz 
Barcodes</t>
  </si>
  <si>
    <t>2022</t>
  </si>
  <si>
    <t>1oz Net Wt (oz)</t>
  </si>
  <si>
    <t>1oz
Net Wt (grams)</t>
  </si>
  <si>
    <t>16oz Net Wt (oz)</t>
  </si>
  <si>
    <t>16oz Net Wt (grams)</t>
  </si>
  <si>
    <t>NOTES</t>
  </si>
  <si>
    <t>1st Spice Placeholder Test</t>
  </si>
  <si>
    <t>1st Spice
Placeholder Test</t>
  </si>
  <si>
    <t>• Chad's Placeholder</t>
  </si>
  <si>
    <t>CAH-006</t>
  </si>
  <si>
    <t>2 Grill Seasonings w/ Chef Apron</t>
  </si>
  <si>
    <t>2 Grill Seasonings
w/ Chef Apron</t>
  </si>
  <si>
    <t>NULL</t>
  </si>
  <si>
    <t>CAH-005</t>
  </si>
  <si>
    <t>2 Pizza Seasonings w/ Chef Hat</t>
  </si>
  <si>
    <t>2 Pizza Seasonings
w/ Chef Hat</t>
  </si>
  <si>
    <t>PP-007</t>
  </si>
  <si>
    <t>6 Pepper Blend</t>
  </si>
  <si>
    <t>6 Pepper Blend Ingredients:
salt, chili pepper, black pepper white peppèr, dehydrated garlic dehydräted onion, red pepper, dehydrated red and green bell pepper, spice extractives</t>
  </si>
  <si>
    <t>x</t>
  </si>
  <si>
    <t>BD-032</t>
  </si>
  <si>
    <t>A Taste of Europe Bread Dip</t>
  </si>
  <si>
    <t>A Taste of Europe
Bread Dip</t>
  </si>
  <si>
    <t>A Taste of Europe Bread Dip Ingredients:
citrus peel, salt, sumac, basil, red pepper</t>
  </si>
  <si>
    <t>SP-028</t>
  </si>
  <si>
    <t>A Taste of Thailand Seasoning</t>
  </si>
  <si>
    <t>A Taste of Thailand
Seasoning</t>
  </si>
  <si>
    <t>A Taste of Thailand Seasoning Ingredients:
dehydrated vegetables (garlic, onion, shallot, green onion) demerara sugar, spices, dehydrated soy sauce (wheat, soybeans, salt, maltodextrin) turmeric, sea salt, citric acid, lime juice powder, (corn syrup solids, lime juice solids, lime oil) sesame oil, lemongrass oil, spice extrative, silicon dioxide</t>
  </si>
  <si>
    <t>SP-001</t>
  </si>
  <si>
    <t>Adobo Seasoning</t>
  </si>
  <si>
    <t>Adobo Seasoning Ingredients:
salt, dehydrated garlic, dehydrated onion, black pepper, spices</t>
  </si>
  <si>
    <t>SS-012</t>
  </si>
  <si>
    <t>Alderwood Sea Salt</t>
  </si>
  <si>
    <t>Alderwood
Sea Salt</t>
  </si>
  <si>
    <t>Alderwood Sea Salt Ingredients:
pure sea salt smoked above an alderwood fire</t>
  </si>
  <si>
    <t>Aleppo Pepper</t>
  </si>
  <si>
    <t>Aleppo Pepper Ingredients:
crushed aleppo peppers</t>
  </si>
  <si>
    <t>Olive Nation Spice Co</t>
  </si>
  <si>
    <t>PD-001</t>
  </si>
  <si>
    <t>Alpine Swiss Spinach Dip Mix</t>
  </si>
  <si>
    <t>Alpine Swiss
Spinach Dip Mix</t>
  </si>
  <si>
    <t>Alpine Swiss Spinach Dip Ingredients:
sweet cream buttermilk, dextrose, whole milk powder, sweet whey, maltodextrin, corn starch, spinach, natural butter flavor, sea salt (with magnesium carbonate) onion, onion powder, natural flavors, parmesan cheese (milk, cheese culture, salt, enzymes) roasted garlic, lactic acid 
• ALLERGY ALERT: contains dairy •
• Processed in a facility that processes milk, egg, fish tree nuts, soybean, crustacean shellfish, wheat •</t>
  </si>
  <si>
    <t>LT-012</t>
  </si>
  <si>
    <t>Ambrosia Tea</t>
  </si>
  <si>
    <t>Ambrosia Tea Ingredients:
apricot tea, black current tea, mango tea, rose hips, orange peel, cinnamon chips</t>
  </si>
  <si>
    <t>CH-007</t>
  </si>
  <si>
    <t>American Cheese Powder</t>
  </si>
  <si>
    <t>American
Cheese Powder</t>
  </si>
  <si>
    <t>American Cheese Powder Ingredients:
whey, cheddar cheese (pasteurized milk, cultures, salt &amp; enzymes), salt, butter, buttermilk, sodium phosphate, natural flavors, fd&amp;c yellow #6 and oleoresin turmeric (coloring), and sodium silicoaluminate</t>
  </si>
  <si>
    <t>PP-010</t>
  </si>
  <si>
    <t>Ancho Pepper</t>
  </si>
  <si>
    <t>Ancho Pepper Ingredients:
crushed ancho peppers</t>
  </si>
  <si>
    <t>GS-001</t>
  </si>
  <si>
    <t>Any Kind of Burger Seasoning</t>
  </si>
  <si>
    <t>Any Kind of Burger
Seasoning</t>
  </si>
  <si>
    <t>Any Kind of Burger Seasoning Ingredients:
salt, maltodextrin, garlic, natural flavors, spices, less than 2% of sunflower oil</t>
  </si>
  <si>
    <t>SP-024</t>
  </si>
  <si>
    <t>Apple Cider Mix</t>
  </si>
  <si>
    <t>Apple Cider Mix Ingredients:
raw cane sugar, non gmo dextrose, maltodextrin, freeze dried apple powder (apple(ascorbic acid, citric acid, sodium chloride) silicon dioxide) apple powder (Northern Spy apples, rice flour) natural non gmo natural sweet Fuji apple flavor, citric acid, ground cinnamon, gum blend (xanthan gum, cellulose gum) non gmo expeller pressed canola oil, caramel color, natural flavor</t>
  </si>
  <si>
    <t>SP-002</t>
  </si>
  <si>
    <t>Apple Pie Spice Blend</t>
  </si>
  <si>
    <t>Apple Pie
Spice Blend</t>
  </si>
  <si>
    <t>SS-011</t>
  </si>
  <si>
    <t>Apricot Tea</t>
  </si>
  <si>
    <t>Apricot Tea Ingredients:
black tea, calendula petals, artificial apricot flavoring</t>
  </si>
  <si>
    <t>SP-027</t>
  </si>
  <si>
    <t>Asian Dragon Seasoning</t>
  </si>
  <si>
    <t>GS-030</t>
  </si>
  <si>
    <t>Asian Pork Rub</t>
  </si>
  <si>
    <t>Asian
Pork Rub</t>
  </si>
  <si>
    <t>Asian Pork Rub Ingredients:
dehydrated onion, garlic, sea salt, spices, brown sugar, sesame seeds, sugar, sesame oil, natural hickory smoke flavor (maltodextrin, natural smoke flavor, lemongrass oil, spice extratives, silicon dioxide</t>
  </si>
  <si>
    <t>LT-041</t>
  </si>
  <si>
    <t>Assam Bop Tea</t>
  </si>
  <si>
    <t>PS-001</t>
  </si>
  <si>
    <t>Bacon &amp; Cheddar Popcorn Seasoning</t>
  </si>
  <si>
    <t>Bacon &amp; Cheddar
Popcorn Seasoning</t>
  </si>
  <si>
    <t>Bacon &amp; Cheddar Popcorn Seasoning Ingredients:
cheddar cheese powder {cheddar cheese (cultured pasteurized milk, salt, and enzymes), whey, soybean oil with rosemary extract (antioxidant), maltodextrin, salt, blue cheese (cultured pasteurized milk, salt, and enzymes), disodium phosphate, nonfat dry milk, citric acid, artificial color (yellow #6), extractive of turmeric and annatto}, salt, whey, bacon flavor (natural flavors, maltodextrin, bacon fat, natural smoke flavor), hydrolyzed soy protein, monosodium glutamate, onion powder, autolyzed yeast extract, buttermilk, disodium inosinate &amp; guanylate, spice, extractive of paprika, natural flavors including smoke, less than 2% tricalcium phosphate added to prevent caking
• ALLERGY ALERT: contains milk &amp; cheese •</t>
  </si>
  <si>
    <t>Spice Barn</t>
  </si>
  <si>
    <t>GS-073</t>
  </si>
  <si>
    <t>Bacon Griller Seasoning</t>
  </si>
  <si>
    <t>Bacon Griller Seasoning Ingredients:
salt, black pepper, dill seed, coriander, red pepper flakes, dehydrated garlic, cocoa powder, extratives of paprika, dill, garlic, black pepper, brown sugar, rendered bacon fat, natural applewood smoke flavor, silicon dioxide (anti caking)</t>
  </si>
  <si>
    <t>• Custom Blend</t>
  </si>
  <si>
    <t>PD-002</t>
  </si>
  <si>
    <t>Bacon Onion Dip Mix</t>
  </si>
  <si>
    <t>Bacon Onion
Dip Mix</t>
  </si>
  <si>
    <t>Bacon &amp; Onion Dip Mix ingredients:
bacon bits (imitation- textured soy flour, partially hydrogenated soy bean oil, salt, natural smoke flavor, caramel color, red #3 &amp; 40) (maltodextrin, evaporated cane juice, onion, hickory smoke salt (salt, natural hickory flavor, silicon dioxide) salt (with ruissiate of soda) roast garlic, msg, caramel color, natural bacon flavor, parsley
• ALLERGY ALERT: contains soy •
• Packed in facility with peanuts, tree nuts, soybeans, milk, egg, fish, shellfish, crustaceans, wheat •</t>
  </si>
  <si>
    <t>SS-001</t>
  </si>
  <si>
    <t>Bacon Salt</t>
  </si>
  <si>
    <t>Bacon Salt Ingredients:
salt, brown sugar, rendered bacon fat, natural applewood smoke flavor, and silicon dioxide added to prevent caking</t>
  </si>
  <si>
    <t>SP-037</t>
  </si>
  <si>
    <t>Bacon Seasoning</t>
  </si>
  <si>
    <t>Bacon Seasoning Ingredients:
salt, soy based bacon bits (soy flour, soybean oil, salt, hydrolyzed soy protein, yeast extract, natural smoke flavor, sunflower oil, sugar, dextrose, caramel color, fd&amp;c red 3, vegetable protein, soy lecithin) brown sugar, sugar, paprika, garlic, pepper, mustard, onion</t>
  </si>
  <si>
    <t>PD-010</t>
  </si>
  <si>
    <t>Bacon, Lettuce &amp; Tomato Dip Mix</t>
  </si>
  <si>
    <t>Bacon, Lettuce
&amp; Tomato
Dip Mix</t>
  </si>
  <si>
    <t>Bacon, Lettuce, Tomato Dip Mix Ingredients:
bacon bits (textured soy four, partially hydrogenated soybean oil, salt, natural smoke flavors, caramel color, red 3  red 40) tomato powder, onion, seasoned salt (salt, sugar, onion, spices, cornstarch, garlic, paprika) extractives of  paprika, turmeric, natural flavors &lt;2% silicon dioxide (anti caking) herb, spices 
• ALLERGY ALERT: contains soy •
• Packed in facility with peanuts, tree nuts, soybeans, milk, egg, fish, shellfish, crustaceans, wheat •</t>
  </si>
  <si>
    <t>SS-029</t>
  </si>
  <si>
    <t>Balsamic Sea Salt</t>
  </si>
  <si>
    <t>Balsamic Sea Salt Ingredients:
sea salt, balsamic vinegar powder (ip maltodextrin, balsamic vinegar)</t>
  </si>
  <si>
    <t>SF-010</t>
  </si>
  <si>
    <t>Bam-Bam Spicy Shrimp Seasoning</t>
  </si>
  <si>
    <t>Bam-Bam Spicy
Shrimp Seasoning</t>
  </si>
  <si>
    <t>SS-039</t>
  </si>
  <si>
    <t>Bamboo Jade Sea Salt</t>
  </si>
  <si>
    <t>Bamboo Jade
Sea Salt</t>
  </si>
  <si>
    <t>Bamboo Jade Sea Salt Ingredients:
natural sea salt, organic bamboo leaf extract</t>
  </si>
  <si>
    <t>WS-011</t>
  </si>
  <si>
    <t>Banana Mango Wine Slush</t>
  </si>
  <si>
    <t>Banana Mango
Wine Slush</t>
  </si>
  <si>
    <t>Banana Mango Slush Ingredients:
cane sugar, pineapple juice powder (maltodextrin, pineapple juice, natural flavor)&lt;2% of the following: citric acid, color/flavor powder (natural &amp; artificial banana flavor, yellow #5) mango flavoring (propylene glycol, alcohol, natural &amp; artificial flavor, annatto)
• Manufactured in a facility that handles peanuts, tree nuts, soy, wheat, and milk •
DIRECTIONS: Fill blender completely with ice, pour in full bottle of wine, pour in whole jar of slush mix, blend on high until smooth. Makes 10-12 drinks ~ Enjoy!</t>
  </si>
  <si>
    <t>GS-002</t>
  </si>
  <si>
    <t>Barbecue Sauce &amp; Seasoning</t>
  </si>
  <si>
    <t>Barbecue Sauce
&amp; Seasoning</t>
  </si>
  <si>
    <t>Barbecue Sauce &amp; Seasoning Ingredients:
salt, dehydrated red &amp; green bell peppers, spices including (paprika, dehydrated onion, dehydrated garlic, chili pepper) citric acid, soybean oil, extractive of paprika (color) &lt;1% silicon dioxide (anti cake)
• ALLERGY ALERT: contains soybean oil •</t>
  </si>
  <si>
    <t>SS-051</t>
  </si>
  <si>
    <t>Basil Sea Salt</t>
  </si>
  <si>
    <t>Basil
Sea Salt</t>
  </si>
  <si>
    <t>PS-027</t>
  </si>
  <si>
    <t>BBQ  Bacon Popcorn Seasoning</t>
  </si>
  <si>
    <t>BBQ Bacon
Popcorn Seasoning</t>
  </si>
  <si>
    <t>BBQ Bacon Popcorn Seasoning Ingredients:
sugar, salt, onion powder, torula yeast, tomato powder, natural bacon flavor (bacon fat), spices, natural smoke flavor, garlic powder, disodium inosinate and disodium guanylate, citric acid, extractive of paprika, less than 2% silicon dioxide added to prevent caking</t>
  </si>
  <si>
    <t>PS-016</t>
  </si>
  <si>
    <t>BBQ  Popcorn Seasoning</t>
  </si>
  <si>
    <t>BBQ
Popcorn Seasoning</t>
  </si>
  <si>
    <t>BBQ Popcorn Seasoning Ingredients:
sugar, salt, onion powder, tortula yeast, tomato powder, natural bacon flavor (bacon fat) spices, natural smoke flavor, garlic powder, disodium inosinate, disodium  guanylate, citric acid, extractive of paprika, &lt;2% silicon dioxide (anti caking)</t>
  </si>
  <si>
    <t>GS-055</t>
  </si>
  <si>
    <t>Beer Can Chicken</t>
  </si>
  <si>
    <t xml:space="preserve">Beer Can Chicken Seasoning Ingredients:
chicken seasoning (sea salt, raw cane sugar, dextrose, paprika, onion, annatto, garlic, red pepper, canola oil, natural hickory smoke flavor (w/ salt &amp; sunflower oil) celery, chili powder (chili peppers, spices, salt, garlic, silicon dioxide)natural hickory smoke flavor, black pepper, silicon diozide, paprika extract) chicken broth (sugar, hydrolyzed corn protein, salt, gelatin, maltodextrin, modified food starch, onion, chicken fat, chicken powder, parsley, garlic , oleoresin turmeric, disodium inosinate &amp;glutamate, natural flavor) beer powder (maltodextrin, dried beer (malted barley, corn syrup, hops, yeast) &lt;2% grill flavor (gum arabic, tricalcium phosphate) </t>
  </si>
  <si>
    <t>SS-056</t>
  </si>
  <si>
    <t>Beer Sea Salt</t>
  </si>
  <si>
    <t>Beer
Sea Salt</t>
  </si>
  <si>
    <t>CNC-013</t>
  </si>
  <si>
    <t>Birmingham Bam Bam Shrimp Seasoning</t>
  </si>
  <si>
    <t>Birmingham Bam Bam
Shrimp Seasoning</t>
  </si>
  <si>
    <t>• Client: Mountain Brook
• Original SKU: SF-010 - Bam-Bam Spicy Shrimp Seasoning</t>
  </si>
  <si>
    <t>GS-016</t>
  </si>
  <si>
    <t>LT-049</t>
  </si>
  <si>
    <t>Black Bourbon Tea</t>
  </si>
  <si>
    <t>Black Bourbon Tea Ingredients:
black tea, almond pieces, cocoa, sweet blackberry leaves, and flavoring</t>
  </si>
  <si>
    <t>Black Currant Tea</t>
  </si>
  <si>
    <t>Black Currant Tea Ingredients:
black tea, blackberry leaf, artificial flavoring</t>
  </si>
  <si>
    <t>SS-068</t>
  </si>
  <si>
    <t>Black Garlic Sea Salt</t>
  </si>
  <si>
    <t>Black Garlic
Sea Salt</t>
  </si>
  <si>
    <t>Black Garlic Sea Salt Ingredients:
sea salt, black garlic</t>
  </si>
  <si>
    <t>SS-015</t>
  </si>
  <si>
    <t>Black Lava Sea Salt</t>
  </si>
  <si>
    <t>Black Lava
Sea Salt</t>
  </si>
  <si>
    <t>Hawaiian Black Lava Sea Salt Ingredients:
salt
• This product is packaged with equipment that makes products containing wheat, eggs, milk, soy, and tree nuts •</t>
  </si>
  <si>
    <t>PP-011</t>
  </si>
  <si>
    <t>Black Peppercorns</t>
  </si>
  <si>
    <t>Black Peppercorn Ingredients:
black peppercorns</t>
  </si>
  <si>
    <t>Spices Inc</t>
  </si>
  <si>
    <t>SF-019</t>
  </si>
  <si>
    <t>Blackened Seasoning</t>
  </si>
  <si>
    <t>CH-006</t>
  </si>
  <si>
    <t>Bleu Cheese Powder</t>
  </si>
  <si>
    <t>Bleu
Cheese Powder</t>
  </si>
  <si>
    <t>Bleu Cheese Powder Ingredients:
dehydrated blend of blue &amp; cheddar cheeses (pasteurized milk, cheese cultures, salt, enzymes) whey, sodium phosphate salt, lactic acid 
• ALLERGY ALERT: contains dairy •</t>
  </si>
  <si>
    <t>AL-006</t>
  </si>
  <si>
    <t>Bloodthirsty Mary Infuser</t>
  </si>
  <si>
    <t>rokz</t>
  </si>
  <si>
    <t>PC-002</t>
  </si>
  <si>
    <t>WS-019</t>
  </si>
  <si>
    <t>Blue Raspberry Wine Slush</t>
  </si>
  <si>
    <t>Blue Raspberry
Wine Slush</t>
  </si>
  <si>
    <t>Blue Raspberry Wine Slush Ingredients:
cane sugar, less than 2% of the following: citric acid, color/flavor powder (sugar, blue #1. artificial flavor), flavored oil (propylene glycol, water, artificial flavors, red 40, blue 1). 
• Manufactured in a facility that handles peanuts, tree nuts, soy, wheat, and milk •
DIRECTIONS: Fill blender completely with ice, pour in full bottle of wine, pour in whole jar of slush mix, blend on high until smooth. Makes 10-12 drinks ~ Enjoy!</t>
  </si>
  <si>
    <t>GS-012</t>
  </si>
  <si>
    <t>Blue Ribbon Pecan Rub</t>
  </si>
  <si>
    <t>Blue Ribbon
Pecan Rub</t>
  </si>
  <si>
    <t>Blue Ribbon Pecan Rub Ingredients:
brown sugar, salt, spices, pecan meal, dehydrated garlic, paprika, onion powder
• ALLERGY ALERT: CONTAINS PECANS •</t>
  </si>
  <si>
    <t>Big Poppa's Smokers</t>
  </si>
  <si>
    <t>GS-041</t>
  </si>
  <si>
    <t>Blue Ridge Mountain Seasoning</t>
  </si>
  <si>
    <t>Blue Ridge
Mountain Seasoning</t>
  </si>
  <si>
    <t>Blue Ridge Mountain Seasoning Ingredients:
salt, spices (including black pepper, dill seed, coriander, and red pepper), dehydrated garlic, cocoa powder, coffee, soybean oil and extractives of paprika, dill, garlic and black pepper</t>
  </si>
  <si>
    <t>AL-002</t>
  </si>
  <si>
    <t>Blueberry Fields Infuser</t>
  </si>
  <si>
    <t>Blueberry Fields
Infuser</t>
  </si>
  <si>
    <t>Blueberry Fields Infuser Ingredients:
sugar, blueberries, natural blueberry and lemon flavor, lemon peel, sunflower oil
DIRECTIONS: In 16oz jar, add vodka, gin or rum, and infuse 2-4 days
INFUSING: Add two cups of your favorite spirit. Store in the refrigerator or freezer, swirling ingredients daily. Once the flavor reaches desired strength you are ready to begin creating cocktails.</t>
  </si>
  <si>
    <t>WS-015</t>
  </si>
  <si>
    <t>Blueberry Wine Slush</t>
  </si>
  <si>
    <t>Blueberry
Wine Slush</t>
  </si>
  <si>
    <t>Blueberry Wine Slush Ingredients:
cane sugar, less than 2% of the following: citric acid, color/flavor powder (sugar, fd&amp;c blue #1, artificial flavor), blueberry flavoring (propylene glycol, natural flavors, benzyl alcohol, red #40, blue #1)
• Manufactured in a facility that handles peanuts, tree nuts, soy, wheat, and milk •
DIRECTIONS: Fill blender completely with ice, pour in full bottle of wine, pour in whole jar of slush mix, blend on high until smooth. Makes 10-12 drinks ~ Enjoy!</t>
  </si>
  <si>
    <t>SF-015</t>
  </si>
  <si>
    <t>Boardwalk Seafood Seasoning</t>
  </si>
  <si>
    <t>Boardwalk
Seafood Seasoning</t>
  </si>
  <si>
    <t>Boardwalk Seafood Ingredients:
sea salt, garlic, onion, paprika</t>
  </si>
  <si>
    <t>GS-022</t>
  </si>
  <si>
    <t>Bold &amp; Savory Grill Seasoning</t>
  </si>
  <si>
    <t>Bold &amp; Savory
Grill Seasoning</t>
  </si>
  <si>
    <t>GS-067</t>
  </si>
  <si>
    <t>Bold Heat Grill Seasoning</t>
  </si>
  <si>
    <t>Bold Heat
Grill Seasoning</t>
  </si>
  <si>
    <t>Bold Heat Grill Seasoning Ingredients:
salt, spices, dextrose, sugar, spice extractives, tricalcium phosphate (anti-caking)</t>
  </si>
  <si>
    <t>BD-038</t>
  </si>
  <si>
    <t>Bold Onion &amp; Garlic Bread Dip</t>
  </si>
  <si>
    <t>GS-066</t>
  </si>
  <si>
    <t>Born To Grill Seasoning</t>
  </si>
  <si>
    <t>Born To Grill Seasoning Ingredients:
salt, dehydrated garlic, dehydrated onion, dehydrated chicken and beef fat with broth (powdered chicken and beef fats, chicken broth, corn syrup solids, sodium caseinate, mono and diglycerides, tbhq) spices, modified food starch, monosodium glutamate, dehydrated lime juice, citric acid</t>
  </si>
  <si>
    <t>SS-016</t>
  </si>
  <si>
    <t>Bourbon Sea Salt</t>
  </si>
  <si>
    <t>Bourbon
Sea Salt</t>
  </si>
  <si>
    <t>SS-032</t>
  </si>
  <si>
    <t>Brown Sugar Bacon Sea Salt</t>
  </si>
  <si>
    <t>Brown Sugar
Bacon Sea Salt</t>
  </si>
  <si>
    <t>Brown Sugar Bacon Salt Ingredients:
sea salt, organic cane sugar, organic dehydrated onion, organic dehydrated garlic, organic smoked paprika, organic red bell pepper granules, organic black pepper, natural hickory smoke flavor (maltodextrin, sunflower oil, silicon dioxide (anti caking agent), natural smoke flavor), paprika oleoresin, organic rice concentrate (as a flow agent), bacon flavor (organic sunflower oil, natural flavor, high oleic sunflower oil, natural smoke flavor)</t>
  </si>
  <si>
    <t>San Francisco Salt Co</t>
  </si>
  <si>
    <t>BD-001</t>
  </si>
  <si>
    <t>Bruschetta Bread Dip</t>
  </si>
  <si>
    <t>Bruschetta
Bread Dip</t>
  </si>
  <si>
    <t>Bruschetta Bread Dip Ingredients:
tomato flakes, onion, chives, garlic, basil, celery seed, salt, oregano, parsley, red pepper flakes, paprika, black pepper, ginger, thyme, yellow mustard and cloves</t>
  </si>
  <si>
    <t>CNC-018</t>
  </si>
  <si>
    <t>Bruschetta Seasoning</t>
  </si>
  <si>
    <t>• Client: Vines &amp; Branches
• Original SKU: BD-001 - Bruschetta Bread Dip</t>
  </si>
  <si>
    <t>GS-013</t>
  </si>
  <si>
    <t>Burnt End Brisket Rub</t>
  </si>
  <si>
    <t>Burnt End
Brisket Rub</t>
  </si>
  <si>
    <t>Burnt End Brisket Rub Ingredients:
salt, spices, black pepper, Chile powder, lemon granules, dehydrated garlic, dehydrated onion, sugar, calcium silicate (a free flow agent)</t>
  </si>
  <si>
    <t>Butcher Blend Black Pepper</t>
  </si>
  <si>
    <t>Butcher Blend
Black Pepper</t>
  </si>
  <si>
    <t>Butcher Blend Black Pepper Ingredients:
cracked black pepper</t>
  </si>
  <si>
    <t>Webstaurant</t>
  </si>
  <si>
    <t>GS-062</t>
  </si>
  <si>
    <t>Butcher Blend Grill Seasoning</t>
  </si>
  <si>
    <t>Butcher Blend
Grill Seasoning</t>
  </si>
  <si>
    <t>Butcher Blend Grill Seasoning Ingredients:
salt, sugar, corn flour, garlic, onion, spices, worcestershire, caramel color, soybean oil</t>
  </si>
  <si>
    <t>GS-076</t>
  </si>
  <si>
    <t>Buttery Garlic Steak Seasoning</t>
  </si>
  <si>
    <t>Buttery Garlic
Steak Seasoning</t>
  </si>
  <si>
    <t>PS-017</t>
  </si>
  <si>
    <t>Cajun Popcorn Seasoning</t>
  </si>
  <si>
    <t>Cajun
Popcorn Seasoning</t>
  </si>
  <si>
    <t>Cajun Popcorn Seasoning Ingredients:
corn flour, spices, onion powder, tomato powder, salt, monosodium glutamate, yeast extract, paprika extratives, garlic powder, hydrolyized soy protein, caramel color, &lt;2% silicon dioxide to prevent caking</t>
  </si>
  <si>
    <t>GS-021</t>
  </si>
  <si>
    <t>Canadian Chicken Blend</t>
  </si>
  <si>
    <t>Canadian
Chicken Blend</t>
  </si>
  <si>
    <t>GS-014</t>
  </si>
  <si>
    <t>Canadian Steak Seasoning</t>
  </si>
  <si>
    <t>Canadian
Steak Seasoning</t>
  </si>
  <si>
    <t>Canadian Steak Seasoning Ingredients:
salt, spice (including black pepper, dill seed, coriander and red pepper), dehydrated garlic, soybean oil and extractives of paprika, dill, garlic and black pepper</t>
  </si>
  <si>
    <t>SF-011</t>
  </si>
  <si>
    <t>Cape Cod Seafood Seasoning</t>
  </si>
  <si>
    <t>Cape Cod
Seafood Seasoning</t>
  </si>
  <si>
    <t>Cape Cod Seafood Ingredients:
celery salt (approx. 47%), mustard, red pepper, black pepper, bay leaves, cloves, allspice, ginger, mace, cardamom, cinnamon, paprika</t>
  </si>
  <si>
    <t>PS-021</t>
  </si>
  <si>
    <t>Caramel Apple Popcorn Seasoning</t>
  </si>
  <si>
    <t>Caramel Apple
Popcorn Seasoning</t>
  </si>
  <si>
    <t>Caramel Apple Popcorn Seasoning Ingredients:
sugar, brown sugar, dark molasses, granules (cane sugar, molasses, caramel color)  natural &amp; artificial flavors, salt, soy lecithin, fd&amp;c red #40, blue #1, yellow #5</t>
  </si>
  <si>
    <t>PS-002</t>
  </si>
  <si>
    <t>Caramel Popcorn Glaze</t>
  </si>
  <si>
    <t>Caramel
Popcorn Glaze</t>
  </si>
  <si>
    <t>Caramel Popcorn Glaze Ingredients:
sugar, molasses, brown sugar, natural/artificial flavors, artificial colors, soy lecithin</t>
  </si>
  <si>
    <t>PS-003</t>
  </si>
  <si>
    <t>Caramels &amp; Cream Popcorn Seasoning</t>
  </si>
  <si>
    <t>Caramels &amp; Cream
Popcorn Seasoning</t>
  </si>
  <si>
    <t>Caramels &amp; Cream Popcorn Ingredients:
sugar, brown sugar, nonfat dry milk, natural flavor (including caramel, cream, butter) modified food starch, salt, caramel color, silicon dioxide (anticaking)
• ALLERGY ALERT: contains soybean milk •</t>
  </si>
  <si>
    <t>GS-057</t>
  </si>
  <si>
    <t>Caribbean Island Jerk Seasoning</t>
  </si>
  <si>
    <t>Caribbean Island
Jerk Seasoning</t>
  </si>
  <si>
    <t>Caribbean Island Jerk Ingredients:
salt, cayenne pepper, garlic, onion, cinnamon, ginger, black pepper, dark chili powder, citric acid, sugar</t>
  </si>
  <si>
    <t>Cayenne Pepper</t>
  </si>
  <si>
    <t>Cayenne Pepper Ingredients:
cayenne red pepper</t>
  </si>
  <si>
    <t>SS-022</t>
  </si>
  <si>
    <t>Celery Salt</t>
  </si>
  <si>
    <t>Celery Salt Ingredients:
ground celery seeds, salt</t>
  </si>
  <si>
    <t>ST-003</t>
  </si>
  <si>
    <t>Ceylon Cinnamon</t>
  </si>
  <si>
    <t>Ceylon Cinnamon Ingredients:
ceylon organic cinnamon</t>
  </si>
  <si>
    <t>LT-021</t>
  </si>
  <si>
    <t>Chai Black Turmeric Tea</t>
  </si>
  <si>
    <t>Chai Black
Turmeric Tea</t>
  </si>
  <si>
    <t>Chai Black Turmeric Tea Ingredients:
black tea, turmeric, ginger, cinnamon, cloves, cardamom, black pepper, cassia oil</t>
  </si>
  <si>
    <t>LT-022</t>
  </si>
  <si>
    <t>Chai Herbal Turmeric Tea</t>
  </si>
  <si>
    <t>Chai Herbal
Turmeric Tea</t>
  </si>
  <si>
    <t xml:space="preserve">Chai Herbal Turmeric Tea Ingredients:
turmeric, ginger, cinnamon, cloves, cardamom, licorice root, black pepper, cassia oil </t>
  </si>
  <si>
    <t>Chai Tea</t>
  </si>
  <si>
    <t>Chai Tea Ingredients:
black tea, cinnamon, ginger, cardamom, cloves, and black pepper</t>
  </si>
  <si>
    <t>LT-017</t>
  </si>
  <si>
    <t>Chamomile Tea</t>
  </si>
  <si>
    <t>Chamomile Tea Ingredients:
chamomile flowers ground, calendula flowers</t>
  </si>
  <si>
    <t>PD-011</t>
  </si>
  <si>
    <t>Cheddar Beer Dip</t>
  </si>
  <si>
    <t>Cheddar Beer Dip Ingredients:
cheddar powder, beer powder, onion, salt, garlic, spices,</t>
  </si>
  <si>
    <t>PS-004</t>
  </si>
  <si>
    <t>Cheddar Cheese Popcorn Seasoning</t>
  </si>
  <si>
    <t>Cheddar Cheese
Popcorn Seasoning</t>
  </si>
  <si>
    <t>Cheddar Cheese Popcorn Seasoning Ingredients:
maltodextrin, whey powder cheddar cheese (pasteurized cultured milk, salt, enzymes) salt, sugar, natural flavor, sodium phosphate, lactic acid, fd&amp;c and yellow #5, citric acid, fd&amp;c yellow #6, soybean oil, silicon dioxide (anti-caking agent)
• ALLERGY ALERT: contains milk &amp; soy •</t>
  </si>
  <si>
    <t>CH-001</t>
  </si>
  <si>
    <t>Cheddar Cheese Powder</t>
  </si>
  <si>
    <t>Cheddar
Cheese Powder</t>
  </si>
  <si>
    <t>Cheddar Cheese Powder Ingredients:
granular cheese (milk, cheese culture, salt, enzymes) whey, sunflower oil, whey protein concentrate, lactose, 
maltodextrin, salt, blue cheese (milk, cheese culture, salt, enzymes) sodium phosphate, &lt;2% citric acid, lactic acid, yellow 5 &amp; 6
• ALLERGY ALERT: contains dairy •</t>
  </si>
  <si>
    <t>PD-003</t>
  </si>
  <si>
    <t>Cheddar Ranch Dip Mix</t>
  </si>
  <si>
    <t>Cheddar Ranch
Dip Mix</t>
  </si>
  <si>
    <t>Cheddar Ranch Dip Ingredients:
buttermilk solids, (whey solids, buttermilk powder, nonfat dry milk) cheddar cheese powder (maltodextrin, whey(from milk)cheddar cheese (milk, cheese culture, salt enzymes) sunflower oil, salt sodium phosphate, blue cheese (milk, cheese culture, salt, enzymes) ,2% citric acid, yellow 5&amp;6 lactic acid) dextrose, whole milk, sea salt, dried onion, msg, dried garlic whey, chicken flavoring (dextrose, salt, msg, lactose  (milk) potato flour, pure vegetable oil, (sunflower oil) celery turmeric, onion powder, culsunflower lecithin, parsley, herbs) dried sour cream, (sour cream(cultured  cream, nonfat milk)) non gmo corn starch, dried roasted garlic, parsley nonfat dry milk, silicon diozide, lactic acid powder, maltodextrin, natural swiss cheese flavor, butter powder (butter(creamsalt) dry buttermilk) ascorbic acid, natural &amp; artificial sour cream flavor, natural &amp; artificial sour cream &amp; onion flavor (soy) natural butter flavor, canola oil, natural colors
• ALLERGY ALERT: contains soy, dairy •</t>
  </si>
  <si>
    <t>PS-022</t>
  </si>
  <si>
    <t>Cheddar Ranch Popcorn Seasoning</t>
  </si>
  <si>
    <t>Cheddar Ranch
Popcorn Seasoning</t>
  </si>
  <si>
    <t>Cheddar Ranch Popcorn Seasoning Ingredients:
white cheddar cheese powder, onion, sea salt, herbs and spices, garlic, yeast extract, vinegar powder
• ALLERGY ALERT: contains milk •
• Packaged in a facility that also handles wheat, milk, soy, egg, sesame, peanuts, and tree nuts •</t>
  </si>
  <si>
    <t>Cheesy Pizza Seasoning</t>
  </si>
  <si>
    <t>Cheesy
Pizza Seasoning</t>
  </si>
  <si>
    <t>Firehouse Pantry</t>
  </si>
  <si>
    <t>GS-046</t>
  </si>
  <si>
    <t>Chef Master Grill Seasoning</t>
  </si>
  <si>
    <t>Chef Master
Grill Seasoning</t>
  </si>
  <si>
    <t xml:space="preserve">Chef Master Grill Seasoning Ingredients:
sea salt, dehydrated onion, dehydrated garlic, black pepper, spices, dehydrated red bell pepper </t>
  </si>
  <si>
    <t>WS-018</t>
  </si>
  <si>
    <t>Cherry Lime Wine Slush</t>
  </si>
  <si>
    <t>Cherry Lime
Wine Slush</t>
  </si>
  <si>
    <t>Cherry Lime Kiss Slush Ingredients:
cane sugar, &lt;2% citric acid, color/flavor powder (sugar, artificial flavor, yellow #5, blue #1, silicon dioxide, citric acid) cherry flavoring (ethyl alcohol, natural &amp; artificial flavors, propylene glycol, water, red 40, blue 1)
• Manufactured in a facility that handles peanuts, tree nuts, soy, wheat, and milk •
DIRECTIONS: Fill blender completely with ice, pour in full bottle of wine, pour in whole jar of slush mix, blend on high until smooth. Makes 10-12 drinks ~ Enjoy!</t>
  </si>
  <si>
    <t>SS-014</t>
  </si>
  <si>
    <t>CNC-040</t>
  </si>
  <si>
    <t>Chicago Steak Seasoning</t>
  </si>
  <si>
    <t>Chicago
Steak Seasoning</t>
  </si>
  <si>
    <t>• Client: HideAway Farms
• Original SKU: GS-014 - Canadian Steak Seasoning</t>
  </si>
  <si>
    <t>Chicago Style Pizza Seasoning</t>
  </si>
  <si>
    <t>Chicago Style
Pizza Seasoning</t>
  </si>
  <si>
    <t>Chicago Style Pizza Seasoning Ingredients:
salt, fennel, sugar, romano cheese, parmesan cheese (milk, cheese cultures, salt, enzymes) spices, cayenne pepper, accent flavor enhancer (msg) sodium erythobate, oregano
• ALLERGY ALERT: contains dairy •</t>
  </si>
  <si>
    <t>SS-027</t>
  </si>
  <si>
    <t>Chili Lime Sea Salt</t>
  </si>
  <si>
    <t>Chili Lime
Sea Salt</t>
  </si>
  <si>
    <t>SP-038</t>
  </si>
  <si>
    <t>Chimichurri</t>
  </si>
  <si>
    <t>Chimichurri Ingredients:
paprika, black pepper, parsley, garlic, basil, lemon, oregano, thyme, and chili powder</t>
  </si>
  <si>
    <t>LT-005</t>
  </si>
  <si>
    <t>China Black Tea</t>
  </si>
  <si>
    <t>China
Black Tea</t>
  </si>
  <si>
    <t>China Black Tea Ingredients:
black tea</t>
  </si>
  <si>
    <t>SP-003</t>
  </si>
  <si>
    <t>SS-047</t>
  </si>
  <si>
    <t>Chipotle &amp; Smoked Serrano Sea Salt</t>
  </si>
  <si>
    <t>Chipotle &amp; Smoked
Serrano Sea Salt</t>
  </si>
  <si>
    <t>SP-021</t>
  </si>
  <si>
    <t>Chipotle Morita Powder</t>
  </si>
  <si>
    <t>Chipotle Morita Powder Ingredients:
dried chipotle chiles</t>
  </si>
  <si>
    <t>SS-006</t>
  </si>
  <si>
    <t>Chipotle Sea Salt</t>
  </si>
  <si>
    <t>Chipotle
Sea Salt</t>
  </si>
  <si>
    <t>SP-004</t>
  </si>
  <si>
    <t>Chocolate Mexican Mole’</t>
  </si>
  <si>
    <t>Chocolate 
Mexican Mole’</t>
  </si>
  <si>
    <t>Chocolate Mexican Mole' Ingredients:
ground chiles, paprika, brown sugar, spices, salt, cocoa powder, molasses powder (refiners syrup, cane molasses), granulated garlic, and silicon dioxide (anti-caking agent)</t>
  </si>
  <si>
    <t>PS-032</t>
  </si>
  <si>
    <t>Chocolate Peanut Banana Popcorn Seasoning</t>
  </si>
  <si>
    <t>Chocolate Peanut Banana
Popcorn Seasoning</t>
  </si>
  <si>
    <t>Chocolate Peanut Banana Popcorn Seasoning Ingredients:
banana sugar (sugar, artificial flavors, soy, lecithin, yellow #5 lake), partially defatted peanut powder, cocoa processed with alkai, banana powder, &lt; 2% sea salt and vanilla powder (dextrose, natural and artificial flavors, corn starch, alcohol, modified food starch, silicon dioxide)
• ALLERGY ALERT: contains soy and peanuts •</t>
  </si>
  <si>
    <t>ST-007</t>
  </si>
  <si>
    <t>Cilantro</t>
  </si>
  <si>
    <t>Cilantro Ingredients:
cilantro</t>
  </si>
  <si>
    <t>PS-010</t>
  </si>
  <si>
    <t>Cinnamon Roll Popcorn Seasoning</t>
  </si>
  <si>
    <t>Cinnamon Roll
Popcorn Seasoning</t>
  </si>
  <si>
    <t>Cinnamon Roll Popcorn Seasoning Ingredients:
sugar, brown sugar, cinnamon, natural flavors including butter, salt, less than 2% silicon dioxide added to prevent caking
• ALLERGY ALERT: contains milk •</t>
  </si>
  <si>
    <t>SU-001</t>
  </si>
  <si>
    <t>Cinnamon Sugar</t>
  </si>
  <si>
    <t>Cinnamon Sugar Ingredients:
cinnamon, sugar</t>
  </si>
  <si>
    <t>AL-001</t>
  </si>
  <si>
    <t>Cinnamon Sugar Infuser</t>
  </si>
  <si>
    <t>Cinnamon
Spice Infuser</t>
  </si>
  <si>
    <t>Cinnamon Spice Infuser Ingredients:
sugar, cassia cinnamon, sweet cinnamon, spices, lemon peel, orange pee
DIRECTIONS: In 16oz jar, add whiskey, rum, vodka or wine, and infuse 2-3 days.
INFUSING: Add two cups of your favorite spirit. Store in the refrigerator or freezer, swirling ingredients daily. Once the flavor reaches desired strength you are ready to begin creating cocktails.</t>
  </si>
  <si>
    <t>LT-048</t>
  </si>
  <si>
    <t>Citrus Chamomile Tea</t>
  </si>
  <si>
    <t>Citrus
Chamomile Tea</t>
  </si>
  <si>
    <t>Citrus Chamomile Tea Ingredients:
chamomile, orange peel, hibiscus petals, fruit flavor</t>
  </si>
  <si>
    <t>CNC-030</t>
  </si>
  <si>
    <t>Citrus Sea Salt</t>
  </si>
  <si>
    <t>Citrus
Sea Salt</t>
  </si>
  <si>
    <t>• Client: Vines &amp; Branches
• Original SKU: SS-023 - Florida Citrus Sea Salt</t>
  </si>
  <si>
    <t>SD-003</t>
  </si>
  <si>
    <t>Classic Italian Salad Dressing Mix</t>
  </si>
  <si>
    <t>Classic Italian Salad
Dressing Mix</t>
  </si>
  <si>
    <t>Classic Italian Dressing Ingredients:
garlic, carrots, salt, dried red bell peppers, onion, maltodextrin, non gmo corn starch, citric acid, natural lemon juice, black pepper, oregano, crushed red pepper, parsley</t>
  </si>
  <si>
    <t>SP-036</t>
  </si>
  <si>
    <t>Coconut Curry Seasoning</t>
  </si>
  <si>
    <t>Cornflower Blue Tea</t>
  </si>
  <si>
    <t>Cornflower Blue Tea Ingredients:
apple, hibiscus, rose hips, orange peel, cornflower, artificial flavoring</t>
  </si>
  <si>
    <t>• Vendor Spice Name: Blue Eyes Fruit</t>
  </si>
  <si>
    <t>SF-002</t>
  </si>
  <si>
    <t>Crackin’ Crab &amp; Shrimp Spice</t>
  </si>
  <si>
    <t>Crackin’ Crab
&amp; Shrimp Spice</t>
  </si>
  <si>
    <t>Crackin' Crab &amp; Shrimp Spice Ingredients:
salt, spices, paprika</t>
  </si>
  <si>
    <t>AL-003</t>
  </si>
  <si>
    <t>Cranberry Bog Infuser</t>
  </si>
  <si>
    <t>Cranberry Bog Infuser Ingredients:
cranberries, sugar, natural cranberry flavor, sunflower oil
DIRECTIONS: In 16oz jar, add vodka, gin, tequila or wine, and infuse 2-4 days.
INFUSING: Add two cups of your favorite spirit. Store in the refrigerator or freezer, swirling ingredients daily. Once the flavor reaches desired strength you are ready to begin creating cocktails.</t>
  </si>
  <si>
    <t>WS-016</t>
  </si>
  <si>
    <t>Crangrape Wine Slush</t>
  </si>
  <si>
    <t>Crangrape
Wine Slush</t>
  </si>
  <si>
    <t>Cranberry Grape Slush Ingredients:
cane sugar, ,2% citric acid, color/flavor powder, (sugar, red #40, blue #1) artificial flavor) cranberry flavoring (propylene glycol, glycerin, natural cranberry with other natural flavors, water, alcohol)
• Manufactured in a facility that handles peanuts, tree nuts, soy, wheat, and milk •
DIRECTIONS: Fill blender completely with ice, pour in full bottle of wine, pour in whole jar of slush mix, blend on high until smooth. Makes 10-12 drinks ~ Enjoy!</t>
  </si>
  <si>
    <t>CH-002</t>
  </si>
  <si>
    <t>Cream Cheese Powder</t>
  </si>
  <si>
    <t>Cream
Cheese Powder</t>
  </si>
  <si>
    <t>Cream Cheese Powder Ingredients:
dehydrated blend of cream cheese (pasteurized milk and cream, cheese culture, salt, carob bean gum) non -fat milk, sodium phosphate
• ALLERGY ALERT: contains milk •
• No artificial flavors or colors •</t>
  </si>
  <si>
    <t>WS-020</t>
  </si>
  <si>
    <t>Creamsicle Wine Slush</t>
  </si>
  <si>
    <t>Creamsicle
Wine Slush</t>
  </si>
  <si>
    <t>Creamsicle Wine Slush Ingredients:
cane sugar, orange juice powder (corn syrup solids, orange juice with added orange oil), less than 2% of the following: citric acid, color/flavor powder (sugar, yellow #6, artificial flavor, red #40), vanilla powder (dextrose, natural &amp; artificial flavor, corn starch, alcohol, modified food starch, silicon dioxide), orange cream flavoring (propylene glycol, triagetin, natural &amp; artificial flavors, water, alcohol natural tocopherols)
• Manufactured in a facility that handles peanuts, tree nuts, soy, wheat, and milk •
DIRECTIONS: Fill blender completely with ice, pour in full bottle of wine, pour in whole jar of slush mix, blend on high until smooth. Makes 10-12 drinks ~ Enjoy!</t>
  </si>
  <si>
    <t>PS-014</t>
  </si>
  <si>
    <t>Creamy Dill Popcorn Seasoning</t>
  </si>
  <si>
    <t>Creamy Dill
Popcorn Seasoning</t>
  </si>
  <si>
    <t>Creamy Dill Popcorn Seasoning Ingredients:
buttermilk solids, garlic powder, salt, whey, maltodextrin, monosodium glutamate, citric acid, natural flavor, dill weed (may contain sunflower oil and silicon dioxide as processing aids)
• ALLERGY ALERT: buttermilk, sunflower oil •</t>
  </si>
  <si>
    <t>SP-041</t>
  </si>
  <si>
    <t>Creamy Parmesan Truffle Couscous</t>
  </si>
  <si>
    <t>Creamy Parmesan
Truffle Couscous</t>
  </si>
  <si>
    <t>Creamy Parmesan Truffle Couscous Ingredients:
couscous (wheat flour), parmesan truffle seasoning (non-fat dried milk, dried mushrooms, truffle salt (salt, truffles), salt, parmesan cheese flavor (maltodextrin, whey solids, natural parmesan cheese flavor, salt), butter flavor (whey solids, enzyme modified butter, maltodextrin, salt, dehydrated butter, guar gum, annatto, turmeric), natural cream flavor, natural mushroom flavor, truffle flavor (maltodextrin, natural &amp; artificial flavors, corn syrup solids), spices, onion, garlic, dried truffles, arrowroot, dried mushrooms, canola oil
• ALLERGY ALERT: contains wheat, milk •
DIRECTIONS: Bring 2-1/2 cups water and 1 tablespoon butter to boil. Slowly stir in 1 package(1 cup) Creamy Parmesan Truffle Couscous. Reduce heat and simmer until water is mostly absorbed and couscous thickens slightly. Remove from heat and let stand, uncovered, for 3 minutes. Fold in 1 tablespoon grated Parmesan cheese and let stand for 3 minutes longer. Stir gently and serve immediately.</t>
  </si>
  <si>
    <t>SP-012</t>
  </si>
  <si>
    <t>Creole Seasoning</t>
  </si>
  <si>
    <t>CNC-014</t>
  </si>
  <si>
    <t>Crestline Crustacean Sensation Seafood Seasoning</t>
  </si>
  <si>
    <t>Crestline Crustacean Sensation
Seafood Seasoning</t>
  </si>
  <si>
    <t>• Client: Mountain Brook
• Original SKU: SF-001 - Crustacean Sensation</t>
  </si>
  <si>
    <t>PP-004</t>
  </si>
  <si>
    <t>Crushed Red Pepper</t>
  </si>
  <si>
    <t>Crushed Red Pepper Ingredients:
red peppers (crushed)</t>
  </si>
  <si>
    <t>SF-001</t>
  </si>
  <si>
    <t>Crustacean Sensation</t>
  </si>
  <si>
    <t>Crustacean Sensation Seasoning Ingredients:
paprika, lemon, salt, spices</t>
  </si>
  <si>
    <t>PD-005</t>
  </si>
  <si>
    <t>Cucumber Dill Dip Mix</t>
  </si>
  <si>
    <t>Cucumber Dill
Dip Mix</t>
  </si>
  <si>
    <t>Cucumber Dill Dip Mix Ingredients:
onion, sea salt (with magnesium carbonate) dextrose, citric acid, garlic salt (salt, garlic calcium stearate) dill weed, silicon dioxide
• Packed in facility with peanuts, tree nuts, soybeans, milk, egg, fish, shellfish, crustaceans, wheat •</t>
  </si>
  <si>
    <t>ST-010</t>
  </si>
  <si>
    <t>Cumin</t>
  </si>
  <si>
    <t>Cumin Ingredients:
cumin</t>
  </si>
  <si>
    <t>ST-006</t>
  </si>
  <si>
    <t>Curry</t>
  </si>
  <si>
    <t>Curry Ingredients:
curry</t>
  </si>
  <si>
    <t>LT-016</t>
  </si>
  <si>
    <t>Darjeeling Tea</t>
  </si>
  <si>
    <t xml:space="preserve">Darjeeling Tea Ingredients:
darjeeling black tea </t>
  </si>
  <si>
    <t>SS-059</t>
  </si>
  <si>
    <t>Dark Chocolate Sea Salt</t>
  </si>
  <si>
    <t>Dark Chocolate
Sea Salt</t>
  </si>
  <si>
    <t>Dark Chocolate Sea Salt Ingredients: 
salt, cocoa powder, sugar, vanilla extract</t>
  </si>
  <si>
    <t>Deep Dish Pizza Seasoning</t>
  </si>
  <si>
    <t>Deep Dish
Pizza Seasoning</t>
  </si>
  <si>
    <t>Deep Dish Pizza Seasoning Ingredients:
salt, garlic, oregano, parsley, onion, black pepper, basil, paprika</t>
  </si>
  <si>
    <t>Marshall Creek</t>
  </si>
  <si>
    <t>GS-007</t>
  </si>
  <si>
    <t>Deli BBQ Seasoning</t>
  </si>
  <si>
    <t xml:space="preserve">Deli BBQ Seasoning Ingredients:
salt, paprika, spices, sugar, msg, onion, garlic, spice extract, and &lt;2% tricalcium phosphate  </t>
  </si>
  <si>
    <t>PS-023</t>
  </si>
  <si>
    <t>Dill Pickle Popcorn Seasoning</t>
  </si>
  <si>
    <t>Dill Pickle
Popcorn Seasoning</t>
  </si>
  <si>
    <t>Dill Pickle Popcorn Seasoning Ingredients:
whey, sodium diacetate, salt, monosodium glutamate, garlic powder, citric acid, malic acid, spice, onion, spice extractive, less than 2% silicon dioxide to prevent caking
• ALLERGY ALERT: contains milk •</t>
  </si>
  <si>
    <t>SP-040</t>
  </si>
  <si>
    <t>Dilly Dilly</t>
  </si>
  <si>
    <t>Dilly Dilly Ingredients:
vinegar powder, sea salt, garlic, herbs, spices
• This product is packed with equipment that makes products containing wheat, eggs, milk, eggs, peanuts, and tree nuts •</t>
  </si>
  <si>
    <t>SF-018</t>
  </si>
  <si>
    <t>Down by the Bay Seasoning</t>
  </si>
  <si>
    <t>Down By The Bay Seafood Ingredients:
brown sugar, salt, dry honey(refinery syrup, honey) dehydrated peach, sugar, paprika, spices, dehydrated garlic, onion, oleoresin paprika, turmeric, &lt;2%silicon dioxide to prevent caking</t>
  </si>
  <si>
    <t>GS-037</t>
  </si>
  <si>
    <t>AL-005</t>
  </si>
  <si>
    <t>Dragon Fire Pepper Infuser</t>
  </si>
  <si>
    <t>Dragon Fire Pepper Ingredients:
sugar, black, white, green and pink peppercorns, de arbol peppers, spices
DIRECTIONS: In 16oz jar, add vodka, rum or tequila, and infuse 1-2 days.
INFUSING: Add two cups of your favorite spirit. Store in the refrigerator or freezer, swirling ingredients daily. Once the flavor reaches desired strength you are ready to begin creating cocktails.</t>
  </si>
  <si>
    <t>SP-023</t>
  </si>
  <si>
    <t>Dukkah Spice</t>
  </si>
  <si>
    <t>LT-011</t>
  </si>
  <si>
    <t>Earl Grey Black Tea Ingredients:
black tea</t>
  </si>
  <si>
    <t>BD-031</t>
  </si>
  <si>
    <t>Earth &amp; Garden Bread Dip</t>
  </si>
  <si>
    <t>Earth &amp; Garden
Bread Dip</t>
  </si>
  <si>
    <t xml:space="preserve">Earth &amp; Garden Bread Dip Ingredients:
rosemary, grains of paradise, sea salt, garlic </t>
  </si>
  <si>
    <t>SF-003</t>
  </si>
  <si>
    <t>Eastern Shore Crab Boil</t>
  </si>
  <si>
    <t>Eastern Shore
Crab Boil</t>
  </si>
  <si>
    <t>Eastern Shore Crab Boil Ingredients:
salt, celery, coriander, mustard, spices, chiles, black pepper, silicon dioxide (to prevent caking)</t>
  </si>
  <si>
    <t>SF-005</t>
  </si>
  <si>
    <t>Eastern Shore Seafood Seasoning</t>
  </si>
  <si>
    <t>Eastern Shore
Seafood Seasoning</t>
  </si>
  <si>
    <t>Eastern Shore Seafood Seasoning Ingredients:
celery salt (salt, ground celery), spices (including chili pepper), paprika, silicon dioxide (a free flow agent)</t>
  </si>
  <si>
    <t>English Breakfast Tea</t>
  </si>
  <si>
    <t>English
Breakfast Tea</t>
  </si>
  <si>
    <t>English Breakfast Tea Ingredients:
ceylon bop tea, kalgar bop tea</t>
  </si>
  <si>
    <t>GS-056</t>
  </si>
  <si>
    <t>Espresso Coffee Rub</t>
  </si>
  <si>
    <t>Espresso Coffee Rub Ingredients:
harbinger coffee, kosher salt, garlic, pink peppercorns, brown sugar, cayenne, clove, cinnamon, mace</t>
  </si>
  <si>
    <t>SS-028</t>
  </si>
  <si>
    <t>Espresso Sea Salt</t>
  </si>
  <si>
    <t>Espresso
Sea Salt</t>
  </si>
  <si>
    <t>SU-002</t>
  </si>
  <si>
    <t>Espresso Sugar</t>
  </si>
  <si>
    <t>SP-032</t>
  </si>
  <si>
    <t>Every Veggie Seasoning</t>
  </si>
  <si>
    <t xml:space="preserve">Every Veggie Seasoning Ingredients:
spices, salt, dehydrated garlic, dehydrated onion, corn oil, herbs </t>
  </si>
  <si>
    <t>CH-008</t>
  </si>
  <si>
    <t>Extra Buttery Cheddar Cheese Powder</t>
  </si>
  <si>
    <t>Extra Buttery Cheddar
Cheese Powder</t>
  </si>
  <si>
    <t>Extra Buttery Cheddar Cheese Powder Ingredients:
whey (from milk), buttermilk solids, whey protein concentrate, granular cheese (milk, cheese culture, salt, enzymes), cheddar cheese (milk, cheese culture, salt, enzymes), salt, sodium phosphate, butter ((sweet cream, salt, annatto color), and nonfat milk solids), contains less than 2% of citric acid, paprika oleoresin (color), lactic acid, annatto (color)</t>
  </si>
  <si>
    <t>WS-001</t>
  </si>
  <si>
    <t>Fall Apple Harvest Wine Slush</t>
  </si>
  <si>
    <t>Fall Apple Harvest
Wine Slush</t>
  </si>
  <si>
    <t>Fall Apple Harvest Wine Slush Ingredients: 
cane sugar, apple powder (northern spy apples, rice flour, sunflower lecithin) &lt;2% vanilla powder (dextrose, natural &amp; artificial flavor, corn starch, alcohol, modified food starch, silicon dioxide) colored/flavored powder (sugar, artificial flavor, yellow #5 blue #1) red hot cinnamon powder (sugar, artificial &amp; natural cinnamon flavor, red #40) flavored oil (natural &amp; artificial flavors, carprylic/capric triglycerides, propylene glycol, triacetin)
• Manufactured in a facility that handles peanuts, tree nuts, soy, wheat, and milk •
DIRECTIONS: Fill blender completely with ice, pour in full bottle of wine, pour in whole jar of slush mix, blend on high until smooth. Makes 10-12 drinks ~ Enjoy!</t>
  </si>
  <si>
    <t>BD-015</t>
  </si>
  <si>
    <t>Farm Market Bread Dip</t>
  </si>
  <si>
    <t>Farm Market
Bread Dip</t>
  </si>
  <si>
    <t>Farm Market Bread Dip Ingredients:
sea salt, dehydrated garlic, spices, dehydrated red bell pepper, dehydrated lemon peel</t>
  </si>
  <si>
    <t>BD-030</t>
  </si>
  <si>
    <t>Festival of Herbs Bread Dip</t>
  </si>
  <si>
    <t>Festival of Herbs
Bread Dip</t>
  </si>
  <si>
    <t>Festival of Herbs Bread Dip Ingredients:
dehydrated garlic, spices, lemon oil
• Packaged in a facility that handles wheat, and milk, soy, egg, peanuts, and tree nuts •</t>
  </si>
  <si>
    <t>GS-008</t>
  </si>
  <si>
    <t>SF-021</t>
  </si>
  <si>
    <t>Fish Taco Seasoning</t>
  </si>
  <si>
    <t>Fish Taco Seasoning Ingredients:
paprika, dehydrated garlic &amp; onion, sea salt, cane sugar, rice flour, lime juice powder (lime juice, maltodextrin, lime oil), citric acid, spices, spice extractive, calcium sulfate (caking preventative)</t>
  </si>
  <si>
    <t>SF-017</t>
  </si>
  <si>
    <t>Fisherman’s Wharf Seafood Seasoning</t>
  </si>
  <si>
    <t>Fisherman’s Wharf
Seafood Seasoning</t>
  </si>
  <si>
    <t>Fisherman's Wharf Seafood Ingredients:
salt, spices, paprika, granulated garlic, granulated lemon peel, onion powder. contains 2% or less of red pepper, citric acid, sugar, fd&amp;c yellow #5
• CONTAINS MUSTARD •</t>
  </si>
  <si>
    <t>CNC-017</t>
  </si>
  <si>
    <t>Fisherman's Catch "Private Blend" Blackened Seasoning</t>
  </si>
  <si>
    <t>Fisherman's Catch
"Private Blend"
Blackened Seasoning</t>
  </si>
  <si>
    <t>• Client: Sizzle Fish
• Original SKU: SF-019 - Blackened Seasoning</t>
  </si>
  <si>
    <t>BD-034</t>
  </si>
  <si>
    <t>Flavors of Rome Bread Dip</t>
  </si>
  <si>
    <t>Flavors of Rome
Bread Dip</t>
  </si>
  <si>
    <t>Flavors of Rome Bread Dip Ingredients:
 dried tomato, sea salt, garlic, cane sugar, herbs, spices, &lt;2% silicon dioxide (anti cake)</t>
  </si>
  <si>
    <t>BD-013</t>
  </si>
  <si>
    <t>Flavors of Venice Bread Dip</t>
  </si>
  <si>
    <t>Flavors of Venice
Bread Dip</t>
  </si>
  <si>
    <t>Flavors of Venice Bread Dip Ingredients:
onion, garlic, oregano, anise seed, rosemary, bell pepper, basil</t>
  </si>
  <si>
    <t>GS-072</t>
  </si>
  <si>
    <t>Flipping the Bird Seasoning</t>
  </si>
  <si>
    <t>Flipping the Bird Ingredients:
paprika, onion, lemon, honey, sage, marjoram, ancho, black pepper, pasilla, celery, garlic, cumin</t>
  </si>
  <si>
    <t>SS-023</t>
  </si>
  <si>
    <t>Florida Citrus Sea Salt</t>
  </si>
  <si>
    <t>Florida Citrus
Sea Salt</t>
  </si>
  <si>
    <t>GS-065</t>
  </si>
  <si>
    <t>For Every Grill Seasoning</t>
  </si>
  <si>
    <t>For Every
Grill Seasoning</t>
  </si>
  <si>
    <t>For Every Grill Seasoning Ingredients:
salt, paprika, natural spices, monosodium glutamate, garlic powder, red pepper, oleo resin paprika, tricalcium phosphate (anti-caking)</t>
  </si>
  <si>
    <t>BD-033</t>
  </si>
  <si>
    <t>French Flair Bread Dip</t>
  </si>
  <si>
    <t>French Flair
Bread Dip</t>
  </si>
  <si>
    <t>French Flair Bread Dip Ingredients:
tomato (tomato, &lt; 2% silicon dioxide (anti-caking agent)), onion, garlic, black pepper, tarragon, and basil</t>
  </si>
  <si>
    <t>SS-054</t>
  </si>
  <si>
    <t>French Grey Sea Salt</t>
  </si>
  <si>
    <t>French Grey
Sea Salt</t>
  </si>
  <si>
    <t>French Grey Sea Salt Ingredients:
sea salt from Guerande, France</t>
  </si>
  <si>
    <t>PD-006</t>
  </si>
  <si>
    <t>French Onion Dip Mix</t>
  </si>
  <si>
    <t>French Onion
Dip Mix</t>
  </si>
  <si>
    <t>French Onion Dip Ingredients:
onions, broth &amp; seasoning (salt autolyzed yeast, dextrose, monosodium gluta-mate, potato flour, lactose, caramel powder, soybean oil, celery  onion, garlic powder, cornstarch, spices) maltodextrin, onion powder, butter flavor (maltodextrin, salt, natural flavors, buttermilk, cornstarch, partially hydrogenated soybean oil, paprika,tumeric) soy powder,(soy sauce(naturally fermented from wheat, soybeans, salt) maltodextrin, caramel color, sulfating, agents) sugar, wine powder (maltodextrin, sauterene wine solids, prepared with sulfur dioxide)garlic, ginger, pepper, natural lemon flavor (citric acid, modified food starch) Packed in facility with peanuts, tree nuts, soybeans, milk, eggs, fish, wheat crustacean shellfish
• ALLERGY ALERT: contains dairy, soybeans, soy •</t>
  </si>
  <si>
    <t>SF-006</t>
  </si>
  <si>
    <t>Friday Night Fish Rub</t>
  </si>
  <si>
    <t>Friday Night
Fish Rub</t>
  </si>
  <si>
    <t>Friday Night Fish Rub Ingredients:
paprika, pepper, salt, lemon juice, spices</t>
  </si>
  <si>
    <t>LT-001</t>
  </si>
  <si>
    <t>Fruit Tea</t>
  </si>
  <si>
    <t>Fruit Tea Ingredients:
rose hips, lemongrass, hibiscus, peppermint, orange peel</t>
  </si>
  <si>
    <t>SP-020</t>
  </si>
  <si>
    <t>Garam Marsala</t>
  </si>
  <si>
    <t>Garam Masala Ingredients:
coriander, cumin, chilies, cloves, bay leaves, cassia, ginger</t>
  </si>
  <si>
    <t>BD-009</t>
  </si>
  <si>
    <t>Garden Delight Bread Dip</t>
  </si>
  <si>
    <t>Garden Delight
Bread Dip</t>
  </si>
  <si>
    <t>Garden Delight Bread Dip Ingredients:
vegetable seasoning, onion, sea salt, garlic, tomato powder, and herbs
• Packaged in a facility that handles wheat, and milk, soy, egg, peanuts, and tree nuts •</t>
  </si>
  <si>
    <t>CNC-003</t>
  </si>
  <si>
    <t>Garlic &amp; Herb Bread Dip &amp; Seasoning</t>
  </si>
  <si>
    <t>Garlic &amp; Herb 
Bread Dip &amp; Seasoning</t>
  </si>
  <si>
    <t>• Client: Olive Branch, The
• Original SKU: BD-021 - Savory Garlic &amp; Herb Bread Dip</t>
  </si>
  <si>
    <t>BD-012</t>
  </si>
  <si>
    <t>Garlic &amp; Parmesan Bread Dip</t>
  </si>
  <si>
    <t>Garlic &amp; Parmesan
Bread Dip</t>
  </si>
  <si>
    <t>Garlic &amp; Parmesan Bread Dip Ingredients:
dehydrated vegetables (garlic, red bell pepper, onion, parsley), salt, spices, maltodextrin, natural flavor, parmesan cheese [(pasteurized milk cheese cultures, salt, enzymes), cultured nonfat milk, partially hydrogenated soybean oil, whey, sodium citrate, natural flavor, salt], silicon dioxide added to prevent caking
• ALLERGY ALERT: contains milk •
• This product is packaged with equipment that makes products containing wheat, eggs, milk, soy, and tree nuts •</t>
  </si>
  <si>
    <t>Pepper Creek Farms</t>
  </si>
  <si>
    <t>GS-047</t>
  </si>
  <si>
    <t>BD-014</t>
  </si>
  <si>
    <t>Garlic &amp; Thyme Bread Dip</t>
  </si>
  <si>
    <t>Garlic &amp; Thyme
Bread Dip</t>
  </si>
  <si>
    <t xml:space="preserve">Garlic &amp; Thyme Bread Dip Ingredients:
sea salt, spices, herbs, red and green bell peppers, oleoresin of paprika </t>
  </si>
  <si>
    <t>BD-003</t>
  </si>
  <si>
    <t>Garlic &amp; Tomato Bread Dip</t>
  </si>
  <si>
    <t>Garlic &amp; Tomato
Bread Dip</t>
  </si>
  <si>
    <t xml:space="preserve">Garlic &amp; Tomato Bread Dip Ingredients:
salt, spices, dehydrated garlic, onion powder, tomato powder, red bell peppers, canola oil, dehydrated tomato </t>
  </si>
  <si>
    <t>CNC-019</t>
  </si>
  <si>
    <t>Garlic &amp; Tomato Seasoning</t>
  </si>
  <si>
    <t>• Client: Vines &amp; Branches
• Original SKU: BD-003 - Garlic &amp; Tomato Bread Dip</t>
  </si>
  <si>
    <t>BD-002</t>
  </si>
  <si>
    <t>Garlic Bread Dip</t>
  </si>
  <si>
    <t>Garlic
Bread Dip</t>
  </si>
  <si>
    <t>Garlic Bread Dip Ingredients:
garlic, salt, parsley, oregano, spices</t>
  </si>
  <si>
    <t>BD-018</t>
  </si>
  <si>
    <t>Garlic Butter Bread Dip</t>
  </si>
  <si>
    <t>Garlic Butter
Bread Dip</t>
  </si>
  <si>
    <t>Garlic Butter Bread Dip Ingredients:
butter powder (maltodextrin, modified butter oil, salt, dehydrated butter, guar gum, sodium bicarbonate, annatto, turmeric) garlic, butter salt (salt, artificial flavor, fd&amp;c yellow #5, #6) onion, yeast extract, herbs 
• ALLERGY ALERT: contains milk •</t>
  </si>
  <si>
    <t>SS-019</t>
  </si>
  <si>
    <t>Garlic Salt</t>
  </si>
  <si>
    <t>Garlic Salt Ingredients:
garlic, salt, parsley, carrot for color, modified corn starch, sugar, natural flavor</t>
  </si>
  <si>
    <t>Genmai Tea</t>
  </si>
  <si>
    <t>Genmai Tea Ingredients:
green tea, toasted / puffed rice</t>
  </si>
  <si>
    <t>• Vendor Spice Name: Genmai Cha Green Tea</t>
  </si>
  <si>
    <t>SS-065</t>
  </si>
  <si>
    <t>Ghost Pepper Sea Salt</t>
  </si>
  <si>
    <t>Ghost Pepper
Sea Salt</t>
  </si>
  <si>
    <t>Ghost Pepper Sea Salt Ingredients:
sea salt, ground ghost peppers (naga jolikia)</t>
  </si>
  <si>
    <t>AL-007</t>
  </si>
  <si>
    <t>Gin and Tonic Infuser</t>
  </si>
  <si>
    <t>Gin &amp; Tonic Infuser Ingredients:
cane sugar, rose petals and buds, fennel, black peppercorns, lemon peel, orange peel
DIRECTIONS: In 16oz jar, combine ingredients and one pint (2 cups) gin. Steep for 2 – 4 days (swirl daily).</t>
  </si>
  <si>
    <t>Ginger Lemon Herbal Tea</t>
  </si>
  <si>
    <t>Ginger Lemon
Herbal Tea</t>
  </si>
  <si>
    <t>Ginger Lemon Herbal Tea Ingredients:
ginger pieces, lemongrass, lemon peel, licorice, spearmint</t>
  </si>
  <si>
    <t>SP-019</t>
  </si>
  <si>
    <t>Gingerbread Spice</t>
  </si>
  <si>
    <t>Gingerbread Spice Ingredients:
ginger, cinnamon, cloves, nutmeg, black pepper, allspice</t>
  </si>
  <si>
    <t>CNC-001</t>
  </si>
  <si>
    <t>Gloucester Citrus Sea Salt</t>
  </si>
  <si>
    <t>Gloucester Citrus
Sea Salt</t>
  </si>
  <si>
    <t>• Client: Cape Ann Olive Oil
• Original SKU: SS-023 - Florida Citrus Sea Salt</t>
  </si>
  <si>
    <t>CSB-001</t>
  </si>
  <si>
    <t>Gloucester Seasoning</t>
  </si>
  <si>
    <t>Gloucester
Seasoning</t>
  </si>
  <si>
    <t xml:space="preserve">Gloucester Seasoning Ingredients:
sage, oregano, sea salt, rosemary, garlic, black pepper </t>
  </si>
  <si>
    <t>• Client: Cape Ann Olive Oil</t>
  </si>
  <si>
    <t>SS-018</t>
  </si>
  <si>
    <t>Gochujang Sea Salt</t>
  </si>
  <si>
    <t>Gochujang
Sea Salt</t>
  </si>
  <si>
    <t>BD-019</t>
  </si>
  <si>
    <t>Golden Greek Bread Dip</t>
  </si>
  <si>
    <t>Golden Greek
Bread Dip</t>
  </si>
  <si>
    <t xml:space="preserve">Golden Greek Bread Dip Ingredients:
dehydrated vegetables (garlic, tomato, bell pepper, green onion, parsley) spices, salt, orange peel, natural flavors </t>
  </si>
  <si>
    <t>SP-006</t>
  </si>
  <si>
    <t>Granulated Honey</t>
  </si>
  <si>
    <t>Granulated Honey Ingredients:
sugar and honey</t>
  </si>
  <si>
    <t>SP-008</t>
  </si>
  <si>
    <t>Grated Lemon Peel</t>
  </si>
  <si>
    <t>Grated
Lemon Peel</t>
  </si>
  <si>
    <t>SP-007</t>
  </si>
  <si>
    <t>Grated Orange Peel</t>
  </si>
  <si>
    <t>Grated
Orange Peel</t>
  </si>
  <si>
    <t>Grated Orange Peel Ingredients:
orange peel</t>
  </si>
  <si>
    <t>BD-011</t>
  </si>
  <si>
    <t>Greek Bread Dip</t>
  </si>
  <si>
    <t>Greek
Bread Dip</t>
  </si>
  <si>
    <t>Greek Bread Dip Ingredients:
dehydrated garlic, dehydrated onion, dehydrated bell pepper, spices, sesame seeds, lemon oil
• This product is packaged with equipment that makes products containing wheat, eggs, milk, soy, and tree nuts •</t>
  </si>
  <si>
    <t>SP-034</t>
  </si>
  <si>
    <t>Greek Marinade Seasoning</t>
  </si>
  <si>
    <t>Greek Marinade Seasoning Ingredients:
alt, spices, maltodextrin, sugar, dehydrated onion, soybean oil, silicon dioxide as anti-caking agent
DIRECTIONS: Add 1/2 jar to 1 cup of water to make marinade.</t>
  </si>
  <si>
    <t>SP-029</t>
  </si>
  <si>
    <t>Greek Seasoning</t>
  </si>
  <si>
    <t xml:space="preserve"> Greek Seasoning</t>
  </si>
  <si>
    <t>CNC-020</t>
  </si>
  <si>
    <t xml:space="preserve">Greek Seasoning </t>
  </si>
  <si>
    <t>• Client: Vines &amp; Branches
• Original SKU: BD-011 - Greek Bread Dip</t>
  </si>
  <si>
    <t>LT-015</t>
  </si>
  <si>
    <t>Green Dragon Tea</t>
  </si>
  <si>
    <t>Green
Dragon Tea</t>
  </si>
  <si>
    <t xml:space="preserve">Green Dragon Tea Ingredients:
panfired green tea </t>
  </si>
  <si>
    <t>Green Sencha Tea</t>
  </si>
  <si>
    <t>Green
Sencha Tea</t>
  </si>
  <si>
    <t>Green Sencha Tea Ingredients:
green sencha leaves</t>
  </si>
  <si>
    <t>SF-020</t>
  </si>
  <si>
    <t>Grilled Salmon Seasoning</t>
  </si>
  <si>
    <t>Grilled Salmon Seasoning Ingredients:
paprika, pepper, salt, celery, msg, spices</t>
  </si>
  <si>
    <t>GS-029</t>
  </si>
  <si>
    <t>Griller Thriller</t>
  </si>
  <si>
    <t>Griller Thriller Ingredients:
sugar, brown sugar, salt, dry honey (refinery syrup, honey), dehydrated peach, paprika and other spices, dehydrated garlic and onion, oleoresin paprika and turmeric added for color and not more than 1.0% silicone dioxide added to prevent caking</t>
  </si>
  <si>
    <t>GS-053</t>
  </si>
  <si>
    <t>Grillin’ w/ Heat Seasoning</t>
  </si>
  <si>
    <t>Grillin’ with
Heat Seasoning</t>
  </si>
  <si>
    <t>Grillin' with Heat Seasoning Ingredients:
black pepper, chili powder, paprika, salt, brown sugar, spices, dehydrated garlic, onion, sugar, worchestershire powder, turmeric, oregano, disodium inosinate, guanylate (natural sodium salt) &lt;2% calcium stearate (anti caking)</t>
  </si>
  <si>
    <t>ST-009</t>
  </si>
  <si>
    <t>Ground Ginger</t>
  </si>
  <si>
    <t>Ground Ginger Ingredients:
ground ginger</t>
  </si>
  <si>
    <t>LT-004</t>
  </si>
  <si>
    <t>Gun Powder Green Tea</t>
  </si>
  <si>
    <t>Gun Powder
Green Tea</t>
  </si>
  <si>
    <t>SP-033</t>
  </si>
  <si>
    <t>Gyro Seasoning</t>
  </si>
  <si>
    <t>Gyro Seasoning Ingredients:
onion, garlic, sea salt, oregano, marjoram, black pepper and rosemary</t>
  </si>
  <si>
    <t>SS-005</t>
  </si>
  <si>
    <t>Habanero Sea Salt</t>
  </si>
  <si>
    <t>Habanero
Sea Salt</t>
  </si>
  <si>
    <t>BD-036</t>
  </si>
  <si>
    <t>Herbal Country Bread Dip</t>
  </si>
  <si>
    <t>Herbal Country
Bread Dip</t>
  </si>
  <si>
    <t>Herbal Country Bread Dip Ingredients:
onion, garlic, parsley, basil, oregano, chili pepper &amp; fennel</t>
  </si>
  <si>
    <t>GS-070</t>
  </si>
  <si>
    <t>Herbal Grill Seasoning</t>
  </si>
  <si>
    <t>Herbal
Grill Seasoning</t>
  </si>
  <si>
    <t>CNC-004</t>
  </si>
  <si>
    <t>Herbs de Provence Bread Dip &amp; Seasoning</t>
  </si>
  <si>
    <t>Herbs de Provence
Bread Dip &amp; Seasoning</t>
  </si>
  <si>
    <t>• Client: Olive Branch, The
• Original SKU: SP-009 - Herbs de Provence with Lavender</t>
  </si>
  <si>
    <t>SP-009</t>
  </si>
  <si>
    <t>SS-026</t>
  </si>
  <si>
    <t>Hibiscus Chili Lime Sea Salt</t>
  </si>
  <si>
    <t>Hibiscus Chili Lime
Sea Salt</t>
  </si>
  <si>
    <t>Hibiscus Chili Lime Sea Salt Ingredients:
salt, hibiscus, honey powder (sugar, honey) contains 2% or less of natural flavor, chili flakes, paprika, sunflower oil</t>
  </si>
  <si>
    <t>SS-057</t>
  </si>
  <si>
    <t>Hibiscus Sea Salt</t>
  </si>
  <si>
    <t>Hibiscus
Sea Salt</t>
  </si>
  <si>
    <t>Hibiscus Sea Salt Ingredients:
salt, hibiscus, orange peel</t>
  </si>
  <si>
    <t>Hibiscus Tea</t>
  </si>
  <si>
    <t>Hibiscus Tea Ingredients:
hibiscus flower</t>
  </si>
  <si>
    <t>SS-004</t>
  </si>
  <si>
    <t>Hickory Smoked Sea Salt</t>
  </si>
  <si>
    <t>Hickory Smoked
Sea Salt</t>
  </si>
  <si>
    <t>Hickory Smoked Sea Salt Ingredients:
pure pacific sea salt smoked over a hickorywood fire</t>
  </si>
  <si>
    <t>GS-009</t>
  </si>
  <si>
    <t>Hickory Wood Grill Seasoning</t>
  </si>
  <si>
    <t>Hickory Wood
Grill Seasoning</t>
  </si>
  <si>
    <t>CNC-042</t>
  </si>
  <si>
    <t>Highland Steak Rub</t>
  </si>
  <si>
    <t>Highland
Steak Rub</t>
  </si>
  <si>
    <t>• Client: HideAway Farms
• Original SKU: GS-016 - Black Angus Steak Rub</t>
  </si>
  <si>
    <t>CAH-001</t>
  </si>
  <si>
    <t>Himalayan Salt w/ Grater</t>
  </si>
  <si>
    <t>Himalayan Salt
w/ Grater</t>
  </si>
  <si>
    <t xml:space="preserve">Himalayan Salt Ingredients:
coarse pink himalayan sea salt </t>
  </si>
  <si>
    <t>GS-026</t>
  </si>
  <si>
    <t>Home Made Chili Blend</t>
  </si>
  <si>
    <t>Home Made
Chili Blend</t>
  </si>
  <si>
    <t>Home Made Chili Blend Ingredients:
chili pepper, salt, cumin, oregano, garlic, onion, enriched wheat flour (flour, iron, niacin, thiamine, riboflavin, folic acid</t>
  </si>
  <si>
    <t>Home Style Pizza Seasoning</t>
  </si>
  <si>
    <t>Home Style
Pizza Seasoning</t>
  </si>
  <si>
    <t>Honey Bush Tea</t>
  </si>
  <si>
    <t>Honey Brush Tea Ingredients:
honey bush flowers</t>
  </si>
  <si>
    <t>PS-011</t>
  </si>
  <si>
    <t>Honey Butter Popcorn Seasoning</t>
  </si>
  <si>
    <t>Honey Butter
Popcorn Seasoning</t>
  </si>
  <si>
    <t>Honey Butter Popcorn Seasoning Ingredients:
sugar, honey powder (maltodextrin, honey) salt, whey, natural flavors (butter, honey) &lt;2% silicon dioxide (to prevent caking)
• ALLERGY ALERT: contains dairy •</t>
  </si>
  <si>
    <t>SS-061</t>
  </si>
  <si>
    <t>Honey Chipotle Sea Salt</t>
  </si>
  <si>
    <t>Honey Chipotle
Sea Salt</t>
  </si>
  <si>
    <t>GS-010</t>
  </si>
  <si>
    <t>Honey Chipotle Seasoning</t>
  </si>
  <si>
    <t>Honey Chipotle Seasoning Ingredients:
honey, sea salt, onion, paprika, chipotle, rosemary, basil, oregano, sage and marjoram</t>
  </si>
  <si>
    <t>SP-010</t>
  </si>
  <si>
    <t>Honey Mustard Powder</t>
  </si>
  <si>
    <t>Honey Mustard Powder Ingredients:
mustard seed, sugar, salt, ground honey, worchestershire sauce, palm oil, tamarind, natural flavors</t>
  </si>
  <si>
    <t>AL-009</t>
  </si>
  <si>
    <t>Hop &amp; Vine Party Time Infuser</t>
  </si>
  <si>
    <t>Hop &amp; Vine
Party Time Infuser</t>
  </si>
  <si>
    <t>Hop &amp; Vine Party Time Infuser Ingredients:
sugar, hops, orange peel, vanilla, spices
DIRECTIONS: In 16oz jar, add vodka, gin, tequila or wine, and infuse 2-4 days.
INFUSING: Add two cups of your favorite spirit. Store in the refrigerator or freezer, swirling ingredients daily. Once the flavor reaches desired strength you are ready to begin creating cocktails.</t>
  </si>
  <si>
    <t>PS-015</t>
  </si>
  <si>
    <t>Hot Jalapeno Popcorn Seasoning</t>
  </si>
  <si>
    <t>Hot Jalapeno
Popcorn Seasoning</t>
  </si>
  <si>
    <t>Hot Jalapeno Popcorn Seasoning Ingredients: 
salt, onion, jalapeno, garlic, cilantro, tomato powder, spices, not more than 2% silicon dioxide added to prevent caking</t>
  </si>
  <si>
    <t>PS-018</t>
  </si>
  <si>
    <t>Hot N Spicy Popcorn Seasoning</t>
  </si>
  <si>
    <t>Hot N Spicy
Popcorn Seasoning</t>
  </si>
  <si>
    <t>Hot &amp; Spicy Popcorn Seasoning Ingredients:
sugar, salt, maltodextrin, dextrose, tomato powder, brown sugar, hydrolyzed soy protein, dry molasses, onion powder, contains &lt;2% of dry hot sauce (red peppers, vinegar, salt) yeast extract, dry  Worcestershire sauce (corn syrup solids, salt, caramel color, garlic, sugar, sices, soy sauce solids (natural &amp; fermented soybean &amp; wheat) natural flavor, palm oil, tamarind, sour cream powder,(cultured cream, non fat milk) garlic powder, whey, spice, cheddar cheese (cultured pasteurized mild, salt, enzymes) sodium diacetate, disodium inosinate, disodium guanylate, dry vinegar
• ALLERGY ALERT: contains soy, wheat, and milk, palm oil, sour cream •</t>
  </si>
  <si>
    <t>GS-050</t>
  </si>
  <si>
    <t>Hot Off the Grill Seasoning</t>
  </si>
  <si>
    <t>Hot off the Grill Seasoning</t>
  </si>
  <si>
    <t>Hot Off the Grill Seasoning Ingredients:
dehydrated garlic, onion, sea salt, bell peppers, lemon, spices, sugar, paprika, brown sugar, citric acid, celery seed, turmeric, natural flavor, extractives of paprika</t>
  </si>
  <si>
    <t>Irish Breakfast Tea</t>
  </si>
  <si>
    <t>Irish
Breakfast Tea</t>
  </si>
  <si>
    <t>Irish Breakfast Tea Ingredients:
assam gbop tea (40%), keemun op tea (40%), ceylon bop tea (20%)</t>
  </si>
  <si>
    <t>GS-036</t>
  </si>
  <si>
    <t>Irish Pub Seasoning</t>
  </si>
  <si>
    <t>SP-039</t>
  </si>
  <si>
    <t>Irish Stew Seasoning</t>
  </si>
  <si>
    <t>Irish Stew Seasoning Ingredients:
marjoram, thyme, spices</t>
  </si>
  <si>
    <t>BD-027</t>
  </si>
  <si>
    <t>Italian Classic Bread Dip</t>
  </si>
  <si>
    <t>Italian Classic
Bread Dip</t>
  </si>
  <si>
    <t>Italian Classic Bread Dip Ingredients:
garlic, tomato (tomato, &lt; 2% silicon dioxide (anti-caking agent)), paprika, chipotle, basil, brown mustard, oregano, bay leaves, marjoram, thyme, and rosemary</t>
  </si>
  <si>
    <t>BD-037</t>
  </si>
  <si>
    <t>Italian Cuisine Bread Dip</t>
  </si>
  <si>
    <t>Italian Cuisine
Bread Dip</t>
  </si>
  <si>
    <t>Italian Cuisine Bread Dip Ingredients:
oregano, rosemary, thyme, basil, marjoram, sage</t>
  </si>
  <si>
    <t>CNC-031</t>
  </si>
  <si>
    <t>Italian Lemon Herb Dressing Mix</t>
  </si>
  <si>
    <t>Italian Lemon Herb
Dressing Mix</t>
  </si>
  <si>
    <t>• Client: Vines &amp; Branches
• Original SKU: SD-001 - Italian Salad Dressing Mix</t>
  </si>
  <si>
    <t>SD-001</t>
  </si>
  <si>
    <t>Italian Salad Dressing Mix</t>
  </si>
  <si>
    <t>Italian Salad
Dressing Mix</t>
  </si>
  <si>
    <t>Italian Salad Dressing Mix Ingredients:
salt, sugar, garlic, black pepper, red pepper, msg, artificial flavors, xanthan gum, perservatives</t>
  </si>
  <si>
    <t>SS-007</t>
  </si>
  <si>
    <t>Jalapeno Sea Salt</t>
  </si>
  <si>
    <t>Jalapeno
Sea Salt</t>
  </si>
  <si>
    <t>Jasmine Tea</t>
  </si>
  <si>
    <t>Jasmine Tea Ingredients:
pouchong tea, jasmine petals</t>
  </si>
  <si>
    <t>WS-002</t>
  </si>
  <si>
    <t>Just Peachy Wine Slush</t>
  </si>
  <si>
    <t>Just Peachy
Wine Slush</t>
  </si>
  <si>
    <t>Just Peachy Ingredients:
cane sugar, orange juice powder, &lt;2% of the following: citric acid, colored/flavored powder (sugar, yellow #6, artificial flavor, red #40) flavored oil (propylene gycol, artificial flavors, yellow #5)
• Manufactured in a facility that handles peanuts, tree nuts, soy, wheat, and milk •
DIRECTIONS: Fill blender completely with ice, pour in full bottle of wine, pour in whole jar of slush mix, blend on high until smooth. Makes 10-12 drinks ~ Enjoy!</t>
  </si>
  <si>
    <t>LT-039</t>
  </si>
  <si>
    <t>Keemun Tea</t>
  </si>
  <si>
    <t>PS-005</t>
  </si>
  <si>
    <t>Kettle Corn Popcorn Seasoning</t>
  </si>
  <si>
    <t>Kettle Corn
Popcorn Seasoning</t>
  </si>
  <si>
    <t>Kettle Corn Popcorn Seasoning Ingredients:
sugar, salt, natural butter flavor, less than 2% tricalcium phosphate (anticaking)
• ALLERGY ALERT: contains milk •</t>
  </si>
  <si>
    <t>SS-036</t>
  </si>
  <si>
    <t>Kosher Salt</t>
  </si>
  <si>
    <t>Kosher Salt Ingredients:
kosher salt</t>
  </si>
  <si>
    <t>CNC-005</t>
  </si>
  <si>
    <t>Lagniappe Spice Blend</t>
  </si>
  <si>
    <t>Lagniappe
Spice Blend</t>
  </si>
  <si>
    <t>• Client: Deep South
• Original SKU: GS-011 - Louisiana Bayou</t>
  </si>
  <si>
    <t>LT-038</t>
  </si>
  <si>
    <t>Lapsang Black Tea</t>
  </si>
  <si>
    <t>Lapsang
Black Tea</t>
  </si>
  <si>
    <t>SS-052</t>
  </si>
  <si>
    <t>Lavender Sea Salt</t>
  </si>
  <si>
    <t>Lavender
Sea Salt</t>
  </si>
  <si>
    <t xml:space="preserve">Lavender Sea Salt Ingredients:
fine sea salt, lavender buds </t>
  </si>
  <si>
    <t>SS-063</t>
  </si>
  <si>
    <t>Lemon Basil Sea Salt</t>
  </si>
  <si>
    <t>Lemon Basil
Sea Salt</t>
  </si>
  <si>
    <t>Lemon Basil Sea Salt Ingredients:
sea salt, granulated lemon peel, basil</t>
  </si>
  <si>
    <t>Lemon Citrus Pepper</t>
  </si>
  <si>
    <t>SS-064</t>
  </si>
  <si>
    <t>Lemon Dill Sea Salt</t>
  </si>
  <si>
    <t>Lemon Dill
Sea Salt</t>
  </si>
  <si>
    <t>Lemon Dill Sea Salt Ingredients:
sea salt, lemon peel, dill</t>
  </si>
  <si>
    <t>Spicers Mill</t>
  </si>
  <si>
    <t>Lemon Pepper &amp; Herbs</t>
  </si>
  <si>
    <t>Lemon Pepper
&amp; Herbs</t>
  </si>
  <si>
    <t>SS-031</t>
  </si>
  <si>
    <t>Lemon Rosemary Sea Salt</t>
  </si>
  <si>
    <t>Lemon Rosemary
Sea Salt</t>
  </si>
  <si>
    <t>SS-050</t>
  </si>
  <si>
    <t>Lemon Sea Salt</t>
  </si>
  <si>
    <t>Lemon
Sea Salt</t>
  </si>
  <si>
    <t>Lemon Sea Salt Ingredients:
sea salt, lemon juice</t>
  </si>
  <si>
    <t>WS-003</t>
  </si>
  <si>
    <t>Lemon Squeeze Wine Slush</t>
  </si>
  <si>
    <t>Lemon Squeeze
Wine Slush</t>
  </si>
  <si>
    <t xml:space="preserve"> Lemon Squeeze Wine Slush Ingredients:
cane sugar, lemon juice powder &lt;2% of the following: citric acid, colored/flavored powder (sugar, artificial flavors, yellow #5)  lemon oil
• Manufactured in a facility that handles peanuts, tree nuts, soy, wheat, and milk •
DIRECTIONS: Fill blender completely with ice, pour in full bottle of wine, pour in whole jar of slush mix, blend on high until smooth. Makes 10-12 drinks ~ Enjoy!</t>
  </si>
  <si>
    <t>LT-037</t>
  </si>
  <si>
    <t>Licorice Mint Tea</t>
  </si>
  <si>
    <t>Licorice
Mint Tea</t>
  </si>
  <si>
    <t>Licorice Mint Tea Ingredients:
licorice, spearmint, peppermint</t>
  </si>
  <si>
    <t>LT-036</t>
  </si>
  <si>
    <t>Licorice Spice Tea</t>
  </si>
  <si>
    <t>Licorice
Spice Tea</t>
  </si>
  <si>
    <t>Licorice Spice Tea Ingredients:
cinnamon chips, licorice root, orange peel, rooibos, cardamom, anise, cloves</t>
  </si>
  <si>
    <t>SS-049</t>
  </si>
  <si>
    <t>Lime Sea Salt</t>
  </si>
  <si>
    <t>Lime
Sea Salt</t>
  </si>
  <si>
    <t>WS-004</t>
  </si>
  <si>
    <t>Little Green Apple Wine Slush</t>
  </si>
  <si>
    <t>Little Green Apple
Wine Slush</t>
  </si>
  <si>
    <t>Little Green Apple Wine Slush Ingredients:
cane sugar, apple powder, &lt;2% of the following: citric acid, colored/flavored powder (sugar, artificial flavors, yellow #5, blue#1)  flavored oil (propylene glycol, natural &amp; artificial flavors)
• Manufactured in a facility that handles peanuts, tree nuts, soy, wheat, and milk •
DIRECTIONS: Fill blender completely with ice, pour in full bottle of wine, pour in whole jar of slush mix, blend on high until smooth. Makes 10-12 drinks ~ Enjoy!</t>
  </si>
  <si>
    <t>PP-006</t>
  </si>
  <si>
    <t>Lively Lemon Pepper</t>
  </si>
  <si>
    <t>Lively
Lemon Pepper</t>
  </si>
  <si>
    <t xml:space="preserve">Lively Lemon Pepper Ingredients:
salt, citric acid, garlic, onion, pepper, turmeric </t>
  </si>
  <si>
    <t>GS-011</t>
  </si>
  <si>
    <t>Louisiana Bayou Blend</t>
  </si>
  <si>
    <t>Louisiana
Bayou Blend</t>
  </si>
  <si>
    <t>Louisiana Bayou Blend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t>
  </si>
  <si>
    <t>GS-020</t>
  </si>
  <si>
    <t>Louisiana Cajun Style Blend</t>
  </si>
  <si>
    <t>Louisiana Cajun
Style Blend</t>
  </si>
  <si>
    <t>Louisiana Cajun Style Blend Ingredients:
paprika, salt, onion, garlic, cayenne pepper, black pepper, celery, thyme</t>
  </si>
  <si>
    <t>AL-010</t>
  </si>
  <si>
    <t>Make Mine Margarita Infuser</t>
  </si>
  <si>
    <t>Make Mine
Margarita Infuser</t>
  </si>
  <si>
    <t>Make Mine Margarita Infusion Ingredients:
cane sugar, crystallized ginger, vanilla bean, lemon peel, orange peel
DIRECTIONS: In 16oz jar, combine ingredients and one pint (2 cups) tequila. Steep for 2 – 4 days (swirl daily).</t>
  </si>
  <si>
    <t>SS-062</t>
  </si>
  <si>
    <t>Mango Chipotle Sea Salt</t>
  </si>
  <si>
    <t>Mango Chipotle
Sea Salt</t>
  </si>
  <si>
    <t>Mango Tea</t>
  </si>
  <si>
    <t>Mango Tea Ingredients:
black tea, marigold petals, artificial flavoring</t>
  </si>
  <si>
    <t>PS-012</t>
  </si>
  <si>
    <t>Maple Butter Popcorn Seasoning</t>
  </si>
  <si>
    <t>Maple Butter
Popcorn Seasoning</t>
  </si>
  <si>
    <t>Maple Butter Popcorn Seasoning Ingredients:
natural maple and butter flavor, brown sugar, sugar, whey, salt, &lt;2% silicon dioxide to prevent caking
• ALLERGY ALERT: contains dairy •</t>
  </si>
  <si>
    <t>SU-008</t>
  </si>
  <si>
    <t>Maple Cinnamon Sugar</t>
  </si>
  <si>
    <t>Maple
Cinnamon Sugar</t>
  </si>
  <si>
    <t>Maple Cinnamon Sugar Ingredients:
cinnamon, pure maple syrup sugar granules</t>
  </si>
  <si>
    <t>CNC-035</t>
  </si>
  <si>
    <t>Maria's Mojito Wine Slush</t>
  </si>
  <si>
    <t>Maria's Mojito
Wine Slush</t>
  </si>
  <si>
    <t>• Client: Olive Branch, The
• Original SKU: WS-005 - Mint Mojito Wine Slush</t>
  </si>
  <si>
    <t>SS-053</t>
  </si>
  <si>
    <t>Maui Onion Sea Salt</t>
  </si>
  <si>
    <t>Maui Onion
Sea Salt</t>
  </si>
  <si>
    <t>BD-004</t>
  </si>
  <si>
    <t>Mediterranean Bread Dip</t>
  </si>
  <si>
    <t>Mediterranean
Bread Dip</t>
  </si>
  <si>
    <t>Mediterranean Bread Dip Ingredients:
salt, pepper, starch, garlic, monosodium, oregano, sugar, onion and parsley</t>
  </si>
  <si>
    <t>BD-020</t>
  </si>
  <si>
    <t>Mediterranean Garden Bread Dip</t>
  </si>
  <si>
    <t>Mediterranean Garden
Bread Dip</t>
  </si>
  <si>
    <t>Mediterranean Garden Bread Dip Ingredients:
spices, onion &amp; garlic powders, salt, tomato powder, lime juice powder (corn syrup solids, lime juice solids, natural flavor), sugar, citric acid, and silicon dioxide (to prevent caking)
• This product is packaged with equipment that makes products containing wheat, eggs, milk, soy, and tree nuts •</t>
  </si>
  <si>
    <t>CNC-021</t>
  </si>
  <si>
    <t>Mediterranean Garden Seasoning</t>
  </si>
  <si>
    <t>• Client: Vines &amp; Branches
• Original SKU: BD-020 - Mediterranean Garden Bread Dip</t>
  </si>
  <si>
    <t>SS-043</t>
  </si>
  <si>
    <t>Mediterranean Sea Salt</t>
  </si>
  <si>
    <t>Mediterranean
Sea Salt</t>
  </si>
  <si>
    <t>Mediterranean Sea Salt Ingredients:
sea salt</t>
  </si>
  <si>
    <t>GS-049</t>
  </si>
  <si>
    <t>Memphis Grill Seasoning</t>
  </si>
  <si>
    <t>Memphis
Grill Seasoning</t>
  </si>
  <si>
    <t>SS-013</t>
  </si>
  <si>
    <t>Mesquite Smoked Sea Salt</t>
  </si>
  <si>
    <t>Mesquite Smoked
Sea Salt</t>
  </si>
  <si>
    <t>Mesquite Smoked Sea Salt Ingredients:
sea salt smoked over mesquite wood</t>
  </si>
  <si>
    <t>GS-006</t>
  </si>
  <si>
    <t>Mesquite Wood Grill Seasoning</t>
  </si>
  <si>
    <t>Mesquite Wood
Grill Seasoning</t>
  </si>
  <si>
    <t xml:space="preserve">Mesquite Wood Grill Seasoning Ingredients:
sugar, garlic, onion, chardex hickory, paprika, salt, cumin, cayenne, black pepper </t>
  </si>
  <si>
    <t>GS-015</t>
  </si>
  <si>
    <t>Mighty Meatloaf Seasoning</t>
  </si>
  <si>
    <t>Mighty Meatloaf
Seasoning</t>
  </si>
  <si>
    <t>Mighty Meatloaf Ingredients:
onion, spices, dried tomatoes, dried peppers, salt, dextrose, monosodium glutamate, garlic</t>
  </si>
  <si>
    <t>SP-045</t>
  </si>
  <si>
    <t>Minced Garlic</t>
  </si>
  <si>
    <t>Minced Garlic Ingredients:
garlic</t>
  </si>
  <si>
    <t>SP-046</t>
  </si>
  <si>
    <t>Minced Onion</t>
  </si>
  <si>
    <t>Minced Onion Ingredients:
onion</t>
  </si>
  <si>
    <t>CNC-011</t>
  </si>
  <si>
    <t>Miners Taco</t>
  </si>
  <si>
    <t>• Client: Olive &amp; Vinnies
• Original SKU: GS-032 - Zesty Taco</t>
  </si>
  <si>
    <t>WS-005</t>
  </si>
  <si>
    <t>Mint Mojito Wine Slush</t>
  </si>
  <si>
    <t>Mint Mojito
Wine Slush</t>
  </si>
  <si>
    <t>Mint Mojito Wine Slush Ingredients: 
cane sugar, lime juice powder (corn syrup solids, lime juice with added lime oil)  &lt;2% of the following: citric acid, colored/flavored powder (sugar, artificial flavor. yellow #5, blue #1, silicon dioxide, citric acid) herbs, lime oil, peppermint oil
• Manufactured in a facility that handles peanuts, tree nuts, soy, wheat, and milk •
DIRECTIONS: Fill blender completely with ice, pour in full bottle of wine, pour in whole jar of slush mix, blend on high until smooth. Makes 10-12 drinks ~ Enjoy!</t>
  </si>
  <si>
    <t>GS-059</t>
  </si>
  <si>
    <t>Montreal Chicken Seasoning</t>
  </si>
  <si>
    <t>BD-017</t>
  </si>
  <si>
    <t>Moroccan Bread Dip</t>
  </si>
  <si>
    <t>Moroccan
Bread Dip</t>
  </si>
  <si>
    <t>Moroccan Bread Dip Ingredients:
salt, dehydrated garlic &amp; onion, spices (including mustard), paprika, yeast extract (contains salt), sugar, and silicon dioxide (to prevent caking)
• This product is packaged with equipment that makes products containing wheat, eggs, milk, soy, and tree nuts •</t>
  </si>
  <si>
    <t>Moroccan Mint Tea</t>
  </si>
  <si>
    <t>Moroccan
Mint Tea</t>
  </si>
  <si>
    <t>Moroccan Mint Tea Ingredients:
gunpowder green tea, spearmint</t>
  </si>
  <si>
    <t>CNC-038</t>
  </si>
  <si>
    <t>Moroccan Seasoning</t>
  </si>
  <si>
    <t>• Client: Vines &amp; Branches
• Original SKU: BD-017 - Moroccan Bread Dip</t>
  </si>
  <si>
    <t>CNC-015</t>
  </si>
  <si>
    <t>Mountain Brook Mesquite Grill Seasoning</t>
  </si>
  <si>
    <t>Mountain Brook
Mesquite Grill Seasoning</t>
  </si>
  <si>
    <t>• Client: Mountain Brook
• Original SKU: GS-006 - Mesquite Wood Grill Seasoning</t>
  </si>
  <si>
    <t>PS-009</t>
  </si>
  <si>
    <t>Movie Butter Popcorn Seasoning</t>
  </si>
  <si>
    <t>Movie Butter
Popcorn Seasoning</t>
  </si>
  <si>
    <t>Movie Butter Popcorn Seasoning Ingredients:
maltodextrin, salt, natural &amp; artificial flavors including butter, whey, dextrose, butter powder (butter (cream, salt), nonfat milk, bha (preservative)), buttermilk powder, xanthan gum, extractives of turmeric &amp; paprika. less than 2% silicon dioxide to prevent caking
• ALLERGY ALERT: contains milk •</t>
  </si>
  <si>
    <t>LT-050</t>
  </si>
  <si>
    <t>Mulled Wine Tea</t>
  </si>
  <si>
    <t>Mulled Wine Tea Ingredients:
hibiscus, cinnamon, rosehip, clove, elderberry, orange peel, apple, and ginger</t>
  </si>
  <si>
    <t>SP-025</t>
  </si>
  <si>
    <t>Mulling Spices (Powder)</t>
  </si>
  <si>
    <t>Mulling Spices
(Powder)</t>
  </si>
  <si>
    <t>Mulling Spices Ingredients:
cinnamon, allspice, cloves, nutmeg, citric acid, asorbic acid, fructose</t>
  </si>
  <si>
    <t>SP-026</t>
  </si>
  <si>
    <t>Mulling Spices (Whole)</t>
  </si>
  <si>
    <t>Mulling Spices
(Whole)</t>
  </si>
  <si>
    <t>Mulling Spices (Whole) Ingredients:
cinnamon bark pieces, dried orange peel, cloves, all spice, canola oil, orange oil
• Processed on equipment that also processes: crustacean shellfish, egg, fish, milk, peanut, soy, tree nuts (almond, brazil nut, cashew, coconut, filbert (hazelnut), macadamia nut, pecan, pine nut, pistachio, walnut) and wheat •</t>
  </si>
  <si>
    <t>PS-019</t>
  </si>
  <si>
    <t>Nacho Cheese Popcorn Seasoning</t>
  </si>
  <si>
    <t>Nacho Cheese
Popcorn Seasoning</t>
  </si>
  <si>
    <t>Nacho Cheese Popcorn Seasoning Ingredients:
maltodextrin, salt, buttermilk powder, natural flavors, tomato powder, onion powder, garlic powder, sugar, extractives of turmeric and paprika, spices, disodium inosinate and guanylate, lactic acid, less than 2% silicon dioxide added to prevent caking
• ALLERGY ALERT: contains milk •</t>
  </si>
  <si>
    <t>SF-013</t>
  </si>
  <si>
    <t>Nantucket Seafood Blend</t>
  </si>
  <si>
    <t>Nantucket
Seafood Blend</t>
  </si>
  <si>
    <t xml:space="preserve">Nantucket Seafood Blend Ingredients:
salt, paprika, spices </t>
  </si>
  <si>
    <t>PD-009</t>
  </si>
  <si>
    <t>Natural Maple Dip Mix</t>
  </si>
  <si>
    <t>Natural Maple
Dip Mix</t>
  </si>
  <si>
    <t>Natural Maple Dip Mix Ingredients:
natural evaporated cane juice, brown sugar (cane sugar, molasses) unrefined sugar, dextrose, corn starch, natural flavors, natural butter flavor (maltodextrin, salt, buttermilk solids, natural flavor, expeller pressed non gmo canola oil, extractives of turmeric, paprika) pure maple sugar, caramel color, sea salt
• ALLERGY ALERT: contains dairy •</t>
  </si>
  <si>
    <t>CNC-022</t>
  </si>
  <si>
    <t>North Fork Heat Seasoning</t>
  </si>
  <si>
    <t>North Fork
Heat Seasoning</t>
  </si>
  <si>
    <t>• Client: Vines &amp; Branches
• Original SKU: GS-011 - Louisiana Bayou</t>
  </si>
  <si>
    <t>SP-013</t>
  </si>
  <si>
    <t>NY Style Everything Bagel</t>
  </si>
  <si>
    <t>NY Style
Everything Bagel</t>
  </si>
  <si>
    <t>SF-012</t>
  </si>
  <si>
    <t>OBX Seafood Seasoning</t>
  </si>
  <si>
    <t>OBX
Seafood Seasoning</t>
  </si>
  <si>
    <t>CNC-006</t>
  </si>
  <si>
    <t>OBX Sunshine Sea Salt</t>
  </si>
  <si>
    <t>OBX Sunshine
Sea Salt</t>
  </si>
  <si>
    <t>• Client: Ella's Olive Oil
• Original SKU: SS-023 - Florida Citrus Sea Salt</t>
  </si>
  <si>
    <t>CNC-016</t>
  </si>
  <si>
    <t>Off the Hook Cajun Style Seasoning</t>
  </si>
  <si>
    <t>• Client: Sizzle Fish
• Original SKU: GS-011 - Louisiana Bayou</t>
  </si>
  <si>
    <t>SF-016</t>
  </si>
  <si>
    <t>Off the Hook Seafood Seasoning</t>
  </si>
  <si>
    <t>Off the Hook
Seafood Seasoning</t>
  </si>
  <si>
    <t>Off The Hook Seafood Ingredients:
salt, paprika, celery, peppers, spices, msg</t>
  </si>
  <si>
    <t>BD-029</t>
  </si>
  <si>
    <t>Olive &amp; Herb Bread Dip</t>
  </si>
  <si>
    <t>Olive &amp; Herb
Bread Dip</t>
  </si>
  <si>
    <t>Olive &amp; Herb Bread Dip Ingredients:
tomato, garlic, balsamic powder, basil, maltodextrin, balsamic vinegar, modified food starch, natural flavor, caramel color, molasses, oregano</t>
  </si>
  <si>
    <t>SP-011</t>
  </si>
  <si>
    <t>Olive Leaf Powder</t>
  </si>
  <si>
    <t>Olive Leaf Powder Ingredients:
ground leaves from olive tree</t>
  </si>
  <si>
    <t>GS-069</t>
  </si>
  <si>
    <t>On The Sweet Side Grill Seasoning</t>
  </si>
  <si>
    <t>On The Sweet Side
Grill Seasoning</t>
  </si>
  <si>
    <t>On The Sweet Side Grill Seasoning Ingredients:
salt, dextrose, brown sugar, spices, spice extractives, tricalcium phosphate (anti-caking)</t>
  </si>
  <si>
    <t>SS-020</t>
  </si>
  <si>
    <t>Onion Salt</t>
  </si>
  <si>
    <t>Onion Salt Ingredients:
onions, salt</t>
  </si>
  <si>
    <t>LT-014</t>
  </si>
  <si>
    <t>Oolong Tea</t>
  </si>
  <si>
    <t>Oolong Tea Ingredients:
oolong tea</t>
  </si>
  <si>
    <t>WS-006</t>
  </si>
  <si>
    <t>Orange Cranberry Wine Slush</t>
  </si>
  <si>
    <t>Orange Cranberry
Wine Slush</t>
  </si>
  <si>
    <t>SS-025</t>
  </si>
  <si>
    <t>Orange Ginger Sea Salt</t>
  </si>
  <si>
    <t>Orange Ginger
Sea Salt</t>
  </si>
  <si>
    <t>Orange Ginger Sea Salt Ingredients:
salt, onion, sugar, garlic, ginger powder, orange peel, tartaric acid, grapefruit juice powder (citric acid, grapefruit oil, grapefruit juice) silion dioxide</t>
  </si>
  <si>
    <t>Orange Spice Tea</t>
  </si>
  <si>
    <t>Orange Spice Tea Ingredients:
black op tea, orange peel, orange oil, clove bud oil</t>
  </si>
  <si>
    <t>GS-038</t>
  </si>
  <si>
    <t>Oregon Trail Bold Steak Seasoning</t>
  </si>
  <si>
    <t>Oregon Trail Bold
Steak Seasoning</t>
  </si>
  <si>
    <t>Oregon Trail Bold Steak Grilling Ingredients:
salt, spices, dehydrated garlic, oleoresin paprika, natural flavor, &lt;2% soybean oil as a processing acid</t>
  </si>
  <si>
    <t>Oven Baked Pizza Seasoning</t>
  </si>
  <si>
    <t>Oven Baked
Pizza Seasoning</t>
  </si>
  <si>
    <t>A1 Spice World</t>
  </si>
  <si>
    <t>SF-007</t>
  </si>
  <si>
    <t>Pacific Northwest Seafood Seasoning</t>
  </si>
  <si>
    <t>Pacific Northwest
Seafood Seasoning</t>
  </si>
  <si>
    <t>Pacific Northwest Ingredients:
garlic, minced onion, domestic paprika, black pepper, dill, celery seed, parsley, sea salt, lemon peel</t>
  </si>
  <si>
    <t>LT-008</t>
  </si>
  <si>
    <t>Panfired Green Tea</t>
  </si>
  <si>
    <t>Panfired
Green Tea</t>
  </si>
  <si>
    <t xml:space="preserve">Panfired Green Tea Ingredients:
panfired green tea </t>
  </si>
  <si>
    <t>ST-001</t>
  </si>
  <si>
    <t>Paprika</t>
  </si>
  <si>
    <t>Paprika Ingredients: 
paprika</t>
  </si>
  <si>
    <t>BD-025</t>
  </si>
  <si>
    <t>Parmesan &amp; Herb Bread Dip</t>
  </si>
  <si>
    <t>Parmesan &amp; Herb
Bread Dip</t>
  </si>
  <si>
    <t>Parmesan &amp; Herb Bread Dip Ingredients:
parmesan cheese ([part-skim milk, cheese culture, salt enzymes], whey, buttermilk solids, sodium phosphate, salt), salt, oregano, basil, garlic, crushed red pepper
• ALLERGY ALERT: contains milk •</t>
  </si>
  <si>
    <t>CNC-007</t>
  </si>
  <si>
    <t>Parmesan &amp; Herb Bread Dip &amp; Seasoning</t>
  </si>
  <si>
    <t>Parmesan &amp; Herb
Bread Dip &amp; Seasoning</t>
  </si>
  <si>
    <t>• Client: Olive Branch, The
• Original SKU: BD-025 - Parmesan &amp; Herb Bread Dip</t>
  </si>
  <si>
    <t>CNC-023</t>
  </si>
  <si>
    <t>Parmesan &amp; Herb Seasoning</t>
  </si>
  <si>
    <t>• Client: Vines &amp; Branches
• Original SKU: BD-025 - Parmesan &amp; Herb Bread Dip</t>
  </si>
  <si>
    <t>CH-003</t>
  </si>
  <si>
    <t>Parmesan Cheese Powder</t>
  </si>
  <si>
    <t>Parmesan
Cheese Powder</t>
  </si>
  <si>
    <t>PS-028</t>
  </si>
  <si>
    <t>Parmesan Garlic Popcorn Seasoning</t>
  </si>
  <si>
    <t>Parmesan Garlic
Popcorn Seasoning</t>
  </si>
  <si>
    <t>Parmesan Garlic Popcorn Seasoning Ingredients: 
parmesan cheese ([part-skim milk, cheese culture, salt enzymes], whey, buttermilk solids, sodium phosphate, salt), milk powder, salt, garlic and onion
• ALLERGY ALERT: contains milk •</t>
  </si>
  <si>
    <t>Old Town Spice Shop</t>
  </si>
  <si>
    <t>ST-008</t>
  </si>
  <si>
    <t>Parsley</t>
  </si>
  <si>
    <t>Parsley Ingredients:
parsley</t>
  </si>
  <si>
    <t>Peach Passion Tea</t>
  </si>
  <si>
    <t>Peach Passion Tea Ingredients:
black tea, orange blossom, safflower, elderberry, flower pollen, artificial flavoring</t>
  </si>
  <si>
    <t>SS-048</t>
  </si>
  <si>
    <t>Pecan Wood Smoked Sea Salt</t>
  </si>
  <si>
    <t>Pecan Wood
Smoked Sea Salt</t>
  </si>
  <si>
    <t>GS-004</t>
  </si>
  <si>
    <t>LT-047</t>
  </si>
  <si>
    <t>Peppermint Tea</t>
  </si>
  <si>
    <t>Peppermint Tea Ingredients:
peppermint leaves</t>
  </si>
  <si>
    <t>Pepperoni Kick Pizza Seasoning</t>
  </si>
  <si>
    <t>Pepperoni Kick
Pizza Seasoning</t>
  </si>
  <si>
    <t>BD-023</t>
  </si>
  <si>
    <t>Perfect Blend Italian Bread Dip</t>
  </si>
  <si>
    <t>Perfect Blend
Italian Bread Dip</t>
  </si>
  <si>
    <t>Perfect Blend Italian Bread Dip Ingredients:
oregano, marjoram, thyme, basil, rosemary, red peppers, sage</t>
  </si>
  <si>
    <t>SS-034</t>
  </si>
  <si>
    <t>Peruvian Chili Citrus Sea Salt</t>
  </si>
  <si>
    <t>Peruvian Chili
Citrus Sea Salt</t>
  </si>
  <si>
    <t>BD-010</t>
  </si>
  <si>
    <t>Pesto &amp; Cheese Bread Dip</t>
  </si>
  <si>
    <t>Pesto &amp; Cheese
Bread Dip</t>
  </si>
  <si>
    <t>Pesto &amp; Cheese Bread Dip Ingredients:
parmesan cheese (part-skim milk, parsley, cheese cultures, salt, enzymes), spices, dehydrated garlic, parsley, silicon dioxide added to prevent caking
• ALLERGY ALERT: contains milk •
• This product is packaged with equipment that makes products containing wheat, eggs, milk, soy, and tree nuts •</t>
  </si>
  <si>
    <t>CNC-024</t>
  </si>
  <si>
    <t>• Client: Vines &amp; Branches
• Original SKU: BD-010 - Pesto &amp; Cheese Bread Dip</t>
  </si>
  <si>
    <t>Philly Favorite Pizza Seasoning</t>
  </si>
  <si>
    <t>Philly Favorite
Pizza Seasoning</t>
  </si>
  <si>
    <t>Philly Favorite Pizza Seasoning Ingredients:
onion, marjoram, red &amp; green bell pepper, oregano, thyme, parsley, fennel, garlic, celery &amp; chives</t>
  </si>
  <si>
    <t>Bulk Foods</t>
  </si>
  <si>
    <t>WS-007</t>
  </si>
  <si>
    <t>Pina Colada Wine Slush</t>
  </si>
  <si>
    <t>Pina Colada
Wine Slush</t>
  </si>
  <si>
    <t>Pina Colada Wine Slush Ingredients:
cane sugar, pineapple juice powder, &lt;2% of the following: citric acid colored/flavored powder (sugar, yellow #5, artificial flavor) flavored oil (artificial flavor, propylene glycol) soy
• ALLERGY ALERT: contains soy •
• Manufactured in a facility that handles peanuts, tree nuts, soy, wheat, and milk •
DIRECTIONS: Fill blender completely with ice, pour in full bottle of wine, pour in whole jar of slush mix, blend on high until smooth. Makes 10-12 drinks ~ Enjoy!</t>
  </si>
  <si>
    <t>WS-017</t>
  </si>
  <si>
    <t>Pineapple Wine Slush</t>
  </si>
  <si>
    <t>Pineapple
Wine Slush</t>
  </si>
  <si>
    <t>Pineapple Wine Slush Ingredients:
cane sugar, &lt;2% of citric acid, color/flavor powder (sugar, powdered sugar (sugar, cornstarch) natural and artificial flavors, FD&amp;C red #40, pineapple flavor (propylene glycol, artificial flavor, ethyl alcohol, water, triacetin)
• Manufactured in a facility that handles peanuts, tree nuts, soy, wheat, and milk •
DIRECTIONS: Fill blender completely with ice, pour in full bottle of wine, pour in whole jar of slush mix, blend on high until smooth. Makes 10-12 drinks ~ Enjoy!</t>
  </si>
  <si>
    <t>SS-045</t>
  </si>
  <si>
    <t>Pink Himalayan &amp; Ghost Chili Sea Salt (Coarse)</t>
  </si>
  <si>
    <t>Pink Himalayan &amp; Ghost
Chili Sea Salt (Coarse)</t>
  </si>
  <si>
    <t>SS-044</t>
  </si>
  <si>
    <t>Pink Himalayan &amp; Ghost Chili Sea Salt (Fine)</t>
  </si>
  <si>
    <t>Pink Himalayan &amp; Ghost
Chili Sea Salt (Fine)</t>
  </si>
  <si>
    <t>SS-038</t>
  </si>
  <si>
    <t>Pink Himalayan Coarse Sea Salt</t>
  </si>
  <si>
    <t>Pink Himalayan
Coarse Sea Salt</t>
  </si>
  <si>
    <t xml:space="preserve">Pink Himalayan Coarse Sea Salt Ingredients:
coarse pink himalayan sea salt </t>
  </si>
  <si>
    <t>SS-037</t>
  </si>
  <si>
    <t>Pink Himalayan Fine Sea Salt</t>
  </si>
  <si>
    <t>Pink Himalayan
Fine Sea Salt</t>
  </si>
  <si>
    <t>Pink Himalayan Fine Sea Salt Ingredients:
pink himalayan salt</t>
  </si>
  <si>
    <t>PP-016</t>
  </si>
  <si>
    <t>Pink Peppercorns</t>
  </si>
  <si>
    <t xml:space="preserve">Pink Peppercorn Ingredients:
pink peppercorns that have a sweet and spicy flavor with hints of citrus </t>
  </si>
  <si>
    <t>PS-006</t>
  </si>
  <si>
    <t>Pizza Popcorn Seasoning</t>
  </si>
  <si>
    <t>Pizza
Popcorn Seasoning</t>
  </si>
  <si>
    <t>Pizza Popcorn Seasoning Ingredients:
tomato, salt, sugar, dehydrated cheeses (cheddar, parmesan, romano, whey, buttermilk, salt, soybean oil, maltodextrin, disodium phosphate, citric acid, sodium caseinate, lactic acid, &gt;2% silicon dioxide (prevent caking)), onion, basil, oregano, garlic</t>
  </si>
  <si>
    <t>AL-004</t>
  </si>
  <si>
    <t>Planet Espresso Infuser</t>
  </si>
  <si>
    <t>Planet
Espresso Infuser</t>
  </si>
  <si>
    <t>Planet Espresso Infuser Ingredients:
sugar, dark roast coffee beans, natural flavor, spices
DIRECTIONS: In 16oz jar, add whiskey, rum, vodka or tequila, and infuse 1-3 days. 
INFUSING: Add two cups of your favorite spirit. Store in the refrigerator or freezer, swirling ingredients daily. Once the flavor reaches desired strength you are ready to begin creating cocktails.</t>
  </si>
  <si>
    <t>Pomegranate Tea</t>
  </si>
  <si>
    <t>Pomegranate Tea Ingredients:
sencha green tea, pink rose petals, artificial pomegranate flavor</t>
  </si>
  <si>
    <t>WS-013</t>
  </si>
  <si>
    <t>Pomegranate Wine Slush</t>
  </si>
  <si>
    <t>Pomegranate
Wine Slush</t>
  </si>
  <si>
    <t>Pomegranate Wine Slush Ingredients:
cane sugar, &lt;2% of the following: citric acid, color/flavor powder (sugar, red #40, artificial flavor) pomegranate flavoring (propylene glycol, alcohol, artificial flavors, water, fd&amp;c red #49, blue #1)
• Manufactured in a facility that handles peanuts, tree nuts, soy, wheat, and milk •
DIRECTIONS: Fill blender completely with ice, pour in full bottle of wine, pour in whole jar of slush mix, blend on high until smooth. Makes 10-12 drinks ~ Enjoy!</t>
  </si>
  <si>
    <t>PP-019</t>
  </si>
  <si>
    <t>Poppin’ Pepper</t>
  </si>
  <si>
    <t>SP-043</t>
  </si>
  <si>
    <t>Porcini &amp; Truffle Polenta</t>
  </si>
  <si>
    <t>Porcini &amp; Truffle Polenta Ingredients:
corn meal, mushroom, parmesan cheese buds (maltodextrin, whey solids, natural parmesan cheese flavor, salt), salt, black truffle salt (salt, black truffle, natural &amp; artificial flavors), contains 2% or less of spices, onion, garlic, black truffles
• ALLERGY ALERT: contains milk •
DIRECTIONS: Bring 4 cups water or stock to boil. Very slowly whisk in 1 cup polenta. Whisk while simmering for 3 minutes, until very thick. To make polenta cakes, pour in greased loaf pan, and chill 2 hours. Slice and prepare as desired.</t>
  </si>
  <si>
    <t>SS-010</t>
  </si>
  <si>
    <t>Porcini Champignon Sea Salt</t>
  </si>
  <si>
    <t>Porcini Champignon
Sea Salt</t>
  </si>
  <si>
    <t>Woodland Foods</t>
  </si>
  <si>
    <t>SS-024</t>
  </si>
  <si>
    <t>Pretzel Salt</t>
  </si>
  <si>
    <t>Pretzel Salt Ingredients:
pure white uniodized pretzel salt kosher certified</t>
  </si>
  <si>
    <t>SS-035</t>
  </si>
  <si>
    <t>Provencal Sea Salt</t>
  </si>
  <si>
    <t>Provencal
Sea Salt</t>
  </si>
  <si>
    <t>LT-046</t>
  </si>
  <si>
    <t>Pu-Erh Xiao Yeh Tea</t>
  </si>
  <si>
    <t>Pu-Erh Xiao
Yeh Tea</t>
  </si>
  <si>
    <t>PD-007</t>
  </si>
  <si>
    <t>Pumpkin Pie Dip Mix</t>
  </si>
  <si>
    <t>Pumpkin Pie
Dip Mix</t>
  </si>
  <si>
    <t>Pumpkin Dip Mix Ingredients:
natural unrefined cane sugar, brown sugar (cane sugar, molasses) dextrose, pumpkin powder (pumpkin, altodextrin, corn flour, lecithin) corn starch, cinnamon, ginger, pure vanilla, real salt unrefined mineral sea salt, expeller pressed canola oil, nutmeg, extractives of spice
• ALLERGY ALERT: contains soy •
• Packed in facility with peanuts, tree nuts, soybeans, milk, egg, fish, shellfish, crustaceans, wheat •</t>
  </si>
  <si>
    <t>SP-014</t>
  </si>
  <si>
    <t>Pumpkin Pie Spice Blend</t>
  </si>
  <si>
    <t>Pumpkin Pie
Spice Blend</t>
  </si>
  <si>
    <t>Pumpkin Pie Spice Ingredients:
natural spices</t>
  </si>
  <si>
    <t>PS-029</t>
  </si>
  <si>
    <t>Pumpkin Spice Popcorn Seasoning</t>
  </si>
  <si>
    <t>Pumpkin Spice
Popcorn Seasoning</t>
  </si>
  <si>
    <t>Pumpkin Spice Popcorn Seasoning Ingredients:
sugar, cinnamon, salt, spices</t>
  </si>
  <si>
    <t>CNC-039</t>
  </si>
  <si>
    <t>Pure Spanish Saffron</t>
  </si>
  <si>
    <t>• Client: Vines &amp; Branches
• Original SKU: SP-018 - Saffron</t>
  </si>
  <si>
    <t>PC-001</t>
  </si>
  <si>
    <t>SD-002</t>
  </si>
  <si>
    <t>Ranch Dressing Mix</t>
  </si>
  <si>
    <t>Ranch Dressing Mix Ingredients:
buttermilk solids (whey solids, buttermilk powder, nonfat dry milk), cane sugar, whole milk, sea salt, dried onion, maltodextrin, salt, monosodium glutamate, citric acid (acidifier), dried garlic, whey, chicken flavoring (dextrose, salt, monosodium glutamate, lactose (milk), potato flour, pure vegetable oil (sunflower oil), celery, turmeric (color), onion powder, sunflower lecithin, parsley, and herbs), dextrose, dried sour cream powder (sour cream (cultured cream, nonfat milk)), parsley, corn starch, dried roasted garlic, non-fat dry milk, silicon dioxide (flow agent), lactic acid powder, lswiss cheese flavor (maltodextrin, whey solids, natural swiss cheese flavor, salt), butter powder (butter (cream, salt), dry buttermilk), ascorbic acid (preservative), natural and artificial sour cream flavor, natural and artificial sour cream &amp; onion flavor (soy), natural butter flavor, beta carotene (color), canola oil. contains milk, soy
• Processed on equipment that also processes: crustacean shellfish, egg, fish, milk, peanut, soy, tree nuts (almond, brazil nut, cashew, coconut, filbert (hazelnut), macadamia nut, pecan, pine nut, pistachio, walnut) and wheat •</t>
  </si>
  <si>
    <t>PS-007</t>
  </si>
  <si>
    <t>Ranch Popcorn Seasoning</t>
  </si>
  <si>
    <t>Ranch
Popcorn Seasoning</t>
  </si>
  <si>
    <t>Ranch Popcorn Seasoning Ingredients:
whey, buttermilk, natural and artificial flavors (monosodium glutamate, autolyzed yeast extract, disodium inosinate and guanylate), salt, onion, garlic, parsley, dextrose, citric acid, soybean oil, lactic acid, sodium diacetate, less than 2% silicon dioxide added to prevent caking
• ALLERGY ALERT: contains milk •</t>
  </si>
  <si>
    <t>SP-022</t>
  </si>
  <si>
    <t>Ras El Hanout</t>
  </si>
  <si>
    <t>Ras El Hanout Ingredients:
coriander, cumin, nutmeg, ginger, paprika, turmeric, black pepper, cardamom, red pepper, allspice, cloves</t>
  </si>
  <si>
    <t>Raspberry Tea</t>
  </si>
  <si>
    <t>Raspberry Tea Ingredients:
black tea, blackberry leaf, artificial flavor</t>
  </si>
  <si>
    <t>PC-003</t>
  </si>
  <si>
    <t>LT-034</t>
  </si>
  <si>
    <t>Red Fruit Cocktail Tea</t>
  </si>
  <si>
    <t>Red Fruit
Cocktail Tea</t>
  </si>
  <si>
    <t>Red Fruit Cocktail Tea Ingredients:
hibiscus petals, elderberries, black currants, currants, flavoring</t>
  </si>
  <si>
    <t>AL-012</t>
  </si>
  <si>
    <t>Relax Mode Mojito Infuser</t>
  </si>
  <si>
    <t>Relax Mode
Mojito Infuser</t>
  </si>
  <si>
    <t>Relax Mode Mojito Infusion Ingredients:
cane sugar, cranberries, sunflower oil, lemon peel, orange peel, hop flowers
DIRECTIONS: In 16oz jar, combine ingredients and one pint (2 cups) rum. Steep for 2 – 4 days (swirl daily).</t>
  </si>
  <si>
    <t>CSB-002</t>
  </si>
  <si>
    <t>River City Blend</t>
  </si>
  <si>
    <t>River City Blend Ingredients:
onion powder, garlic powder, coriander, black pepper, crushed chili flakes, minced onion, minced garlic, cut &amp; sifted rosemary, crushed red pepper, parsley</t>
  </si>
  <si>
    <t>• Client: Belmont Butchery</t>
  </si>
  <si>
    <t>GS-017</t>
  </si>
  <si>
    <t>Roast Beef Seasoning</t>
  </si>
  <si>
    <t>Roast Beef Seasoning Ingredients:
onion, garlic, salt, black pepper</t>
  </si>
  <si>
    <t>GS-023</t>
  </si>
  <si>
    <t>Roasted Chicken Dinner Seasoning</t>
  </si>
  <si>
    <t>Roasted Chicken
Dinner Seasoning</t>
  </si>
  <si>
    <t>PP-009</t>
  </si>
  <si>
    <t>Roasted Garlic Pepper</t>
  </si>
  <si>
    <t>Roasted
Garlic Pepper</t>
  </si>
  <si>
    <t>Roasted Garlic Pepper Pizza Seasoning</t>
  </si>
  <si>
    <t>Roasted Garlic Pepper
Pizza Seasoning</t>
  </si>
  <si>
    <t>SS-033</t>
  </si>
  <si>
    <t>Roasted Garlic Sea Salt</t>
  </si>
  <si>
    <t>Roasted Garlic
Sea Salt</t>
  </si>
  <si>
    <t>Roasted Garlic Sea Salt Ingredients:
natural sea salt, roasted garlic powder</t>
  </si>
  <si>
    <t>GS-060</t>
  </si>
  <si>
    <t>Roma Romano Pizza Seasoning</t>
  </si>
  <si>
    <t>Roma Romano
Pizza Seasoning</t>
  </si>
  <si>
    <t>CH-004</t>
  </si>
  <si>
    <t>Romano Cheese Powder</t>
  </si>
  <si>
    <t>Romano
Cheese Powder</t>
  </si>
  <si>
    <t>Romano Cheese Powder Ingredients:
dehydrated blend of Romano cheese (part skim cow milk, cheese culture, salt, enzymes) sodium phosphate
• ALLERGY ALERT: contains dairy •
• No artificial flavors or colors •</t>
  </si>
  <si>
    <t>LT-033</t>
  </si>
  <si>
    <t>Rooibos Tea</t>
  </si>
  <si>
    <t>Rooibos Tea Ingredients:
rooibos</t>
  </si>
  <si>
    <t>BD-005</t>
  </si>
  <si>
    <t>Rosemary &amp; Garlic Bread Dip</t>
  </si>
  <si>
    <t>Rosemary &amp; Garlic
Bread Dip</t>
  </si>
  <si>
    <t>Rosemary &amp; Garlic Bread Dip Ingredients:
dehydrated garlic, rosemary, salt, spices</t>
  </si>
  <si>
    <t>CNC-002</t>
  </si>
  <si>
    <t>Rosemary &amp; Garlic Griller</t>
  </si>
  <si>
    <t>• Client: Deep South
• Original SKU: BD-005 - Rosemary &amp; Garlic Bread Dip</t>
  </si>
  <si>
    <t>CNC-025</t>
  </si>
  <si>
    <t>Rosemary &amp; Garlic Seasoning</t>
  </si>
  <si>
    <t>• Client: Vines &amp; Branches
• Original SKU: BD-005 - Rosemary &amp; Garlic Bread Dip</t>
  </si>
  <si>
    <t>BD-024</t>
  </si>
  <si>
    <t>Rustic Herb Bread Dip</t>
  </si>
  <si>
    <t>Rustic Herb
Bread Dip</t>
  </si>
  <si>
    <t>Rustic Herb Bread Dip Ingredients:
salt, red pepper, black pepper, oregano, rosemary, parsley, garlic, basil</t>
  </si>
  <si>
    <t>CNC-026</t>
  </si>
  <si>
    <t>Rustic Herb Seasoning</t>
  </si>
  <si>
    <t xml:space="preserve">Rustic Herb Seasoning </t>
  </si>
  <si>
    <t>• Client: Vines &amp; Branches
• Original SKU: BD-024 - Rustic Herb Bread Dip</t>
  </si>
  <si>
    <t>SP-018</t>
  </si>
  <si>
    <t>Saffron</t>
  </si>
  <si>
    <t>Saffron Ingredients:
saffron</t>
  </si>
  <si>
    <t>SS-030</t>
  </si>
  <si>
    <t>Saffron Pink Peppercorn Sea Salt</t>
  </si>
  <si>
    <t>Saffron Pink Peppercorn
Sea Salt</t>
  </si>
  <si>
    <t>Saffron Pink Peppercorn Sea Salt Ingredients:
salt, pink peppercorns, turmeric, saffron powder</t>
  </si>
  <si>
    <t>SS-058</t>
  </si>
  <si>
    <t>BD-039</t>
  </si>
  <si>
    <t>PS-030</t>
  </si>
  <si>
    <t>Salted Caramel Popcorn Seasoning</t>
  </si>
  <si>
    <t>Salted Caramel
Popcorn Seasoning</t>
  </si>
  <si>
    <t>Salted Caramel Popcorn Seasoning Ingredients:
sugar, brown sugar, molasses, artificial flavors, soy lecithin, salt, fd&amp;c yellow #5, fd&amp;c red #40, fd&amp;c blue #1, salt
• ALLERGY ALERT: contains soy •</t>
  </si>
  <si>
    <t>SU-027</t>
  </si>
  <si>
    <t>Salted Caramel Sugar</t>
  </si>
  <si>
    <t>SF-009</t>
  </si>
  <si>
    <t>CNC-037</t>
  </si>
  <si>
    <t>Sassy Seafood</t>
  </si>
  <si>
    <t>BD-021</t>
  </si>
  <si>
    <t>Savory Garlic &amp; Herb Bread Dip</t>
  </si>
  <si>
    <t>Savory Garlic &amp; Herb
Bread Dip</t>
  </si>
  <si>
    <t>CNC-032</t>
  </si>
  <si>
    <t>Savory Garlic &amp; Herb Seasoning</t>
  </si>
  <si>
    <t>Savory Garlic &amp; Herb
Seasoning</t>
  </si>
  <si>
    <t>• Client: Vines &amp; Branches
• Original SKU: BD-021 - Savory Garlic &amp; Herb Bread Dip</t>
  </si>
  <si>
    <t>CNC-041</t>
  </si>
  <si>
    <t>Scottish Pub Mix</t>
  </si>
  <si>
    <t>• Client: HideAway Farms
• Original SKU:
GS-036 - Irish Pub Seasoning</t>
  </si>
  <si>
    <t>SS-041</t>
  </si>
  <si>
    <t>Sea Salt (Plain/Coarse)</t>
  </si>
  <si>
    <t>Sea Salt
(Plain/Coarse)</t>
  </si>
  <si>
    <t xml:space="preserve">Sea Salt (Plain/Coarse) Ingredients:
pure &amp; natural sea salt </t>
  </si>
  <si>
    <t>SS-040</t>
  </si>
  <si>
    <t>Sea Salt (Plain/Fine)</t>
  </si>
  <si>
    <t>Sea Salt
(Plain/Fine)</t>
  </si>
  <si>
    <t xml:space="preserve">Sea Salt (Plain/Fine) Ingredients:
pure &amp; natural sea salt </t>
  </si>
  <si>
    <t>CNC-027</t>
  </si>
  <si>
    <t>• Client: Vines &amp; Branches
• Original SKU: SF-022 - Sea Side Seafood Seasoning</t>
  </si>
  <si>
    <t>SF-022</t>
  </si>
  <si>
    <t>Sea Side Seafood Seasoning</t>
  </si>
  <si>
    <t>Sea Side
Seafood Seasoning</t>
  </si>
  <si>
    <t>Sea Side Seafood Seasoning Ingredients:
garlic, onion, paprika, pepper, oregano, parsley</t>
  </si>
  <si>
    <t>SS-021</t>
  </si>
  <si>
    <t>Seasoning Salt</t>
  </si>
  <si>
    <t xml:space="preserve">Seasoning Salt Ingredients:
salt, sugar, spices, onion, paprika, corn starch </t>
  </si>
  <si>
    <t>ST-002</t>
  </si>
  <si>
    <t>Sesame Ginger</t>
  </si>
  <si>
    <t>Sesame Ginger Ingredients:
sesame seeds, garlic, sea salt, red pepper flakes, dehydrated carrots, oleoresin ginger</t>
  </si>
  <si>
    <t>BD-022</t>
  </si>
  <si>
    <t>Sicilian Herb Bread Dip</t>
  </si>
  <si>
    <t>Sicilian Herb
Bread Dip</t>
  </si>
  <si>
    <t>Sicilian Herb Bread Dip Ingredients:
marjoram, oregano, basil, savory, sage, and thyme</t>
  </si>
  <si>
    <t>CNC-008</t>
  </si>
  <si>
    <t>Sicilian Herb Bread Dip &amp; Seasoning</t>
  </si>
  <si>
    <t>Sicilian Herb
Bread Dip &amp; Seasoning</t>
  </si>
  <si>
    <t>SP-015</t>
  </si>
  <si>
    <t>Simply Salad Topper</t>
  </si>
  <si>
    <t>Simply Salad Topper Ingredients:
sesame seed, salt, poppy seed, msg, dehydrated garlic, dehydrated onion, black pepper, dehydrated romano cheese, spices, oleoresin paprika, calcium stearate (anti-caking agent)</t>
  </si>
  <si>
    <t>SF-008</t>
  </si>
  <si>
    <t>Simply Shrimp Seasoning</t>
  </si>
  <si>
    <t>Simply Shrimp Seasoning Ingredients:
salt, spices, lemon, paprika</t>
  </si>
  <si>
    <t>GS-018</t>
  </si>
  <si>
    <t>Sizzlin/Southwestern Blend</t>
  </si>
  <si>
    <t>Sizzlin/Southwestern Blend Ingredients:
salt, garlic, oregano, turmeric, pepper</t>
  </si>
  <si>
    <t>GS-024</t>
  </si>
  <si>
    <t>Sloppy Joe Seasoning</t>
  </si>
  <si>
    <t>Sloppy Joe Seasoning Ingredients:
salt, sugar, dehydrated onion, dehydrated red &amp; green peppers, chili peppers, spices, dehydrated garlic, natural flavor</t>
  </si>
  <si>
    <t>GS-058</t>
  </si>
  <si>
    <t>Smoked Bacon Bourbon</t>
  </si>
  <si>
    <t>Smoked Bacon Bourbon Ingredients:
brown sugar, cinnamon, caramel sugar, salt, chipotle, soy based bacon bits
• ALLERGY ALERT: contains soy •</t>
  </si>
  <si>
    <t>GS-074</t>
  </si>
  <si>
    <t>Smoked Griller Blend</t>
  </si>
  <si>
    <t>Smoked
Griller Blend</t>
  </si>
  <si>
    <t>ST-004</t>
  </si>
  <si>
    <t>Smoked Paprika</t>
  </si>
  <si>
    <t>Smoked Paprika Ingredients:
dried sweet red bell peppers that have been smoked</t>
  </si>
  <si>
    <t>SS-042</t>
  </si>
  <si>
    <t>Smoked Sea Salt</t>
  </si>
  <si>
    <t>Smoked
Sea Salt</t>
  </si>
  <si>
    <t>Smoked Sea Salt Ingredients:
coarse sea salt, smoke flavor</t>
  </si>
  <si>
    <t>PS-026</t>
  </si>
  <si>
    <t>Smoky Bacon Popcorn Seasoning</t>
  </si>
  <si>
    <t>Smoky Bacon
Popcorn Seasoning</t>
  </si>
  <si>
    <t>Smoky Bacon Popcorn Seasoning Ingredients:
sugar, salt, onion powder, torula yeast, tomato powder, natural bacon flavor (bacon fat)spices, natural smoke flavor, garlic powder, disodium inosinate, disodium guanylate, citric acid, extractives of paprika, &lt;2% silicon dioxide</t>
  </si>
  <si>
    <t>GS-019</t>
  </si>
  <si>
    <t>Smoky BBQ Blend</t>
  </si>
  <si>
    <t>Smoky BBQ Blend Ingredients:
salt, sugar, celery, msg, onion, garlic, spices, liquid extract</t>
  </si>
  <si>
    <t>GS-054</t>
  </si>
  <si>
    <t>Smoky Mountain BBQ</t>
  </si>
  <si>
    <t xml:space="preserve">Smoky Mountain BBQ Griller Ingredients:
salt, spices (black pepper, dill seed, coriander, red pepper) dehydrated garlic, soybean oil, hickory, extractives of paprika, dill, garlic, black pepper </t>
  </si>
  <si>
    <t>PS-031</t>
  </si>
  <si>
    <t>Smoky Pepper Bacon Popcorn Seasoning</t>
  </si>
  <si>
    <t>Smoky Pepper Bacon
Popcorn Seasoning</t>
  </si>
  <si>
    <t>Smoky Pepper Bacon Popcorn Seasoning Ingredients:
seasoned salt (salt, sugar, onion, spices, cornstarch, garlic, paprika and extractives of paprika, turmeric, natural flavors, &lt; 2% silicon dioxide), bacon flavored powder [maltodextrin, bacon type flavor (sunflower oil, smoke flavor with other natural flavors), rice starch, salt, tocopherol)], onion, garlic, spices, caramel color</t>
  </si>
  <si>
    <t>AL-008</t>
  </si>
  <si>
    <t>So Gingerly Infuser</t>
  </si>
  <si>
    <t>So Gingerly Infuser Ingredients:
sugar, crystallized ginger, green cardamom pods, natural flavor
DIRECTIONS: In 16oz jar, add vodka, gin, tequila or wine, and infuse 2-4 days.
INFUSING: Add two cups of your favorite spirit. Store in the refrigerator or freezer, swirling ingredients daily. Once the flavor reaches desired strength you are ready to begin creating cocktails.</t>
  </si>
  <si>
    <t>PS-020</t>
  </si>
  <si>
    <t>Sour Cream &amp; Chive Popcorn Seasoning</t>
  </si>
  <si>
    <t>Sour Cream &amp; Chive
Popcorn Seasoning</t>
  </si>
  <si>
    <t>Sour Cream and Chive Popcorn Seasoning Ingredients:
maltodextrin, salt, sour cream powder (milk), onion powder, sugar, dried cream extract (milk), silicon dioxide (flow agent), chives, lactic acid, parsley, canola oil, and natural flavor
• ALLERGY ALERT: contains milk •</t>
  </si>
  <si>
    <t>CNC-033</t>
  </si>
  <si>
    <t>South African Rooibos Tea</t>
  </si>
  <si>
    <t>South African
Rooibos Tea</t>
  </si>
  <si>
    <t>• Client: Vines &amp; Branches
• Original SKU: LT-033 - Rooibos Tea</t>
  </si>
  <si>
    <t>GS-025</t>
  </si>
  <si>
    <t>Southern Farmhouse Blend</t>
  </si>
  <si>
    <t>Southern
Farmhouse Blend</t>
  </si>
  <si>
    <t>Southern Farmhouse Blend Ingredients:
sugar, salt, msg, hydrolyzed soy protein (hydrolyzed soy protein, salt, carmel color, sunflower oil) spices, maltodextrin, garlic, oleoresin paprika, &lt;2% silicon dioxide for anti-caking</t>
  </si>
  <si>
    <t>GS-005</t>
  </si>
  <si>
    <t>Southern Sweet Rib Rub</t>
  </si>
  <si>
    <t>Southern Sweet
Rib Rub</t>
  </si>
  <si>
    <t>Southern Sweet Rib Rub Ingredients:
honey (refinery syrup, honey) evaporated cane juice, sea salt, dehydrated garlic, onion, bell pepper, lemon, sugar, chili pepper, paprika, citric acid, yeast extract, celery, natural flavor (lemon oil, garlic oil)spices, extractives of paprika for color</t>
  </si>
  <si>
    <t>PD-008</t>
  </si>
  <si>
    <t>Southwest Dip Mix</t>
  </si>
  <si>
    <t>Southwest
Dip Mix</t>
  </si>
  <si>
    <t>SP-044</t>
  </si>
  <si>
    <t>Soy Sauce Powder</t>
  </si>
  <si>
    <t>SU-006</t>
  </si>
  <si>
    <t>Spiced Chai Sugar</t>
  </si>
  <si>
    <t xml:space="preserve">Spiced Chai Sugar Ingredients:
sugar, vanilla powder, cinnamon, mace, cardamom, allspice, cloves </t>
  </si>
  <si>
    <t>GS-075</t>
  </si>
  <si>
    <t>Spiced Honey Bacon</t>
  </si>
  <si>
    <t>Spiced Honey Bacon Ingredients:
soy based bacon bits (soy flour, soybean oil, salt, hydrolyzed soy protein, yeast extract, natural smoke flavor, sunflower oil, sugar, dextrose, caramel color, fd&amp; red#3, vegetable protein, soy lecithin) brown sugar, Saigon cinnamon, honey powder, applewood smoked salt, hickory powder, smoked serrano</t>
  </si>
  <si>
    <t>GS-045</t>
  </si>
  <si>
    <t>GS-044</t>
  </si>
  <si>
    <t>BD-035</t>
  </si>
  <si>
    <t>Spicy Italian Bread Dip</t>
  </si>
  <si>
    <t>Spicy Italian
Bread Dip</t>
  </si>
  <si>
    <t xml:space="preserve">Spicy Italian Bread Dip Ingredients:
spices, sea salt, dehydrated onion, dehydrated garlic, paprika </t>
  </si>
  <si>
    <t>LT-045</t>
  </si>
  <si>
    <t>Spicy Rooibos Tea</t>
  </si>
  <si>
    <t>Spicy
Rooibos Tea</t>
  </si>
  <si>
    <t>SS-055</t>
  </si>
  <si>
    <t>Sriracha Lime Sea Salt</t>
  </si>
  <si>
    <t>Sriracha Lime
Sea Salt</t>
  </si>
  <si>
    <t>SS-003</t>
  </si>
  <si>
    <t>Sriracha Sea Salt</t>
  </si>
  <si>
    <t>Sriracha
Sea Salt</t>
  </si>
  <si>
    <t>SS-002</t>
  </si>
  <si>
    <t>SS-060</t>
  </si>
  <si>
    <t>Steak House Sea Salt</t>
  </si>
  <si>
    <t>Steak House
Sea Salt</t>
  </si>
  <si>
    <t>SP-030</t>
  </si>
  <si>
    <t>Stir Fry Seasoning</t>
  </si>
  <si>
    <t>WS-009</t>
  </si>
  <si>
    <t>Strawberry Daiquiri Wine Slush</t>
  </si>
  <si>
    <t>Strawberry Daiquiri
Wine Slush</t>
  </si>
  <si>
    <t>Strawberry Daiquiri Wine Slush Ingredients:
cane sugar, strawberry powder, &lt;2% of the following: citric acid, colored/flavored powder (sugar, artificial flavors, red #3) flavored oils (proplylene glycol, natural &amp; artificial flavors)
• Manufactured in a facility that handles peanuts, tree nuts, soy, wheat, and milk •
DIRECTIONS: Fill blender completely with ice, pour in full bottle of wine, pour in whole jar of slush mix, blend on high until smooth. Makes 10-12 drinks ~ Enjoy!</t>
  </si>
  <si>
    <t>PS-013</t>
  </si>
  <si>
    <t>Sugar Cookie Popcorn Seasoning</t>
  </si>
  <si>
    <t>Sugar Cookie
Popcorn Seasoning</t>
  </si>
  <si>
    <t>Sugar Cookie Popcorn Seasoning Ingredients:
sugar, natural flavors (contains milk), salt, less than 2% silicon dioxide added to prevent caking
• ALLERGY ALERT: contains milk •</t>
  </si>
  <si>
    <t>BD-016</t>
  </si>
  <si>
    <t>Summer Garden Bread Dip</t>
  </si>
  <si>
    <t>Summer Garden
Bread Dip</t>
  </si>
  <si>
    <t>Summer Garden Bread Dip Ingredients:
dehydrated vegetables (garlic, onion, red bell pepper) sea salt, spices, sesame seeds, honey granules (cane sugar, honey) citric acid</t>
  </si>
  <si>
    <t>GS-042</t>
  </si>
  <si>
    <t>Summer Sizzle Grill Seasoning</t>
  </si>
  <si>
    <t>Summer Sizzle
Grill Seasoning</t>
  </si>
  <si>
    <t>Summer Sizzle Grill Seasoning Ingredients:
salt, sugar, spices, paprika, natural flavors, &lt;2% silicon dioxide to prevent caking</t>
  </si>
  <si>
    <t>BD-006</t>
  </si>
  <si>
    <t>CNC-028</t>
  </si>
  <si>
    <t>• Client: Vines &amp; Branches
• Original SKU: BD-006 - Sun Dried Tomato &amp; Basil Bread Dip</t>
  </si>
  <si>
    <t>WS-008</t>
  </si>
  <si>
    <t>Sunset Sippin’ Sangria Wine Slush</t>
  </si>
  <si>
    <t>Sunset Sippin’
Sangria Wine Slush</t>
  </si>
  <si>
    <t>Sunset Sippin Sangria Wine Slush Ingredients:
cane sugar, lemon juice powder (corn syrup solids, lemon juice with added lemon oil), orange juice powder (corn syrup solids, orange solids, orange juice with added orange oil), less than 2% of the following: citric acid, red #40, artificial lavor, lime oil
• Manufactured in a facility that handles peanuts, tree nuts, soy, wheat, and milk •
DIRECTIONS: Fill blender completely with ice, pour in full bottle of wine, pour in whole jar of slush mix, blend on high until smooth. Makes 10-12 drinks ~ Enjoy</t>
  </si>
  <si>
    <t>SP-005</t>
  </si>
  <si>
    <t>Super Salad Topper</t>
  </si>
  <si>
    <t>Super
Salad Topper</t>
  </si>
  <si>
    <t>Super Salad Topper Ingredients:
sunflower kernels roasted in sunflower oil, imitation bacon bits (soy flour, soy oil with tbhq [to protect freshness], salt, less than 2% of hydrolyzed soy protein, yeast extract, natural smoke flavor, sunflower oil, sugar, dextrose, inactive dried yeast, caramel color, red 3, hydrolyzed vegetable protein [hydrolyzed soy and corn protein, salt], soy lecithin, natural flavor), hulled sesame seeds, onion, seasoned salt (sea salt, onion, garlic, paprika, black pepper), paprika</t>
  </si>
  <si>
    <t>GS-003</t>
  </si>
  <si>
    <t>Sure Fire Winner Grill Seasoning</t>
  </si>
  <si>
    <t>Sure Fire Winner
Grill Seasoning</t>
  </si>
  <si>
    <t>Sure Fire Winner Grill Seasoning Ingredients:
brown sugar, salt, dry honey(refinery syrup, honey) dehydrated peach, sugar, paprika, spices, dehydrated garlic, onion, oleoresin paprika, turmeric, &lt;2%silicon dioxide to prevent caking</t>
  </si>
  <si>
    <t>GS-027</t>
  </si>
  <si>
    <t>Sweet Cherry Rub</t>
  </si>
  <si>
    <t>Sweet Cherry Rub Ingredients:
brown sugar, salt, dehydrated cherry powder, spices, dehydrated garlic, paprika, onion powder, and no more than 1% tricalcium phosphate added to prevent caking</t>
  </si>
  <si>
    <t>GS-031</t>
  </si>
  <si>
    <t>Sweet Honey Herb</t>
  </si>
  <si>
    <t xml:space="preserve">Sweet Honey Herb Blend Ingredients:
salt. garlic, onion, pepper, honey, vinegar, paprika, sugar, spices </t>
  </si>
  <si>
    <t>PS-025</t>
  </si>
  <si>
    <t>Sweet Maui Onion Popcorn Seasoning</t>
  </si>
  <si>
    <t>Sweet Maui Onion
Popcorn Seasoning</t>
  </si>
  <si>
    <t>WS-010</t>
  </si>
  <si>
    <t>Sweet Summer Delight Wine Slush</t>
  </si>
  <si>
    <t>Sweet Summer Delight
Wine Slush</t>
  </si>
  <si>
    <t>Sweet Summer Delight Wine Slush Ingredients:
cane sugar, orange juice powder, &lt;2% of the following: citric acid, colored/flavored powder, (sugar, red #3, red #40, artificial flavor) flavored oil (artificial flavoring, water, glycerin, propylene glycol, ethyl alcohol)
• Manufactured in a facility that handles peanuts, tree nuts, soy, wheat, and milk •
DIRECTIONS: Fill blender completely with ice, pour in full bottle of wine, pour in whole jar of slush mix, blend on high until smooth. Makes 10-12 drinks ~ Enjoy!</t>
  </si>
  <si>
    <t>GS-048</t>
  </si>
  <si>
    <t>GS-071</t>
  </si>
  <si>
    <t>Tellicherry Peppercorns</t>
  </si>
  <si>
    <t>GS-064</t>
  </si>
  <si>
    <t>Texas Smoke Grill Seasoning</t>
  </si>
  <si>
    <t>Texas Smoke
Grill Seasoning</t>
  </si>
  <si>
    <t>BD-008</t>
  </si>
  <si>
    <t>Tomato Balsamic Bread Dip</t>
  </si>
  <si>
    <t>Tomato Balsamic
Bread Dip</t>
  </si>
  <si>
    <t>Tomato Balsamic Bread Dip Ingredients:
dehydrated vegetables (tomato, garlic, onion, green onion), salt, spices, demerara sugar, maltodextrin, balsamic vinegar powder (maltodextrin, balsamic vinegar, modified food starch, natural flavor, molasses, caramel color), silicon dioxide added to prevent caking
• This product is packaged with equipment that makes products containing wheat, eggs, milk, soy, and tree nuts •</t>
  </si>
  <si>
    <t>GS-068</t>
  </si>
  <si>
    <t>Top Choice Grill Seasoning</t>
  </si>
  <si>
    <t>Top Choice
Grill Seasoning</t>
  </si>
  <si>
    <t>Top Choice Grill Seasoning Ingredients:
salt, chili powder, dehydrated garlic &amp; onion, spices, white pepper, corn oil</t>
  </si>
  <si>
    <t>AL-011</t>
  </si>
  <si>
    <t>Tropical Hibiscus Infuser</t>
  </si>
  <si>
    <t>Tropical Hibiscus Infuser Ingredients:
sugar, hibiscus petals, cassia cinnamon, orange peel, spices
DIRECTIONS: In 16oz jar, add vodka, whiskey, tequila or wine, and infuse 2-4 days.
INFUSING: Add two cups of your favorite spirit. Store in the refrigerator or freezer, swirling ingredients daily. Once the flavor reaches desired strength you are ready to begin creating cocktails.</t>
  </si>
  <si>
    <t>LT-032</t>
  </si>
  <si>
    <t>Tropicana Tea</t>
  </si>
  <si>
    <t>Tropicana Tea Ingredients:
black tea, calendula petals, safflower petals, cornflower petals, rose petals, natural and artificial mango and passionfruit flavors</t>
  </si>
  <si>
    <t>SP-035</t>
  </si>
  <si>
    <t>Truffle Parmesan &amp; Black Garlic Seasoning</t>
  </si>
  <si>
    <t>Truffle Parmesan &amp;
Black Garlic Seasoning</t>
  </si>
  <si>
    <t>Truffle Parmesan &amp; Black Garlic Seasoning Ingredients:
black truffle salt (salt, black truffle, natural &amp; artificial flavors), parmesan cheese (pasteurized part-skim milk, cheese culture, salt, enzymes), cheese flavor (parmesan cheese (pasteurized part-skim milk, cheese culture, salt, enzymes), sodium phosphate, salt, lactic acid), corn starch, dried cane syrup, black garlic powder, cellulose, spices, garlic, natural flavor, onion, olive oil (olive oil, natural flavors)
• ALLERGY ALERT: contains milk •</t>
  </si>
  <si>
    <t>SP-042</t>
  </si>
  <si>
    <t>Truffle Parmesan Risotto</t>
  </si>
  <si>
    <t>Truffle Parmesan Risotto Ingredients:
rice, non-fat dried milk, mushrooms, salt, contains 2% or less of onion, sunflower oil, corn starch, parmesan cheese buds (maltodextrin, whey solids, natural parmesan cheese flavor, salt), natural butter flavor (whey solids, enzyme modified butter, maltodextrin, salt, dehydrated butter, guar gum, annatto, turmeric), natural and artificial flavors, dried cream extract (maltodextrin, natural cream flavor), garlic, spices, black truffles
• ALLERGY ALERT: contains milk •
DIRECTIONS: Bring 2-1/2 cups water to a simmer in large saucepan with tight-fitting lid. Add 1 tbsp. butter and 1 cup Truffle Parmesan Risotto. Stir as you bring to a boil. Reduce heat to a simmer, cover saucepan tightly and cook undisturbed for 18 to 22 minutes, depending on desired texture. Let stand, uncovered, for 3 minutes. Stir in optional 1/4 cup grated Parmesan cheese and serve immediately.</t>
  </si>
  <si>
    <t>SP-016</t>
  </si>
  <si>
    <t>Truffle Parmesan Seasoning</t>
  </si>
  <si>
    <t>Truffle Parmesan Seasoning Ingredients:
parmesan cheese ([part-skim milk, cheese culture, salt enzymes], whey, buttermilk solids, sodium phosphate, salt), black truffle salt (salt, black truffle, natural flavor), mushroom, sugar, garlic, onion, salt, corn starch, lemon juice powder (corn syrup solids, lemon juice concentrate, lemon oil), spices
• ALLERGY ALERT: contains milk •</t>
  </si>
  <si>
    <t>SS-008</t>
  </si>
  <si>
    <t>Truffle Sea Salt</t>
  </si>
  <si>
    <t>Truffle
Sea Salt</t>
  </si>
  <si>
    <t>Truffle Sea Salt Ingredients:
salt, truffle flavor (natural and artificial flavors), truffles, canola oil</t>
  </si>
  <si>
    <t>SS-066</t>
  </si>
  <si>
    <t>Truffle Sea Salt &amp; Cayenne</t>
  </si>
  <si>
    <t>Truffle Sea Salt
&amp; Cayenne</t>
  </si>
  <si>
    <t>Truffle Sea Salt &amp; Cayenne Seasoning Ingredients:
sea salt, truffle, canola oil, cayenne pepper truffle flavor (natural &amp; artificial)</t>
  </si>
  <si>
    <t>SS-067</t>
  </si>
  <si>
    <t>Truffle Sea Salt &amp; Parsley</t>
  </si>
  <si>
    <t>Truffle Sea Salt
&amp; Parsley</t>
  </si>
  <si>
    <t>Truffle Sea Salt &amp; Parsley Ingredients:
sea salt, truffle, canola oil, parsley, truffle flavor (natural &amp; artificial)</t>
  </si>
  <si>
    <t>GS-034</t>
  </si>
  <si>
    <t>Turkey &amp; Stuffing Seasoning</t>
  </si>
  <si>
    <t>Turkey &amp; Stuffing Ingredients:
Brown sugar, sea salt, ginger, orange, black pepper, nutmeg, and cloves</t>
  </si>
  <si>
    <t>Turmeric Ginger Herbal Tea</t>
  </si>
  <si>
    <t>Turmeric Ginger
Herbal Tea</t>
  </si>
  <si>
    <t>Turmeric Ginger Herbal Tea Ingredients:
turmeric, ginger, lemongrass, orange peel, licorice and citrus essential oils</t>
  </si>
  <si>
    <t>BD-007</t>
  </si>
  <si>
    <t>Tuscan Bread Dip</t>
  </si>
  <si>
    <t>Tuscan
Bread Dip</t>
  </si>
  <si>
    <t>Tuscan Bread Dip Ingredients:
garlic, salt, black pepper, onion, pepper flakes, rosemary, basil, oregano, and parsley</t>
  </si>
  <si>
    <t>CNC-009</t>
  </si>
  <si>
    <t>• Client: Olive Branch, The
• Original SKU: BD-007 - Tuscan Bread Dip</t>
  </si>
  <si>
    <t>SS-009</t>
  </si>
  <si>
    <t>Tuscan Sea Salt</t>
  </si>
  <si>
    <t>Tuscan
Sea Salt</t>
  </si>
  <si>
    <t>CNC-029</t>
  </si>
  <si>
    <t>Tuscan Seasoning</t>
  </si>
  <si>
    <t>• Client: Vines &amp; Branches
• Original SKU: BD-007 - Tuscan Bread Dip</t>
  </si>
  <si>
    <t>BD-026</t>
  </si>
  <si>
    <t>Tuscan Tomato Bread Dip</t>
  </si>
  <si>
    <t>Tuscan Tomato
Bread Dip</t>
  </si>
  <si>
    <t>Tuscan Tomato Bread Dip Ingredients:
tomato, onion, salt, roasted garlic, oregano, parsley</t>
  </si>
  <si>
    <t>GS-051</t>
  </si>
  <si>
    <t>Ultimate Grill Seasoning</t>
  </si>
  <si>
    <t>Ultimate
Grill Seasoning</t>
  </si>
  <si>
    <t xml:space="preserve">Ultimate Grill Seasoning Ingredients:
salt, sugar, spices, chili pepper, brown sugar, paprika, monosodium glutamate, garlic, onion, garlic powder </t>
  </si>
  <si>
    <t>Ultimate Pizza Seasoning</t>
  </si>
  <si>
    <t>Ultimate
Pizza Seasoning</t>
  </si>
  <si>
    <t>Ultimate Pizza Seasoning Ingredients:
oregano, marjoram, thyme, basil, rosemary, red peppers, sage, minced garlic</t>
  </si>
  <si>
    <t>SU-013</t>
  </si>
  <si>
    <t>Vanilla Bean Sugar</t>
  </si>
  <si>
    <t>Vanilla Rooibos Herbal Tea</t>
  </si>
  <si>
    <t>Vanilla Rooibos
Herbal Tea</t>
  </si>
  <si>
    <t>Vanilla Rooibos Herbal Tea Ingredients:
rooibos, artificial flavoring</t>
  </si>
  <si>
    <t>LT-020</t>
  </si>
  <si>
    <t>Vanilla Tea</t>
  </si>
  <si>
    <t xml:space="preserve">Vanilla Tea Ingredients:
black tea, vanilla flavor, calendula flowers </t>
  </si>
  <si>
    <t>SP-031</t>
  </si>
  <si>
    <t>Veggie Butter Seasoning</t>
  </si>
  <si>
    <t>Veggie Butter Seasoning Ingredients:
salt, sesame seed, dehydrated onion, spices, sugar, monosodium glutamate, cheese powder, butter flavor, corn starch, extractive of turmeric</t>
  </si>
  <si>
    <t>PD-004</t>
  </si>
  <si>
    <t>Veggie Dip Mix</t>
  </si>
  <si>
    <t>Veggie Dip Mix Ingredients:
dried onion, dextrose, maltodextrin, salt, dried carrots, garlic salt, dried green bell  peppers, dried red bell peppers, dried broccoli, chicken flavoring (dextrose, salt, msg, lactose(milk) potato flour, pure vegetable oil (sunflower oil) celery, turmeric, onion powder, sunflower lecithin, parsley, herbs, citric acid, msg, silicon dioxide (anti cake) black pepper, celery salt (salt celery seed, non gmo expeller pressed canola oil, celery powder, spice extractive) dill weed, natural lemon juice flavor
• ALLERGY ALERT: contains dairy •</t>
  </si>
  <si>
    <t>PP-008</t>
  </si>
  <si>
    <t>Vermont Maple Pepper</t>
  </si>
  <si>
    <t>Vermont Maple Pepper Ingredients:
sugar, salt, flavoring including natural maple flavor, natural &amp; artificial flavors, pepper</t>
  </si>
  <si>
    <t>SP-017</t>
  </si>
  <si>
    <t>Vermont Pure Maple Syrup (Granulated)</t>
  </si>
  <si>
    <t>Vermont Pure
Maple Syrup (Granulated)</t>
  </si>
  <si>
    <t>Vermont Pure Maple Syrup (Granulated) Ingredients:
pure maple syrup</t>
  </si>
  <si>
    <t>WS-014</t>
  </si>
  <si>
    <t>Very Cherry Wine Slush</t>
  </si>
  <si>
    <t>Very Cherry
Wine Slush</t>
  </si>
  <si>
    <t>Very Cherry Wine Slush Ingredients:
cane sugar, &lt;2% of citric acid, color/flavor powder, (sugar, red #40, artificial flavor) cherry flavoring (ethyl alcohol, natural &amp; artificial flavors, propylene glycol, water, red 40, blue 1)
• Manufactured in a facility that handles peanuts, tree nuts, soy, wheat, and milk •
DIRECTIONS: Fill blender completely with ice, pour in full bottle of wine, pour in whole jar of slush mix, blend on high until smooth. Makes 10-12 drinks ~ Enjoy!</t>
  </si>
  <si>
    <t>PP-017</t>
  </si>
  <si>
    <t>Vietnamese Peppercorns</t>
  </si>
  <si>
    <t xml:space="preserve">Vietnam Peppercorn Ingredients:
peppercorns </t>
  </si>
  <si>
    <t>SS-046</t>
  </si>
  <si>
    <t>Vintage Merlot Sea Salt</t>
  </si>
  <si>
    <t>Vintage Merlot
Sea Salt</t>
  </si>
  <si>
    <t>GS-028</t>
  </si>
  <si>
    <t>Virginia Baked Ham Glaze</t>
  </si>
  <si>
    <t>Virginia
Baked Ham Glaze</t>
  </si>
  <si>
    <t>VA Baked Ham Glaze Ingredients:
sugar, paprika, cloves, cinnamon</t>
  </si>
  <si>
    <t>GS-035</t>
  </si>
  <si>
    <t>Virginia Chicken &amp; Poultry</t>
  </si>
  <si>
    <t>Virginia
Chicken &amp; Poultry</t>
  </si>
  <si>
    <t>GS-061</t>
  </si>
  <si>
    <t>CNC-012</t>
  </si>
  <si>
    <t>Voodoo Blend</t>
  </si>
  <si>
    <t>• Client: Olive &amp; Vinnies
• Original SKU: GS-011 - Louisiana Bayou</t>
  </si>
  <si>
    <t>WS-012</t>
  </si>
  <si>
    <t>Watermelon Patch Wine Slush</t>
  </si>
  <si>
    <t>Watermelon Patch
Wine Slush</t>
  </si>
  <si>
    <t>Watermelon Patch Wine Slush Ingredients:
cane sugar, &lt;2% of the following: citric acid, color/flavor powder (sugar, red #3, red #40, artificial flavor) watermelon flavoring (water, glycerin, propolene glycol, artificial flavor, alcohol, red 3, red 40
• Manufactured in a facility that handles peanuts, tree nuts, soy, wheat, and milk •
DIRECTIONS: Fill blender completely with ice, pour in full bottle of wine, pour in whole jar of slush mix, blend on high until smooth. Makes 10-12 drinks ~ Enjoy!</t>
  </si>
  <si>
    <t>GS-063</t>
  </si>
  <si>
    <t>Way Down South Grill Seasoning</t>
  </si>
  <si>
    <t>Way Down South
Grill Seasoning</t>
  </si>
  <si>
    <t>Way Down South Grill Seasoning Ingredients:
salt, sugar, dextrose, spices, dehydrated garlic, dehydrated onion</t>
  </si>
  <si>
    <t>PC-004</t>
  </si>
  <si>
    <t>CH-005</t>
  </si>
  <si>
    <t>White Cheddar Cheese Powder</t>
  </si>
  <si>
    <t>White Cheddar
Cheese Powder</t>
  </si>
  <si>
    <t>White Cheddar Cheese Powder Ingredients:
dehydrated blend of whey, cheese(granular &amp; cheddar, (pasteurized milk, cheese culture, salt, enzymes) buttermilk solids, whey protein concentrate, salt, contains &lt;2% sodium phosphate, citric acid, lactic acid
• ALLERGY ALERT: contains milk •
• No hydrogenated oils and no artificial colors •</t>
  </si>
  <si>
    <t>PS-008</t>
  </si>
  <si>
    <t>White Cheddar Popcorn Seasoning</t>
  </si>
  <si>
    <t>White Cheddar
Popcorn Seasoning</t>
  </si>
  <si>
    <t>PP-018</t>
  </si>
  <si>
    <t>White Pepper</t>
  </si>
  <si>
    <t xml:space="preserve">White Pepper Ingredients:
white pepper </t>
  </si>
  <si>
    <t>PP-014</t>
  </si>
  <si>
    <t>White Peppercorns</t>
  </si>
  <si>
    <t>White Peppercorn Ingredients:
white peppercorns</t>
  </si>
  <si>
    <t>LT-031</t>
  </si>
  <si>
    <t>White Tea</t>
  </si>
  <si>
    <t>White Tea Ingredients:
black tea</t>
  </si>
  <si>
    <t>CAH-003</t>
  </si>
  <si>
    <t>Whole Cinnamon w/ Grater</t>
  </si>
  <si>
    <t>Whole Cinnamon
w/ Grater</t>
  </si>
  <si>
    <t>Whole Cinnamon Ingredients:
whole cinnamon stick</t>
  </si>
  <si>
    <t>CAH-004</t>
  </si>
  <si>
    <t>Whole Cinnamon/Nutmeg w/ Grater</t>
  </si>
  <si>
    <t>Whole Cinnamon/Nutmeg
w/ Grater</t>
  </si>
  <si>
    <t>Whole Cinnamon/Nutmeg Ingredients:
whole cinnamon sticks, whole nutmeg</t>
  </si>
  <si>
    <t>CAH-002</t>
  </si>
  <si>
    <t>Whole Nutmeg w/ Grater</t>
  </si>
  <si>
    <t>Whole Nutmeg
w/ Grater</t>
  </si>
  <si>
    <t>Whole Nutmeg Ingredients:
whole nutmeg</t>
  </si>
  <si>
    <t>SF-014</t>
  </si>
  <si>
    <t>Wild Alaskan Salmon Seasoning</t>
  </si>
  <si>
    <t>Wild Alaskan
Salmon Seasoning</t>
  </si>
  <si>
    <t>Wild Alaskan Salmon Seasoning Ingredients:
sugar, paprika, sea salt, black pepper, cacao powder, cumin and red pepper flakes</t>
  </si>
  <si>
    <t>GS-033</t>
  </si>
  <si>
    <t>Wild Buffalo Wing Seasoning</t>
  </si>
  <si>
    <t>Wild Buffalo
Wing Seasoning</t>
  </si>
  <si>
    <t>CNC-010</t>
  </si>
  <si>
    <t>Wisconsin Cheddar Popcorn Seasoning</t>
  </si>
  <si>
    <t>Wisconsin Cheddar
Popcorn Seasoning</t>
  </si>
  <si>
    <t>• Client: Lake Geneva Olive Oil
• Original SKU: PS-008 - White Cheddar Popcorn Seasoning</t>
  </si>
  <si>
    <t>GS-039</t>
  </si>
  <si>
    <t>Woodfire BBQ Seasoning</t>
  </si>
  <si>
    <t xml:space="preserve">Woodfire BBQ Seasoning Ingredients:
spices (including mustard) salt, dehydrated garlic, paprika, sugar, natural flavor, silicon dioxide </t>
  </si>
  <si>
    <t>PC-005</t>
  </si>
  <si>
    <t>LT-030</t>
  </si>
  <si>
    <t>Yerba Mate Tea</t>
  </si>
  <si>
    <t>Yerba Mate Tea Ingredients:
yerba mate tea</t>
  </si>
  <si>
    <t>LT-029</t>
  </si>
  <si>
    <t>Yun YU Green Tea</t>
  </si>
  <si>
    <t>Yun YU
Green Tea</t>
  </si>
  <si>
    <t>Yun YU Green Tea Ingredients:
yun wu tea</t>
  </si>
  <si>
    <t>GS-052</t>
  </si>
  <si>
    <t>Zesty Grill Seasoning</t>
  </si>
  <si>
    <t>Zesty
Grill Seasoning</t>
  </si>
  <si>
    <t>Zesty Grill Seasoning Ingredients:
onion, red bell peppers, salt, spices, sugar, garlic, grill flavor (from sunflower oil) natural flavor</t>
  </si>
  <si>
    <t>BD-028</t>
  </si>
  <si>
    <t>Zesty Italian Bread Dip</t>
  </si>
  <si>
    <t>Zesty Italian
Bread Dip</t>
  </si>
  <si>
    <t>Zesty Italian Bread Dip Ingredients:
dehydrated garlic, spices, orange peel, citric acid, corn oil</t>
  </si>
  <si>
    <t>CNC-034</t>
  </si>
  <si>
    <t>Zesty Italian Seasoning</t>
  </si>
  <si>
    <t>• Client: Vines &amp; Branches
• Original SKU: BD-028 - Zesty Italian Bread Dip</t>
  </si>
  <si>
    <t>GS-032</t>
  </si>
  <si>
    <t>OB9907</t>
  </si>
  <si>
    <t>OB9920</t>
  </si>
  <si>
    <t>OB9913</t>
  </si>
  <si>
    <t>OB9918</t>
  </si>
  <si>
    <t>OB9909</t>
  </si>
  <si>
    <t>OB9912</t>
  </si>
  <si>
    <t>OB9919</t>
  </si>
  <si>
    <t>OB9911</t>
  </si>
  <si>
    <t>OB9922</t>
  </si>
  <si>
    <t>OB9926</t>
  </si>
  <si>
    <t>OB9929</t>
  </si>
  <si>
    <t>OB9917</t>
  </si>
  <si>
    <t>OB9916</t>
  </si>
  <si>
    <t>OB9910</t>
  </si>
  <si>
    <t>OB9923</t>
  </si>
  <si>
    <t>OB9927</t>
  </si>
  <si>
    <t>OB9930</t>
  </si>
  <si>
    <t>OB9924</t>
  </si>
  <si>
    <t>OB9914</t>
  </si>
  <si>
    <t>OB9915</t>
  </si>
  <si>
    <t>OB9908</t>
  </si>
  <si>
    <t>OB9921</t>
  </si>
  <si>
    <t>OB9925</t>
  </si>
  <si>
    <t>OB9928</t>
  </si>
  <si>
    <t>Tuscan Herb Bread Dip &amp; Seasoning</t>
  </si>
  <si>
    <t>Tuscan Herb
Bread Dip &amp; Seasoning</t>
  </si>
  <si>
    <t>2oz 
Barcodes</t>
  </si>
  <si>
    <t>Sal de Vino Wine Salt</t>
  </si>
  <si>
    <t>Sal de Vino
Wine Salt</t>
  </si>
  <si>
    <t>Sal de Vino Wine Salt Ingredients:
sea salt, red  wine</t>
  </si>
  <si>
    <t>Vintage Merlot Sea Salt Ingredients:
sea salt, merlot  wine</t>
  </si>
  <si>
    <t>Home Style Pizza Seasoning Ingredients:
salt, sugar, spices, dextrose, onion, garlic, parsley</t>
  </si>
  <si>
    <t>Cheesy Pizza Seasoning Ingredients:
cheese powder, tomato, garlic, onion, beer powder, herbs, silicon dioxide
• ALLERGY ALERT: contains milk &amp; gluten •
• Packaged in a facility that packages wheat, milk, soy, egg, peanuts, and tree nuts •</t>
  </si>
  <si>
    <t>Roma Romano Pizza Seasoning Ingredients:
garlic pepper seasoning, tomato powder, Romano cheese powder, herbs, &lt; 1% silicon dioxide
• ALLERGY ALERT: contains milk •
• Packaged in a facility that handles wheat, and milk, soy, egg, peanuts, and tree nuts •</t>
  </si>
  <si>
    <t>Oven Baked Pizza Seasoning Ingredients:
oregano, garlic, crush red pepper, basil and marjoram</t>
  </si>
  <si>
    <t>Roasted Garlic Pepper Pizza Seasoning Ingredients:
dehydrated garlic, spices, dehydrated red and green bell peppers, salt, dehydrated onion, brown sugar and natural flavor</t>
  </si>
  <si>
    <t>Lemon Pepper &amp; Herbs Ingredients:
salt, black pepper, citric acid, dehydrated garlic, sugar, lemon peel, dehydrated onion, spice, natural flavor, fd&amp;c yellow #5 lake, calcium silicate added to prevent caking</t>
  </si>
  <si>
    <t>Lemon Citrus Pepper Ingredients:
lemon, black coarse pepper, salt</t>
  </si>
  <si>
    <t>Hoosier Hill Co</t>
  </si>
  <si>
    <t>Apple Pie Spice Blend Ingredients:
cinnamon and other natural spices</t>
  </si>
  <si>
    <t>PP-020</t>
  </si>
  <si>
    <t>Bourbon Smoked Pepper</t>
  </si>
  <si>
    <t>SS-069</t>
  </si>
  <si>
    <t>Vinegar Sea Salt</t>
  </si>
  <si>
    <t>Pittsburgh Spice Co</t>
  </si>
  <si>
    <t>Atlantic Spice Co</t>
  </si>
  <si>
    <t>Red Goose Spice Co</t>
  </si>
  <si>
    <t>Pittsburg Spice Co</t>
  </si>
  <si>
    <t>Greek Seasoning &amp; Bread Dip</t>
  </si>
  <si>
    <t>Grated Lemon Peel Ingredients:
greated lemon peel</t>
  </si>
  <si>
    <t>Basil Sea Salt Ingredients:
sea salt and basil</t>
  </si>
  <si>
    <t>Earl Grey Blank Tea</t>
  </si>
  <si>
    <t>Earl Grey
Black Tea</t>
  </si>
  <si>
    <t>Dukkah Spice Ingredients:
cinnamon, coriander, cumin, pepper, salt, sesame</t>
  </si>
  <si>
    <t>Orange Cranberry Wine Slush Ingredients:
cane sugar, orange juice powder (corn syrup solids, orange juice with added orange oil), less than 2% of the following: citric acid, colored/flavored powder (sugar, artificial flavor, red #40, yellow #6), flavored oil (artificial flavor, fropylene glycol, (triacetin)
• Manufactured in a facility that handles peanuts, tree nuts, soy, wheat, and milk •
DIRECTIONS: Fill blender completely with ice, pour in full bottle of wine, pour in whole jar of slush mix, blend on high until smooth. Makes 10-12 drinks ~ Enjoy!</t>
  </si>
  <si>
    <t>Spicy Rooibos Tea Ingredients:
rooibos, cardamom seeds, cardamom hull, cinnamon, brazil pepper, clove buds, flavoring</t>
  </si>
  <si>
    <t>Salt Works</t>
  </si>
  <si>
    <t>Sriracha Lime Sea Salt Ingredients:
sea salt, organic paprika, organic habanero chili powder, organic garlic powder, citric acid</t>
  </si>
  <si>
    <t>SP-047</t>
  </si>
  <si>
    <t>Cuban Seasoning</t>
  </si>
  <si>
    <t>Cuban Seasoning Ingredients:
garlic, cumin, black pepper, orange and lime</t>
  </si>
  <si>
    <t>• Client: Olive Branch, The
• Original: Mojo Seasoning</t>
  </si>
  <si>
    <t>Irish Pub Seasoning Ingredients:
sea salt, demerara sugar, dehydrated vegetables (onion, red bell peppers, garlic) spices, citric acid, natural hickory smoke, silicon dioxide</t>
  </si>
  <si>
    <t>Bloodthirsty Mary Infuser Ingredients:
cane sugar, sun dried tomato, peppercorn, de arbol chilis, lemon peel, celery, garlic, horseradish, salt, bay leaf
DIRECTIONS: In 16oz jar, combine ingredients and one pint (2 cups) vodka. Steep for 1 – 2 days (swirl daily).</t>
  </si>
  <si>
    <t>Canadian Chicken Seasoning Ingredients:
salt, spices, dehydrated garlic, dehydrated onion, parsley, mustard seed, paprika, black pepper</t>
  </si>
  <si>
    <t>Bold &amp; Savory Grill Seasoning Ingredients:
brown sugar, paprika, smoked mesquite salt, garlic, onion, black pepper, cloves, cayenne</t>
  </si>
  <si>
    <t xml:space="preserve">Roasted Chicken Dinner Seasoning Ingredients:
garlic, basil, oregano, pepper, salt, coriander, ginger, paprika, thyme, citric acid, soybean oil, &lt;2% calcium stearate as anti caking agent, spices </t>
  </si>
  <si>
    <t>Virginia Chicken &amp; Poultry Ingredients:
salt, coriander, rosemary, laurel, sage, oregano, marjoram, cumin, natural oil, calcium, spices</t>
  </si>
  <si>
    <t>Montreal Chicken Seasoning Ingredients:
granulated garlic, curry, crushed red pepper, oregano, sea salt flakes, sugar, spices, mustard seed, dehydrated garlic</t>
  </si>
  <si>
    <t xml:space="preserve">OBX Seafood Seasoning Ingredients:
salt, spices, mustard, paprika, extractives of spice, &lt;2% tricalcium phosphate (anti cake)  </t>
  </si>
  <si>
    <t>Soy Sauce Powder Ingredients:
soy bean, wheat, salt, maltodextrin
DIRECTIONS: Mix with water to make soy sauce.</t>
  </si>
  <si>
    <t>SS-070</t>
  </si>
  <si>
    <t>Lemon Flake Sea Salt</t>
  </si>
  <si>
    <t>Lemon Flake
Sea Salt</t>
  </si>
  <si>
    <t>Lemon Flake Sea Salt Ingredients:
lemon flake salt</t>
  </si>
  <si>
    <t>Lime Sea Salt Ingredients:
sea salt &amp; lime powder</t>
  </si>
  <si>
    <t>Wild Buffalo Wing Seasoning Ingredients:
sea salt, vinegar powder, cayenne pepper, sugar, garlic, paprika, pepper, turmeric</t>
  </si>
  <si>
    <t>Parmesan Cheese Powder Ingredients:
dehydrated parmesan cheese (part-skim milk, cheese culture, salt, enzymes), whey, buttermilk solids, sodium phosphate, and salt
• ALLERGY ALERT: contains milk •
• Packaged in a facility that also handles wheat, milk, soy, egg, sesame, peanuts, and tree nuts •</t>
  </si>
  <si>
    <t>Roasted Garlic Pepper Ingredients:
black pepper, garlic, onion, and white pepper</t>
  </si>
  <si>
    <t>Billy Club Rub</t>
  </si>
  <si>
    <t>• Client: Olive Branch, The
• Original SKU: GS-012 - Blue Ribbon Pecan Rub</t>
  </si>
  <si>
    <t>Plow Boy Rub</t>
  </si>
  <si>
    <t>• Client: Olive Branch, The
• Original SKU: GS-038 - Oregon Trail Bold Steak Seasoning</t>
  </si>
  <si>
    <t>Show Me State Rub</t>
  </si>
  <si>
    <t>Show Me
State Rub</t>
  </si>
  <si>
    <t>CNC-043</t>
  </si>
  <si>
    <t>CNC-044</t>
  </si>
  <si>
    <t>CNC-045</t>
  </si>
  <si>
    <t>• Client: Olive Branch, The
• Original SKU: GS-053 - Grillin’ w/ Heat Seasoning</t>
  </si>
  <si>
    <t>1-SKU</t>
  </si>
  <si>
    <t>WS-021</t>
  </si>
  <si>
    <t>Caramel Apple Wine Slush</t>
  </si>
  <si>
    <t>Caramel Apple
Wine Slush</t>
  </si>
  <si>
    <t>Caramel Apple Wine Slush Ingredients:
caramel sugar (sugar, brown sugar, molasses, artificial flavors, soy lecithin, salt, yellow #5, red #40, blue #1), apple powder, less than 2% of: citric acid, apple flavoring (propylene glycol, natural and artificial flavors)
• ALLERGY ALERT: contains soy •
• Packaged in a facility that also handles wheat, milk, soy, egg, sesame, peanuts, and tree nuts. •
DIRECTIONS: Fill blender completely with ice, pour in full bottle of wine, pour in whole jar of slush mix, blend on high until smooth. Makes 10-12 drinks ~ Enjoy!</t>
  </si>
  <si>
    <t>Guacamole Seasoning</t>
  </si>
  <si>
    <t>Guacamole Seasoning Ingredients:
onion, salt, crushed red pepper, garlic, citric acid, lime juice powder, cilantro and cumin</t>
  </si>
  <si>
    <t>SP-048</t>
  </si>
  <si>
    <t>Steak House Sea Salt Ingredients:
salt, worcestershire sauce powder [(distilled vinegar, molasses, corn syrup, salt, caramel color, garlic powder, sugar, spices, tamarind, natural flavor, sulfiting agents), ip maltodextrin, silicon dioxide (anti-caking agent).] garlic, pepper. contains sulfites</t>
  </si>
  <si>
    <t>OB9987</t>
  </si>
  <si>
    <t>Zesty Taco Seasoning</t>
  </si>
  <si>
    <t>Coffee Rub Blend</t>
  </si>
  <si>
    <t>Ultimate Pizza</t>
  </si>
  <si>
    <t>Pennsylvania Pork Rub</t>
  </si>
  <si>
    <t>Sweet Heat Pub Seasoning</t>
  </si>
  <si>
    <t>Red Hot Pepper Flakes</t>
  </si>
  <si>
    <t>Smoked Applewood Sea Salt</t>
  </si>
  <si>
    <t>Wild Blueberry Sugar</t>
  </si>
  <si>
    <t>Lemon Sugar</t>
  </si>
  <si>
    <t>Cappuccino Sugar</t>
  </si>
  <si>
    <t>KK - 1oz Barcodes</t>
  </si>
  <si>
    <t>KK - 5oz Barcodes</t>
  </si>
  <si>
    <t>KK - Cruet Barcodes</t>
  </si>
  <si>
    <t>KK - 1oz Barcodes (Bag)</t>
  </si>
  <si>
    <t>Sweet &amp; Spicy Grill Seasoning</t>
  </si>
  <si>
    <t>Sweet &amp; Spicy
Grill Seasoning</t>
  </si>
  <si>
    <t>GS-078</t>
  </si>
  <si>
    <t>PP-005</t>
  </si>
  <si>
    <t>PZ-009</t>
  </si>
  <si>
    <t>PZ-001</t>
  </si>
  <si>
    <t>GS-079</t>
  </si>
  <si>
    <t>SP-049</t>
  </si>
  <si>
    <t>GS-081</t>
  </si>
  <si>
    <t>GS-082</t>
  </si>
  <si>
    <t>SF-023</t>
  </si>
  <si>
    <t>PP-021</t>
  </si>
  <si>
    <t>SU-018</t>
  </si>
  <si>
    <t>SU-003</t>
  </si>
  <si>
    <t>SS-071</t>
  </si>
  <si>
    <t>PP-022</t>
  </si>
  <si>
    <t>Perfect Prime Rib Seasoning</t>
  </si>
  <si>
    <t>Potato Passion Seasoning</t>
  </si>
  <si>
    <t>PP-024</t>
  </si>
  <si>
    <t>PP-023</t>
  </si>
  <si>
    <t>SU-007</t>
  </si>
  <si>
    <t>GS-080</t>
  </si>
  <si>
    <t>KK - 2oz Barcodes (Bag)</t>
  </si>
  <si>
    <t>KK - 4oz Barcodes (Bag)</t>
  </si>
  <si>
    <t>OB9211</t>
  </si>
  <si>
    <t>OB9212</t>
  </si>
  <si>
    <t>OB9213</t>
  </si>
  <si>
    <t>OB9214</t>
  </si>
  <si>
    <t>OB9215</t>
  </si>
  <si>
    <t>OB9216</t>
  </si>
  <si>
    <t>OB9217</t>
  </si>
  <si>
    <t>OB9218</t>
  </si>
  <si>
    <t>OB9219</t>
  </si>
  <si>
    <t>Smoked Black Peppercorns</t>
  </si>
  <si>
    <t>Peppercorn Medley</t>
  </si>
  <si>
    <t>Pepper Sensation</t>
  </si>
  <si>
    <t>OB9220</t>
  </si>
  <si>
    <t>OB9221</t>
  </si>
  <si>
    <t>OB9222</t>
  </si>
  <si>
    <t>OB9223</t>
  </si>
  <si>
    <t>OB9224</t>
  </si>
  <si>
    <t>OB9225</t>
  </si>
  <si>
    <t>OB9226</t>
  </si>
  <si>
    <t>OB9227</t>
  </si>
  <si>
    <t>OB9228</t>
  </si>
  <si>
    <t>OB9229</t>
  </si>
  <si>
    <t>OB9230</t>
  </si>
  <si>
    <t>OB9231</t>
  </si>
  <si>
    <t>OB9232</t>
  </si>
  <si>
    <t>OB9233</t>
  </si>
  <si>
    <t>OB9234</t>
  </si>
  <si>
    <t>OB9235</t>
  </si>
  <si>
    <t>OB9236</t>
  </si>
  <si>
    <t>OB9237</t>
  </si>
  <si>
    <t>OB9238</t>
  </si>
  <si>
    <t>OB9239</t>
  </si>
  <si>
    <t>OB9240</t>
  </si>
  <si>
    <t>OB9241</t>
  </si>
  <si>
    <t>OB9242</t>
  </si>
  <si>
    <t>OB9243</t>
  </si>
  <si>
    <t>OB9244</t>
  </si>
  <si>
    <t>OB9245</t>
  </si>
  <si>
    <t>OB9246</t>
  </si>
  <si>
    <t>OB9247</t>
  </si>
  <si>
    <t>OB9248</t>
  </si>
  <si>
    <t>OB9249</t>
  </si>
  <si>
    <t>OB9250</t>
  </si>
  <si>
    <t>OB9251</t>
  </si>
  <si>
    <t>OB9252</t>
  </si>
  <si>
    <t>OB9253</t>
  </si>
  <si>
    <t>OB9254</t>
  </si>
  <si>
    <t>OB9255</t>
  </si>
  <si>
    <t>OB9256</t>
  </si>
  <si>
    <t>OB9257</t>
  </si>
  <si>
    <t>OB9258</t>
  </si>
  <si>
    <t>OB9259</t>
  </si>
  <si>
    <t>OB9260</t>
  </si>
  <si>
    <t>OB9261</t>
  </si>
  <si>
    <t>OB9262</t>
  </si>
  <si>
    <t>OB9263</t>
  </si>
  <si>
    <t>OB9264</t>
  </si>
  <si>
    <t>OB9265</t>
  </si>
  <si>
    <t>OB9266</t>
  </si>
  <si>
    <t>OB9267</t>
  </si>
  <si>
    <t>OB9268</t>
  </si>
  <si>
    <t>OB9269</t>
  </si>
  <si>
    <t>OB9270</t>
  </si>
  <si>
    <t>OB9271</t>
  </si>
  <si>
    <t>OB9272</t>
  </si>
  <si>
    <t>OB9273</t>
  </si>
  <si>
    <t>OB9274</t>
  </si>
  <si>
    <t>OB9275</t>
  </si>
  <si>
    <t>OB9276</t>
  </si>
  <si>
    <t>OB9277</t>
  </si>
  <si>
    <t>OB9278</t>
  </si>
  <si>
    <t>OB9279</t>
  </si>
  <si>
    <t>OB9280</t>
  </si>
  <si>
    <t>OB9281</t>
  </si>
  <si>
    <t>OB9282</t>
  </si>
  <si>
    <t>OB9283</t>
  </si>
  <si>
    <t>OB9284</t>
  </si>
  <si>
    <t>OB9285</t>
  </si>
  <si>
    <t>OB9286</t>
  </si>
  <si>
    <t>OB9287</t>
  </si>
  <si>
    <t>OB9288</t>
  </si>
  <si>
    <t>OB9289</t>
  </si>
  <si>
    <t>OB9290</t>
  </si>
  <si>
    <t>OB9291</t>
  </si>
  <si>
    <t>OB9292</t>
  </si>
  <si>
    <t>OB9293</t>
  </si>
  <si>
    <t>OB9294</t>
  </si>
  <si>
    <t>OB9295</t>
  </si>
  <si>
    <t>OB9296</t>
  </si>
  <si>
    <t>OB9297</t>
  </si>
  <si>
    <t>OB9298</t>
  </si>
  <si>
    <t>OB9299</t>
  </si>
  <si>
    <t>OB9305</t>
  </si>
  <si>
    <t>OB9306</t>
  </si>
  <si>
    <t>OB9307</t>
  </si>
  <si>
    <t>OB9308</t>
  </si>
  <si>
    <t>OB9310</t>
  </si>
  <si>
    <t>OB9309</t>
  </si>
  <si>
    <t>OB9311</t>
  </si>
  <si>
    <t>OB9312</t>
  </si>
  <si>
    <t>OB9313</t>
  </si>
  <si>
    <t>OB9314</t>
  </si>
  <si>
    <t>OB9315</t>
  </si>
  <si>
    <t>OB9316</t>
  </si>
  <si>
    <t>OB9317</t>
  </si>
  <si>
    <t>OB9319</t>
  </si>
  <si>
    <t>OB9320</t>
  </si>
  <si>
    <t>OB9321</t>
  </si>
  <si>
    <t>OB9322</t>
  </si>
  <si>
    <t>OB9323</t>
  </si>
  <si>
    <t>OB9324</t>
  </si>
  <si>
    <t>OB9325</t>
  </si>
  <si>
    <t>OB9326</t>
  </si>
  <si>
    <t>OB9327</t>
  </si>
  <si>
    <t>OB9328</t>
  </si>
  <si>
    <t>OB9329</t>
  </si>
  <si>
    <t>OB9330</t>
  </si>
  <si>
    <t>OB9331</t>
  </si>
  <si>
    <t>OB9332</t>
  </si>
  <si>
    <t>OB9333</t>
  </si>
  <si>
    <t>OB9334</t>
  </si>
  <si>
    <t>OB9335</t>
  </si>
  <si>
    <t>OB9336</t>
  </si>
  <si>
    <t>OB9337</t>
  </si>
  <si>
    <t>OB9338</t>
  </si>
  <si>
    <t>OB9339</t>
  </si>
  <si>
    <t>OB9340</t>
  </si>
  <si>
    <t>OB9341</t>
  </si>
  <si>
    <t>OB9345</t>
  </si>
  <si>
    <t>OB9346</t>
  </si>
  <si>
    <t>OB9347</t>
  </si>
  <si>
    <t>OB9348</t>
  </si>
  <si>
    <t>OB9349</t>
  </si>
  <si>
    <t>OB9350</t>
  </si>
  <si>
    <t>OB9351</t>
  </si>
  <si>
    <t>OB9352</t>
  </si>
  <si>
    <t>OB9353</t>
  </si>
  <si>
    <t>OB9354</t>
  </si>
  <si>
    <t>OB9355</t>
  </si>
  <si>
    <t>OB9356</t>
  </si>
  <si>
    <t>OB9357</t>
  </si>
  <si>
    <t>OB9358</t>
  </si>
  <si>
    <t>OB9359</t>
  </si>
  <si>
    <t>OB9360</t>
  </si>
  <si>
    <t>OB9361</t>
  </si>
  <si>
    <t>OB9362</t>
  </si>
  <si>
    <t>OB9363</t>
  </si>
  <si>
    <t>OB9364</t>
  </si>
  <si>
    <t>OB9365</t>
  </si>
  <si>
    <t>OB9366</t>
  </si>
  <si>
    <t>OB9367</t>
  </si>
  <si>
    <t>OB9368</t>
  </si>
  <si>
    <t>OB9369</t>
  </si>
  <si>
    <t>OB9370</t>
  </si>
  <si>
    <t>OB9371</t>
  </si>
  <si>
    <t>OB9372</t>
  </si>
  <si>
    <t>OB9373</t>
  </si>
  <si>
    <t>OB9374</t>
  </si>
  <si>
    <t>OB9375</t>
  </si>
  <si>
    <t>OB9376</t>
  </si>
  <si>
    <t>OB9377</t>
  </si>
  <si>
    <t>OB9378</t>
  </si>
  <si>
    <t>OB9379</t>
  </si>
  <si>
    <t>OB9380</t>
  </si>
  <si>
    <t>OB9381</t>
  </si>
  <si>
    <t>OB9382</t>
  </si>
  <si>
    <t>OB9383</t>
  </si>
  <si>
    <t>OB9384</t>
  </si>
  <si>
    <t>OB9385</t>
  </si>
  <si>
    <t>OB9386</t>
  </si>
  <si>
    <t>OB9387</t>
  </si>
  <si>
    <t>OB9388</t>
  </si>
  <si>
    <t>OB9389</t>
  </si>
  <si>
    <t>OB9390</t>
  </si>
  <si>
    <t>OB9391</t>
  </si>
  <si>
    <t>OB9392</t>
  </si>
  <si>
    <t>OB9393</t>
  </si>
  <si>
    <t>OB9394</t>
  </si>
  <si>
    <t>OB9395</t>
  </si>
  <si>
    <t>OB9396</t>
  </si>
  <si>
    <t>OB9397</t>
  </si>
  <si>
    <t>OB9398</t>
  </si>
  <si>
    <t>OB9399</t>
  </si>
  <si>
    <t>OB9405</t>
  </si>
  <si>
    <t>OB9406</t>
  </si>
  <si>
    <t>OB9407</t>
  </si>
  <si>
    <t>OB9408</t>
  </si>
  <si>
    <t>OB9409</t>
  </si>
  <si>
    <t>OB9410</t>
  </si>
  <si>
    <t>OB9411</t>
  </si>
  <si>
    <t>OB9412</t>
  </si>
  <si>
    <t>OB9413</t>
  </si>
  <si>
    <t>OB9414</t>
  </si>
  <si>
    <t>OB9415</t>
  </si>
  <si>
    <t>OB9416</t>
  </si>
  <si>
    <t>OB9417</t>
  </si>
  <si>
    <t>OB9418</t>
  </si>
  <si>
    <t>OB9419</t>
  </si>
  <si>
    <t>OB9420</t>
  </si>
  <si>
    <t>OB9421</t>
  </si>
  <si>
    <t>OB9422</t>
  </si>
  <si>
    <t>OB9423</t>
  </si>
  <si>
    <t>OB9424</t>
  </si>
  <si>
    <t>OB9425</t>
  </si>
  <si>
    <t>OB9426</t>
  </si>
  <si>
    <t>OB9427</t>
  </si>
  <si>
    <t>OB9428</t>
  </si>
  <si>
    <t>OB9429</t>
  </si>
  <si>
    <t>OB9430</t>
  </si>
  <si>
    <t>Gourmet Burger Seasoning</t>
  </si>
  <si>
    <t>• Client: Kitchen Kettle
• Original SKU: GS-001 - Any Kind of Burger</t>
  </si>
  <si>
    <t>CNC-046</t>
  </si>
  <si>
    <t>KK - SKU</t>
  </si>
  <si>
    <t>KK - Spice Name</t>
  </si>
  <si>
    <t>• Vendor Spice Name:
Tuscany Bread</t>
  </si>
  <si>
    <t>• Vendor Spice Name:
Italian Pesto Bread Dip</t>
  </si>
  <si>
    <t>• Vendor Spice Name:
Regal Herb &amp; Garlic</t>
  </si>
  <si>
    <t>• Vendor Spice Name:
Herb Delight Oil Dip</t>
  </si>
  <si>
    <t>• Vendor Spice Name:
Rustico Italian Seasoning</t>
  </si>
  <si>
    <t>• Vendor Spice Name:
Regal Salt Free Italian</t>
  </si>
  <si>
    <t>Vendor</t>
  </si>
  <si>
    <t>• Vendor Spice Name:
Grilled Steak Patty</t>
  </si>
  <si>
    <t>• Vendor Spice Name:
Regal Country Chicken</t>
  </si>
  <si>
    <t>• Vendor Spice Name:
Regal Fajita Seasoning</t>
  </si>
  <si>
    <t>Fiesta Fajita Seasoning</t>
  </si>
  <si>
    <t>• Vendor Spice Name:
Hickory Patty Seasoning</t>
  </si>
  <si>
    <t>• Vendor Spice Name:
Szedges Steak</t>
  </si>
  <si>
    <t>Black Angus Steak Seasoning</t>
  </si>
  <si>
    <t>• Vendor Spice Name:
Simply Marvelous Cherry BBQ</t>
  </si>
  <si>
    <t>• Vendor Spice Name:
Regal Taco Seasoning</t>
  </si>
  <si>
    <t>• Vendor Spice Name:
Regal Prairie Style Buffalo Wing</t>
  </si>
  <si>
    <t>• Vendor Spice Name:
KC Tavern House</t>
  </si>
  <si>
    <t>• Vendor Spice Name:
Spicy Apple BBQ Rub</t>
  </si>
  <si>
    <t>• Vendor Spice Name:
Sweet &amp; Spicy Grill</t>
  </si>
  <si>
    <t>• Vendor Spice Name:
Garlic Pepper Steak</t>
  </si>
  <si>
    <t>• Vendor Spice Name:
BBQ, Sweet, Hot &amp; Smoky</t>
  </si>
  <si>
    <t>• Vendor Spice Name:
Memphis Dust</t>
  </si>
  <si>
    <t>• Vendor Spice Name:
Robust Coffee Rub</t>
  </si>
  <si>
    <t>Tangy Chicken Seasoning</t>
  </si>
  <si>
    <t>• Vendor Spice Name:
Canadian Chicken</t>
  </si>
  <si>
    <t>• Vendor Spice Name:
Flippin' The Bird Seasoning</t>
  </si>
  <si>
    <t>• Vendor Spice Name:
Regal Smoke Pit Maple</t>
  </si>
  <si>
    <t>• Vendor Spice Name:
Prime Rub</t>
  </si>
  <si>
    <t>• Vendor Spice Name:
Pub Style Sweet Heat</t>
  </si>
  <si>
    <t>• Vendor Spice Name:
Cracked Blacked Pepper</t>
  </si>
  <si>
    <t>• Vendor Spice Name:
Pork Maple Sausage Seasoning</t>
  </si>
  <si>
    <t>• Vendor Spice Name:
Regal Tangy Lemon Pepper</t>
  </si>
  <si>
    <t>• Vendor Spice Name:
Bourbon Barrel Smoked</t>
  </si>
  <si>
    <t>• Vendor Spice Name:
Red Pepper Flakes</t>
  </si>
  <si>
    <t>Katom</t>
  </si>
  <si>
    <t>• Vendor Spice Name:
Southwest Jalapeno</t>
  </si>
  <si>
    <t>• Vendor Spice Name:
Cajun Creole</t>
  </si>
  <si>
    <t>• Vendor Spice Name:
Bam-Bam Seasoning</t>
  </si>
  <si>
    <t>Spicers Inc</t>
  </si>
  <si>
    <t>• Vendor Spice Name:
Seafood Seasoning No Salt</t>
  </si>
  <si>
    <t>Atlantic Catch Seafood Seasoning</t>
  </si>
  <si>
    <t>J.O. Seasonings</t>
  </si>
  <si>
    <t>• Vendor Spice Name:
J.O. #2</t>
  </si>
  <si>
    <t>• Vendor Spice Name:
Regal 5 Spice</t>
  </si>
  <si>
    <t>• Vendor Spice Name:
Regal Everything Bagel</t>
  </si>
  <si>
    <t>• Vendor Spice Name:
Asian Seasoning</t>
  </si>
  <si>
    <t>Spices For Less</t>
  </si>
  <si>
    <t>• Vendor Spice Name:
Fry Dust</t>
  </si>
  <si>
    <t>• Vendor Spice Name:
Smoky Citrus Salt</t>
  </si>
  <si>
    <t>Safran Salt</t>
  </si>
  <si>
    <t>• Previously Virginia Pork Rub</t>
  </si>
  <si>
    <t>PP-025</t>
  </si>
  <si>
    <t>Black Angus
Steak Seasoning</t>
  </si>
  <si>
    <t>Black Angus Steak Seasoning Ingredients:
salt, paprika, garlic, mustard, sugar, spices</t>
  </si>
  <si>
    <t>Smoky Maple Seasoning</t>
  </si>
  <si>
    <t>Sassy Salmon Seasoning</t>
  </si>
  <si>
    <t>Smoked Applewood
Sea Salt</t>
  </si>
  <si>
    <t>LT-002</t>
  </si>
  <si>
    <t>LT-003</t>
  </si>
  <si>
    <t>LT-006</t>
  </si>
  <si>
    <t>LT-007</t>
  </si>
  <si>
    <t>LT-009</t>
  </si>
  <si>
    <t>LT-010</t>
  </si>
  <si>
    <t>LT-013</t>
  </si>
  <si>
    <t>LT-018</t>
  </si>
  <si>
    <t>LT-019</t>
  </si>
  <si>
    <t>LT-023</t>
  </si>
  <si>
    <t>LT-024</t>
  </si>
  <si>
    <t>LT-025</t>
  </si>
  <si>
    <t>LT-026</t>
  </si>
  <si>
    <t>LT-027</t>
  </si>
  <si>
    <t>LT-028</t>
  </si>
  <si>
    <t>LT-035</t>
  </si>
  <si>
    <t>LT-040</t>
  </si>
  <si>
    <t>LT-042</t>
  </si>
  <si>
    <t>LT-043</t>
  </si>
  <si>
    <t>LT-044</t>
  </si>
  <si>
    <t>PP-001</t>
  </si>
  <si>
    <t>PP-002</t>
  </si>
  <si>
    <t>PP-003</t>
  </si>
  <si>
    <t>PP-013</t>
  </si>
  <si>
    <t>PP-015</t>
  </si>
  <si>
    <t>PZ-002</t>
  </si>
  <si>
    <t>PZ-003</t>
  </si>
  <si>
    <t>PZ-004</t>
  </si>
  <si>
    <t>PZ-005</t>
  </si>
  <si>
    <t>PZ-006</t>
  </si>
  <si>
    <t>PZ-007</t>
  </si>
  <si>
    <t>PZ-008</t>
  </si>
  <si>
    <t>PZ-010</t>
  </si>
  <si>
    <t>• Vendor Spice Name:
High Peaks Seasoning</t>
  </si>
  <si>
    <t>Fiesta Fajita Seasoning Ingredients:
salt, garlic, onion, pepper, spices</t>
  </si>
  <si>
    <t>Coconut Curry Seasoning Ingredients:
coconut milk powder (coconut milk, maltodextrin, sodium caseinate) curry powder, sea salt, coriander, turmeric, fenugreek, red pepper, cumin, roasted garlic, ginger, star anise, silicon dioxide, canola oil, cardamom, natural colors, sugar, corn starch</t>
  </si>
  <si>
    <t>Sweet &amp; Spicy Grill Seasoning Ingredients:
brown sugar, salt, spice, molasses powder (refinery syrup, can molasses, cane caramel color), dehydrated garlic</t>
  </si>
  <si>
    <t xml:space="preserve">Smoky Maple Seasoning Ingredients:
salt, sugar, paprika, garlic, onion, bell pepper and spices </t>
  </si>
  <si>
    <t>Savory Garlic &amp; Herb Bread Dip Ingredients:
garlic, onion, pepper, spices</t>
  </si>
  <si>
    <t>Bold Onion &amp; Garlic Bread Dip Ingredients:
salt, shallots, black pepper, parsley, coriander, dill weed, chives, garlic</t>
  </si>
  <si>
    <t>Stir Fry Seasoning Ingredients:
garlic, onion, ginger, red pepper, sesame, bell peppers, sea salt, orange peel, sugar</t>
  </si>
  <si>
    <t>NY Style Everything Bagel Ingredients:
sesame seeds, garlic, onion, poppy seeds, salt</t>
  </si>
  <si>
    <t>Zesty Taco Seasoning Ingredients:
paprika, salt, onion, corn meal, garlic, flour, cocoa, citric acid, spices</t>
  </si>
  <si>
    <t>Honey Chipotle Sea Salt Ingredients:
honey, salt, onion, paprika, chipotle, rosemary, basil, sage, marjoram</t>
  </si>
  <si>
    <t>Coffee Rub Blend Ingredients:
coffee grinds, spices, sugar, garlic, salt, extracts of paprika</t>
  </si>
  <si>
    <t>Tangy Chicken Seasoning Ingredients:
dehydrated garlic, dehydrated onion, sea salt, spices, dehydrated orange, paprika, dehydrated green bell pepper, vegetable oil</t>
  </si>
  <si>
    <t>Memphis Grill Seasoning Ingredients:
paprika, salt, sugar, dehydrated onion, dehydrated garlic, spices</t>
  </si>
  <si>
    <t>Buttery Garlic Steak Seasoning Ingredients:
butter (nonfat dry milk, natural flavor, buttermilk solids, milk solids) salt, pepper, garlic, onion
• ALLERGY ALERT: contains milk •</t>
  </si>
  <si>
    <t xml:space="preserve">Blackened Seasoning Ingredients:
salt, spices, chili pepper, dehydrated garlic, dehydrated onion, silicon dioxide (anti caking)  </t>
  </si>
  <si>
    <t>Bam-Bam Spicy Shrimp Seasoning Ingredients:
onion, garlic, pepper, oregano, basil, thyme</t>
  </si>
  <si>
    <t>Sassy Salmon Seasoning Ingredients:
brown sugar, orange zest, black pepper, sea salt, coriander, anise, cumin, fennel</t>
  </si>
  <si>
    <t>Pepperoni Kick Pizza Seasoning Ingredients:
paprika, garlic, onion, spices, &lt;1% calcium stearate (anti caking)</t>
  </si>
  <si>
    <t>Pennsylvania Pork Rub Ingredients:
chili powder, dehydrated garlic, spices, sea salt</t>
  </si>
  <si>
    <t>Greek Seasoning Ingredients:
salt, oregano, garlic, basil, onion, mint</t>
  </si>
  <si>
    <t>Hickory Wood Grill Seasoning Ingredients:
garlic, onion, pepper, smoke flavor, salt</t>
  </si>
  <si>
    <t>Herbal Grill Seasoning Ingredients:
dehydrated garlic, onion, spices, herbs, salt, corn oil</t>
  </si>
  <si>
    <t>Potato Passion Seasoning Ingredients:
salt, dehydrated garlic, dehydrated onion, chicken and beef fat w/ broth (powdered chicken &amp; beef fats, chicken broth, corn syrup solids, sodium caseinate, mono &amp; diglyceride, tbhq (to prevent flavor loss) spices, modified food starch, monosodium glutamate, dehydrated lime)</t>
  </si>
  <si>
    <t>Perfect Prime Rib Seasoning Ingredients:
black pepper, spices, dehydrated onion, dehydrated garlic, salt</t>
  </si>
  <si>
    <t>Atlantic Catch Seafood Seasoning Ingredients:
paprika, salt, spices</t>
  </si>
  <si>
    <t>Sweet Heat Pub Seasoning Ingredients:
chili pepper, black pepper, paprika, salt, sugar, spices, dehydrated garlic, dehydrated onion, honey granules, extractives of paprika, turmeric, tricalcium phosphate (anti caking)</t>
  </si>
  <si>
    <t>Texas Smoke Grill Seasoning Ingredients:
natural hickory smoke flavor, salt, dehydrated onion, dehydrated garlic, spices, paprika, citric acid, soybean oil, &lt;1% silicon dioxide (anti caking)
• ALLERGY ALERT: contains soybean oil •</t>
  </si>
  <si>
    <t>Red Hot Pepper Flakes Ingredients:
dehydrated crushed red pepper skin and seeds (pepper plant is in the cayenne pepper family)</t>
  </si>
  <si>
    <t>White Cheddar Popcorn Seasoning Ingredients:
buttermilk powder, cheddar cheese powder (cultured pasteurized milk, salt, enzymes) whey, salt, natural flavor, disodium phosphate
• ALLERGY ALERT: contains milk •</t>
  </si>
  <si>
    <t>Espresso Sea Salt Ingredients:
sea salt, roasted Italian espresso beans</t>
  </si>
  <si>
    <t>Jalapeno Sea Salt Ingredients:
sea salt, jalapeno powder, garlic, onion, pepper, Mexican oregano</t>
  </si>
  <si>
    <t>Habanero Sea Salt Ingredients:
sea salt, habanero Chile powder</t>
  </si>
  <si>
    <t>Chili Lime Sea Salt Ingredients:
sea salt, red chili pepper flakes, lime peel, smoked paprika</t>
  </si>
  <si>
    <t>Bourbon Sea Salt Ingredients:
salt flaked smoked over bourbon barrel wood</t>
  </si>
  <si>
    <t>Florida Citrus Sea Salt Ingredients:
sea salt, orange, lemon, black pepper, smoked hickory salt, lime, ginger</t>
  </si>
  <si>
    <t>Lemon Rosemary Sea Salt Ingredients:
sea salt, lemon zest, rosemary, garlic</t>
  </si>
  <si>
    <t>Chipotle Sea Salt Ingredients:
sea salt, chipotle powder</t>
  </si>
  <si>
    <t>Sriracha Sea Salt Ingredients:
sea salt, organic paprika, organic habanero chili powder, organic garlic powder, citric acid
• This product does not supply iodide -- a necessary nutrient •</t>
  </si>
  <si>
    <t>Smoked Applewood Sea Salt Ingredients:
sea salt smoked over applewood fire</t>
  </si>
  <si>
    <t>Vanilla Bean Sugar Ingredients:
cane sugar, vanilla powder</t>
  </si>
  <si>
    <t>Salted Caramel Sugar Ingredients:
cane sugar, caramel flavor, salt</t>
  </si>
  <si>
    <t>Wild Blueberry Sugar Ingredients:
cane sugar, blueberry powder</t>
  </si>
  <si>
    <t>Espresso Sugar Ingredients:
cane sugar, ground espresso powder</t>
  </si>
  <si>
    <t>Lemon Sugar Ingredients:
cane sugar, lemon powder</t>
  </si>
  <si>
    <t>Cappuccino Sugar Ingredients:
pure cane sugar, natural flavor, yellow #5, titanium dioxide, red #40, blue #1</t>
  </si>
  <si>
    <t>Pink Himalayan &amp; Ghost Chili Sea Salt (Coarse) Ingredients:
coarse pink Himalayan sea salt, ghost chili peppers</t>
  </si>
  <si>
    <t>Porcini Champignon Sea Salt Ingredients:
salt, mushroom powder, natural flavor, onion, garlic, porcini mushrooms, bolete mushrooms</t>
  </si>
  <si>
    <t>Peppercorn Medley Ingredients:
black, white, green, pink, Jamaican allspice peppercorns</t>
  </si>
  <si>
    <t>Bourbon Smoked Pepper Ingredients:
black pepper smoked over bourbon barrel wood</t>
  </si>
  <si>
    <t>Pepper Sensation Ingredients:
dehydrated garlic, dehydrated red and green bell peppers, salt, black pepper, dehydrated onion, spices, hickory oil</t>
  </si>
  <si>
    <t>Tellicherry Peppercorns Ingredients:
Tellicherry peppercorns</t>
  </si>
  <si>
    <t>Smoked Black Peppercorns Ingredients:
black peppercorns, smoke flavor</t>
  </si>
  <si>
    <t>SU-011</t>
  </si>
  <si>
    <t>Ginger Sugar</t>
  </si>
  <si>
    <t>Ginger Sugar Ingredients:
pure cane organic sugar, ginger powder</t>
  </si>
  <si>
    <t>Cajun Creole</t>
  </si>
  <si>
    <t>CNC-047</t>
  </si>
  <si>
    <t>3oz 
Net Wt (oz)</t>
  </si>
  <si>
    <t>3oz 
Net Wt (grams)</t>
  </si>
  <si>
    <t>• Client: Olive Branch, The
• Original SKU: BD-022 - Sicilian Herb Bread Dip</t>
  </si>
  <si>
    <t>• Client: Vines &amp; Branches
• Original SKU: SF-020 - Sassy Salmon Seasoning</t>
  </si>
  <si>
    <t>• Client: Soultana's
• Original SKU: SP-035 - Greek Seasoning</t>
  </si>
  <si>
    <t>• Client: Oliver's Olive Oil
• Original: SKU: PZ-009 - Pepperoni Kick Pizza Seasoning</t>
  </si>
  <si>
    <t>KK - 3oz Barcodes</t>
  </si>
  <si>
    <t>OB9991</t>
  </si>
  <si>
    <t>OB9992</t>
  </si>
  <si>
    <t>OB9993</t>
  </si>
  <si>
    <t>OB9994</t>
  </si>
  <si>
    <t>OB9995</t>
  </si>
  <si>
    <t>OB9996</t>
  </si>
  <si>
    <t>OB9997</t>
  </si>
  <si>
    <t>OB9998</t>
  </si>
  <si>
    <t>OB9999</t>
  </si>
  <si>
    <t>OB9009</t>
  </si>
  <si>
    <t>OB9011</t>
  </si>
  <si>
    <t>OB9012</t>
  </si>
  <si>
    <t>OB9013</t>
  </si>
  <si>
    <t>OB9014</t>
  </si>
  <si>
    <t>OB9015</t>
  </si>
  <si>
    <t>OB9016</t>
  </si>
  <si>
    <t>OB9017</t>
  </si>
  <si>
    <t>OB9018</t>
  </si>
  <si>
    <t>OB9019</t>
  </si>
  <si>
    <t>OB9020</t>
  </si>
  <si>
    <t>OB9021</t>
  </si>
  <si>
    <t>OB9033</t>
  </si>
  <si>
    <t>OB9040</t>
  </si>
  <si>
    <t>OB9042</t>
  </si>
  <si>
    <t>OB9022</t>
  </si>
  <si>
    <t>OB9023</t>
  </si>
  <si>
    <t>OB9024</t>
  </si>
  <si>
    <t>OB9025</t>
  </si>
  <si>
    <t>OB9026</t>
  </si>
  <si>
    <t>OB9028</t>
  </si>
  <si>
    <t>OB9029</t>
  </si>
  <si>
    <t>OB9030</t>
  </si>
  <si>
    <t>OB9031</t>
  </si>
  <si>
    <t>OB9032</t>
  </si>
  <si>
    <t>OB9034</t>
  </si>
  <si>
    <t>OB9035</t>
  </si>
  <si>
    <t>OB9036</t>
  </si>
  <si>
    <t>OB9037</t>
  </si>
  <si>
    <t>OB9038</t>
  </si>
  <si>
    <t>OB9039</t>
  </si>
  <si>
    <t>OB9041</t>
  </si>
  <si>
    <t>OB9342</t>
  </si>
  <si>
    <t>OB9043</t>
  </si>
  <si>
    <t>OB9343</t>
  </si>
  <si>
    <t>OB9045</t>
  </si>
  <si>
    <t>OB9046</t>
  </si>
  <si>
    <t>OB9047</t>
  </si>
  <si>
    <t>OB9048</t>
  </si>
  <si>
    <t>OB9049</t>
  </si>
  <si>
    <t>OB9050</t>
  </si>
  <si>
    <t>OB9988</t>
  </si>
  <si>
    <t>OB9989</t>
  </si>
  <si>
    <t>OB9990</t>
  </si>
  <si>
    <t>OB9344</t>
  </si>
  <si>
    <t>Black Cracked Pepper</t>
  </si>
  <si>
    <t>Black Cracked Pepper Ingredients:
black pepper</t>
  </si>
  <si>
    <t>Gloucester Citrus Sea Salt Ingredients:
sea salt, orange, lemon, black pepper, smoked hickory salt, lime, ginger</t>
  </si>
  <si>
    <t>Rosemary &amp; Garlic Griller Ingredients:
dehydrated garlic, rosemary, salt, spices</t>
  </si>
  <si>
    <t>Garlic &amp; Herb Bread Dip &amp; Seasoning Ingredients:
garlic, onion, pepper, spices</t>
  </si>
  <si>
    <t>Herbs de Provence Bread Dip &amp; Seasoning Ingredients:
thyme, marjoram, rosemary, savory, fennel, lavender buds, corn oil</t>
  </si>
  <si>
    <t>Lagniappe Spice Blend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t>
  </si>
  <si>
    <t>OBX Sunshine Sea Salt Ingredients:
sea salt, orange, lemon, black pepper, smoked hickory salt, lime, ginger</t>
  </si>
  <si>
    <t>Parmesan &amp; Herb Bread Dip &amp; Seasoning Ingredients:
parmesan cheese ([part-skim milk, cheese culture, salt enzymes], whey, buttermilk solids, sodium phosphate, salt), salt, oregano, basil, garlic, crushed red pepper
• ALLERGY ALERT: contains milk •</t>
  </si>
  <si>
    <t>Sicilian Herb Bread Dip &amp; Seasoning Ingredients:
marjoram, oregano, basil, savory, sage, and thyme</t>
  </si>
  <si>
    <t>Tuscan Herb Bread Dip &amp; Seasoning Ingredients:
garlic, salt, black pepper, onion, pepper flakes, rosemary, basil, oregano, and parsley</t>
  </si>
  <si>
    <t>Wisconsin Cheddar Popcorn Seasoning Ingredients:
buttermilk powder, cheddar cheese powder (cultured pasteurized milk, salt, enzymes) whey, salt, natural flavor, disodium phosphate
• ALLERGY ALERT: contains milk •</t>
  </si>
  <si>
    <t>Miners Taco Ingredients:
paprika, salt, onion, corn meal, garlic, flour, cocoa, citric acid, spices</t>
  </si>
  <si>
    <t>Voodoo Blend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t>
  </si>
  <si>
    <t>Birmingham Bam Bam Shrimp Seasoning Ingredients:
onion, garlic, pepper, oregano, basil, thyme</t>
  </si>
  <si>
    <t>Crestline Crustacean Sensation Seafood Seasoning Ingredients:
paprika, lemon, salt, spices</t>
  </si>
  <si>
    <t xml:space="preserve">Mountain Brook Mesquite Grill Seasoning Ingredients:
sugar, garlic, onion, chardex hickory, paprika, salt, cumin, cayenne, black pepper </t>
  </si>
  <si>
    <t>Off the Hook Cajun Style Seasoning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t>
  </si>
  <si>
    <t xml:space="preserve">Fisherman's Catch "Private Blend" Blackened Seasoning Ingredients:
salt, spices, chili pepper, dehydrated garlic, dehydrated onion, silicon dioxide (anti caking)  </t>
  </si>
  <si>
    <t>Bruschetta Seasoning Ingredients:
tomato flakes, onion, chives, garlic, basil, celery seed, salt, oregano, parsley, red pepper flakes, paprika, black pepper, ginger, thyme, yellow mustard and cloves</t>
  </si>
  <si>
    <t xml:space="preserve">Garlic &amp; Tomato Seasoning Ingredients:
salt, spices, dehydrated garlic, onion powder, tomato powder, red bell peppers, canola oil, dehydrated tomato </t>
  </si>
  <si>
    <t>Greek Seasoning  Ingredients:
dehydrated garlic, dehydrated onion, dehydrated bell pepper, spices, sesame seeds, lemon oil
• This product is packaged with equipment that makes products containing wheat, eggs, milk, soy, and tree nuts •</t>
  </si>
  <si>
    <t>Mediterranean Garden Seasoning Ingredients:
spices, onion &amp; garlic powders, salt, tomato powder, lime juice powder (corn syrup solids, lime juice solids, natural flavor), sugar, citric acid, and silicon dioxide (to prevent caking)
• This product is packaged with equipment that makes products containing wheat, eggs, milk, soy, and tree nuts •</t>
  </si>
  <si>
    <t>North Fork Heat Seasoning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t>
  </si>
  <si>
    <t>Parmesan &amp; Herb Seasoning Ingredients:
parmesan cheese ([part-skim milk, cheese culture, salt enzymes], whey, buttermilk solids, sodium phosphate, salt), salt, oregano, basil, garlic, crushed red pepper
• ALLERGY ALERT: contains milk •</t>
  </si>
  <si>
    <t>Rosemary &amp; Garlic Seasoning Ingredients:
dehydrated garlic, rosemary, salt, spices</t>
  </si>
  <si>
    <t>Rustic Herb Seasoning Ingredients:
salt, red pepper, black pepper, oregano, rosemary, parsley, garlic, basil</t>
  </si>
  <si>
    <t>Tuscan Seasoning Ingredients:
garlic, salt, black pepper, onion, pepper flakes, rosemary, basil, oregano, and parsley</t>
  </si>
  <si>
    <t>Citrus Sea Salt Ingredients:
sea salt, orange, lemon, black pepper, smoked hickory salt, lime, ginger</t>
  </si>
  <si>
    <t>Italian Lemon Herb Dressing Mix Ingredients:
salt, sugar, garlic, black pepper, red pepper, msg, artificial flavors, xanthan gum, perservatives</t>
  </si>
  <si>
    <t>Savory Garlic &amp; Herb Seasoning Ingredients:
garlic, onion, pepper, spices</t>
  </si>
  <si>
    <t>South African Rooibos Tea Ingredients:
rooibos</t>
  </si>
  <si>
    <t>Zesty Italian Seasoning Ingredients:
dehydrated garlic, spices, orange peel, citric acid, corn oil</t>
  </si>
  <si>
    <t>Maria's Mojito Wine Slush Ingredients:
cane sugar, lime juice powder (corn syrup solids, lime juice with added lime oil)  &lt;2% of the following: citric acid, colored/flavored powder (sugar, artificial flavor. yellow #5, blue #1, silicon dioxide, citric acid) herbs, lime oil, peppermint oil
• Manufactured in a facility that handles peanuts, tree nuts, soy, wheat, and milk •
DIRECTIONS: Fill blender completely with ice, pour in full bottle of wine, pour in whole jar of slush mix, blend on high until smooth. Makes 10-12 drinks ~ Enjoy!</t>
  </si>
  <si>
    <t>Sassy Seafood Ingredients:
brown sugar, orange zest, black pepper, sea salt, coriander, anise, cumin, fennel</t>
  </si>
  <si>
    <t>Moroccan Seasoning Ingredients:
salt, dehydrated garlic &amp; onion, spices (including mustard), paprika, yeast extract (contains salt), sugar, and silicon dioxide (to prevent caking)
• This product is packaged with equipment that makes products containing wheat, eggs, milk, soy, and tree nuts •</t>
  </si>
  <si>
    <t>Pure Spanish Saffron Ingredients:
saffron</t>
  </si>
  <si>
    <t>Chicago Steak Seasoning Ingredients:
salt, spice (including black pepper, dill seed, coriander and red pepper), dehydrated garlic, soybean oil and extractives of paprika, dill, garlic and black pepper</t>
  </si>
  <si>
    <t>Scottish Pub Mix Ingredients:
sea salt, demerara sugar, dehydrated vegetables (onion, red bell peppers, garlic) spices, citric acid, natural hickory smoke, silicon dioxide</t>
  </si>
  <si>
    <t>Billy Club Rub Ingredients:
brown sugar, salt, spices, pecan meal, dehydrated garlic, paprika, onion powder
• ALLERGY ALERT: CONTAINS PECANS •</t>
  </si>
  <si>
    <t>Plow Boy Rub Ingredients:
salt, spices, dehydrated garlic, oleoresin paprika, natural flavor, &lt;2% soybean oil as a processing acid</t>
  </si>
  <si>
    <t>Show Me State Rub Ingredients:
black pepper, chili powder, paprika, salt, brown sugar, spices, dehydrated garlic, onion, sugar, worchestershire powder, turmeric, oregano, disodium inosinate, guanylate (natural sodium salt) &lt;2% calcium stearate (anti caking)</t>
  </si>
  <si>
    <t>Gourmet Burger Seasoning Ingredients:
salt, maltodextrin, garlic, natural flavors, spices, less than 2% of sunflower oil</t>
  </si>
  <si>
    <t>Cajun Creole Ingredients:
paprika, garlic, onion, spices, &lt;1% calcium stearate (anti caking)</t>
  </si>
  <si>
    <t>Highland Steak Rub Ingredients:
salt, paprika, garlic, mustard, sugar, spices</t>
  </si>
  <si>
    <t>Greek Seasoning &amp; Bread Dip Ingredients:
salt, oregano, garlic, basil, onion, mint</t>
  </si>
  <si>
    <t>Salt Free European Bread Dip</t>
  </si>
  <si>
    <t>Salt Free Taco Seasoning</t>
  </si>
  <si>
    <t>Salt Free European
Bread Dip</t>
  </si>
  <si>
    <t>Salt Free European Bread Dip Ingredients:
garlic, basil, oregano, parsley, thyme, spices</t>
  </si>
  <si>
    <t>Salt Free
Taco Seasoning</t>
  </si>
  <si>
    <t>Salt Free Taco Seasoning Ingredients:
paprika, garlic, onion, cumin, oregano, spices</t>
  </si>
  <si>
    <t>Salt Free Sea Side Seafood Seasoning</t>
  </si>
  <si>
    <t>Salt Free
Sea Side
Seafood Seasoning</t>
  </si>
  <si>
    <t>Salt Free Sea Side Seafood Seasoning Ingredients:
garlic, onion, paprika, pepper, oregano, parsley</t>
  </si>
  <si>
    <t>Garlic Pepper Steak Grill Seasoning</t>
  </si>
  <si>
    <t>Jalapeno Seasoning</t>
  </si>
  <si>
    <t>Ranch Seasoning</t>
  </si>
  <si>
    <t>Sour Cream &amp; Chive Seasoning</t>
  </si>
  <si>
    <t>Sundried Tomato &amp; Basil Bread Dip</t>
  </si>
  <si>
    <t>White Cheddar Seasoning</t>
  </si>
  <si>
    <t>Bold Onion &amp; Garlic Seasoning</t>
  </si>
  <si>
    <t>Bold Onion &amp; Garlic Seasoning Ingredients:
salt, shallots, black pepper, parsley, coriander, dill weed, chives, garlic</t>
  </si>
  <si>
    <t>Bold Onion &amp; 
Garlic Seasoning</t>
  </si>
  <si>
    <t>Garlic Pepper 
Steak Grill Seasoning</t>
  </si>
  <si>
    <t>Garlic Pepper Steak Grill Seasoning Ingredients:
salt, spices (including black peppercorn, dill, ginger), garlic, red pepper, contains 2% or less of oleoresin paprika, natural flavors and canola oil</t>
  </si>
  <si>
    <t>Sundried
Tomato &amp; Basil
Bread Dip</t>
  </si>
  <si>
    <t>Sundried Tomato &amp; Basil Bread Dip Ingredients:
salt, dehydrated garlic, basil, dehydrated tomato, green bell peppers, soybean oil, dehydrated parsley
• ALLERGY ALERT: contains soybean oil •</t>
  </si>
  <si>
    <t>Sundried Tomato &amp; Basil Seasoning</t>
  </si>
  <si>
    <t>Sundried
Tomato &amp; Basil
Seasoning</t>
  </si>
  <si>
    <t>Sundried Tomato &amp; Basil Seasoning Ingredients:
salt, dehydrated garlic, basil, dehydrated tomato, green bell peppers, soybean oil, dehydrated parsley
• ALLERGY ALERT: contains soybean oil •</t>
  </si>
  <si>
    <t>• Client: Kitchen Kettle
• Original SKU: BD-038 - Bold Onion &amp; Garlic Bread Dip</t>
  </si>
  <si>
    <t>• Client: Kitchen Kettle
• Original SKU: SS-045 - Pink Himalayan &amp; Ghost Chili Sea Salt (Coarse)</t>
  </si>
  <si>
    <t>Jalapeno Seasoning Ingredients: 
salt, onion, jalapeno, garlic, cilantro, tomato powder, spices, not more than 2% silicon dioxide added to prevent caking</t>
  </si>
  <si>
    <t>• Client: Kitchen Kettle
• Original SKU: PS-015 - Hot Jalapeno Seasoning</t>
  </si>
  <si>
    <t>• Client: Kitchen Kettle
• Original SKU: PS-028 - Parmesan Garlic Popcorn Seasoning</t>
  </si>
  <si>
    <t>Ranch Seasoning Ingredients:
whey, buttermilk, natural and artificial flavors (monosodium glutamate, autolyzed yeast extract, disodium inosinate and guanylate), salt, onion, garlic, parsley, dextrose, citric acid, soybean oil, lactic acid, sodium diacetate, less than 2% silicon dioxide added to prevent caking
• ALLERGY ALERT: contains milk •</t>
  </si>
  <si>
    <t>• Client: Kitchen Kettle
• Original SKU: PS-007 - Ranch Popcorn Seasoning</t>
  </si>
  <si>
    <t>Sour Cream &amp; 
Chive Seasoning</t>
  </si>
  <si>
    <t>Sour Cream and Chive Seasoning Ingredients:
maltodextrin, salt, sour cream powder (milk), onion powder, sugar, dried cream extract (milk), silicon dioxide (flow agent), chives, lactic acid, parsley, canola oil, and natural flavor
• ALLERGY ALERT: contains milk •</t>
  </si>
  <si>
    <t>• Client: Kitchen Kettle
• Original SKU: PS-020 - Sour Cream &amp; Chive Popcorn Seasoning</t>
  </si>
  <si>
    <t>White Cheddar Seasoning Ingredients:
buttermilk powder, cheddar cheese powder (cultured pasteurized milk, salt, enzymes) whey, salt, natural flavor, disodium phosphate
• ALLERGY ALERT: contains milk •</t>
  </si>
  <si>
    <t>• Client: Kitchen Kettle
• Original SKU: PS-008 - White Cheddar Popcorn Seasoning</t>
  </si>
  <si>
    <t>CNC-048</t>
  </si>
  <si>
    <t>CNC-049</t>
  </si>
  <si>
    <t>CNC-050</t>
  </si>
  <si>
    <t>CNC-051</t>
  </si>
  <si>
    <t>CNC-052</t>
  </si>
  <si>
    <t>CNC-053</t>
  </si>
  <si>
    <t>CNC-054</t>
  </si>
  <si>
    <t>Applewood Sea Salt</t>
  </si>
  <si>
    <t>Applewood
Sea Salt</t>
  </si>
  <si>
    <t>Applewood Sea Salt Ingredients:
sea salt smoked over applewood fire</t>
  </si>
  <si>
    <t>• Client: Kitchen Kettle
• Original SKU: SS-011 - Smoked Applewood Sea Salt</t>
  </si>
  <si>
    <t>CNC-055</t>
  </si>
  <si>
    <t>• Client: Kitchen Kettle
• Original SKU: BD-007 - Tuscan Bread Dip</t>
  </si>
  <si>
    <t>CNC-056</t>
  </si>
  <si>
    <t>Parmesan &amp; Garlic Seasoning</t>
  </si>
  <si>
    <t>Parmesan &amp; Garlic Seasoning Ingredients: 
parmesan cheese ([part-skim milk, cheese culture, salt enzymes], whey, buttermilk solids, sodium phosphate, salt), milk powder, salt, garlic and onion
• ALLERGY ALERT: contains milk •</t>
  </si>
  <si>
    <t>Cherry Wood Sea Salt</t>
  </si>
  <si>
    <t>Chinese 5 Spice</t>
  </si>
  <si>
    <t>Chinese 5 Spice Ingredients:
allspice, black pepper, coriander, anise, caraway, cinnamon, ginger, marjoram, nutmeg, cumin, cardamom, cloves</t>
  </si>
  <si>
    <t>Down Home Beef &amp; Chop</t>
  </si>
  <si>
    <t>Down Home
Beef &amp; Chop</t>
  </si>
  <si>
    <t>Honey BBQ Rub</t>
  </si>
  <si>
    <t>Honey BBQ Rub Ingredients:
sugar, salt, honey solids, Worcestershire sauce powder, spices, onion, garlic, xanthan gum, natural flavors, extractives of paprika, caramel color</t>
  </si>
  <si>
    <t>Onion Himalayan Sea Salt</t>
  </si>
  <si>
    <t>Onion Himalayan Sea Salt Ingredients:
Himalayan salt, organic dehydrated onion, organic rice concentrate (flow agent)</t>
  </si>
  <si>
    <t>PA Dutch Chicken Seasoning</t>
  </si>
  <si>
    <t>PA Dutch Chicken Seasoning Ingredients:
thyme, sage, marjoram, rosemary, pepper, nutmeg</t>
  </si>
  <si>
    <t>Pesto &amp; Parmesan Seasoning</t>
  </si>
  <si>
    <t>Pesto &amp; Parmesan Seasoning Ingredients:
parmesan cheese (part-skim milk, parsley, cheese cultures, salt, enzymes), spices, dehydrated garlic, parsley, silicon dioxide added to prevent caking
• ALLERGY ALERT: contains milk •
• This product is packaged with equipment that makes products containing wheat, eggs, milk, soy, and tree nuts •</t>
  </si>
  <si>
    <t>Pink Himalayan &amp; Ghost Chili Sea Salt</t>
  </si>
  <si>
    <t>Pink Himalayan &amp; Ghost Chili Sea Salt (Fine) Ingredients:
pink Himalayan salt w/ smoked ghost chili peppers</t>
  </si>
  <si>
    <t>Pink Himalayan 
&amp; Ghost Chili Sea Salt</t>
  </si>
  <si>
    <t>Pink Himalayan &amp; Ghost Chili Sea Salt Ingredients:
coarse pink Himalayan sea salt, ghost chili peppers</t>
  </si>
  <si>
    <t>Salt Free Seaside Seafood</t>
  </si>
  <si>
    <t>Salt Free Seaside Seafood Ingredients:
garlic, onion, paprika, pepper, oregano, parsley</t>
  </si>
  <si>
    <t>• Client: Kitchen Kettle
• Original SKU: SF-022 - Sea Side Seafood Seasoning</t>
  </si>
  <si>
    <t>Salt Free
Seaside Seafood</t>
  </si>
  <si>
    <t>Spicy Apple Seasoning</t>
  </si>
  <si>
    <t>Spicy Apple Seasoning Ingredients:
brown sugar, spices including paprika, salt, dehydrated apple powder, garlic powder, soybean oil, tricalcium phosphate</t>
  </si>
  <si>
    <t>Spicy Italian Seasoning</t>
  </si>
  <si>
    <t xml:space="preserve">Spicy Italian Seasoning Ingredients:
spices, sea salt, dehydrated onion, dehydrated garlic, paprika </t>
  </si>
  <si>
    <t>St. Simons Sea Salt Blend</t>
  </si>
  <si>
    <t>St. Simons
Sea Salt Blend</t>
  </si>
  <si>
    <t>St. Simons Sea Salt Blend Ingredients:
coarse sea salt, pink peppercorns, cut &amp; sifted rosemary</t>
  </si>
  <si>
    <t>• Client: Kitchen Kettle
• Original SKU: BD-006 - Sun Dried Tomato &amp; Basil Bread Dip</t>
  </si>
  <si>
    <t>• Client: Kitchen Kettle
• Original SKU: GS-027 - Sweet Cheery Rub</t>
  </si>
  <si>
    <t>Sweet, Hot &amp; Smoky Seasoning</t>
  </si>
  <si>
    <t>Sweet, Hot &amp; Smoky Seasoning Ingredients:
salt, paprika, natural spices, monosodium glutamate, garlic powder, red pepper, smoke powder, cane sugar</t>
  </si>
  <si>
    <t>Sweet, Hot &amp; Smoky
Seasoning</t>
  </si>
  <si>
    <t>Sweet Cherry Seasoning</t>
  </si>
  <si>
    <t>Sweet Cherry Seasoning Ingredients:
brown sugar, salt, dehydrated cherry powder, spices, dehydrated garlic, paprika, onion powder, and no more than 1% tricalcium phosphate added to prevent caking</t>
  </si>
  <si>
    <t>Truffle &amp; Black Garlic Seasoning</t>
  </si>
  <si>
    <t>Truffle &amp; Black
Garlic Seasoning</t>
  </si>
  <si>
    <t>Truffle &amp; Black Garlic Seasoning Ingredients:
black truffle salt (salt, black truffle, natural &amp; artificial flavors), parmesan cheese (pasteurized part-skim milk, cheese culture, salt, enzymes), cheese flavor (parmesan cheese (pasteurized part-skim milk, cheese culture, salt, enzymes), sodium phosphate, salt, lactic acid), corn starch, dried cane syrup, black garlic powder, cellulose, spices, garlic, natural flavor, onion, olive oil (olive oil, natural flavors)
• ALLERGY ALERT: contains milk •</t>
  </si>
  <si>
    <t>• Client: Kitchen Kettle
• Original SKU: SP-029 - Truffle Parmesan &amp; Black Garlic Seasoning</t>
  </si>
  <si>
    <t>CNC-057</t>
  </si>
  <si>
    <t>CNC-058</t>
  </si>
  <si>
    <t>CNC-059</t>
  </si>
  <si>
    <t>CNC-060</t>
  </si>
  <si>
    <t>CNC-061</t>
  </si>
  <si>
    <t>• Client: Kitchen Kettle
• Original SKU: BD-010 - Pesto &amp; Cheese Bread Dip</t>
  </si>
  <si>
    <t>CNC-062</t>
  </si>
  <si>
    <t>• Client: Kitchen Kettle
• Original SKU: BD-035 - Spicy Italian Bread Dip</t>
  </si>
  <si>
    <t>Herbs De Provence with Lavender Seasoning</t>
  </si>
  <si>
    <t>Herbs De Provence with Lavender Seasoning Ingredients:
thyme, marjoram, rosemary, savory, fennel, lavender buds, corn oil</t>
  </si>
  <si>
    <t>Herbs De Provence with
Lavender Seasoning</t>
  </si>
  <si>
    <t>• Client: Kitchen Kettle
• Original SKU: BD-021 - Savory Garlic &amp; Herb Bread Dip</t>
  </si>
  <si>
    <t>CNC-063</t>
  </si>
  <si>
    <t>St. Simon's Sea Salt Blend</t>
  </si>
  <si>
    <t>Cherrywood Sea Salt</t>
  </si>
  <si>
    <t>Cherrywood
Sea Salt</t>
  </si>
  <si>
    <t>Cherrywood Sea Salt Ingredients:
sea salt, &lt;2% cherrywood smoke flavor</t>
  </si>
  <si>
    <t>3oz 
Barcodes</t>
  </si>
  <si>
    <t>• Vendor Spice Name:
Kansas City BBQ Rub</t>
  </si>
  <si>
    <t>Down Home Beef &amp; Chop Ingredients:
paprika, garlic, sea salt, sugar, coriander, cumin, mustard, black pepper, celery, thyme, sage, clove, and oregano</t>
  </si>
  <si>
    <t>Bold Onion &amp; Garlic
Bread Dip</t>
  </si>
  <si>
    <t>Tuscan Sea Salt Ingredients:
sea salt, spices, garlic &amp; tomato, (spices include: parsley, oregano, basil, rosemary)</t>
  </si>
  <si>
    <t>Venison Seasoning</t>
  </si>
  <si>
    <t>• Vendor Spice Name:
Zesty Burger Seasoning</t>
  </si>
  <si>
    <t>Venison Seasoning Ingredients:
salt, spices, onion, red bell peppers, sugar, garlic, grill flavor (from sunflower oil), natural flavor</t>
  </si>
  <si>
    <t>GS-083</t>
  </si>
  <si>
    <t>Movie Theater Popcorn Kernels</t>
  </si>
  <si>
    <t>White Butterfly Popcorn Kernels</t>
  </si>
  <si>
    <t>Red Butterfly Popcorn Kernels</t>
  </si>
  <si>
    <t>Blue Butterfly Popcorn Kernels</t>
  </si>
  <si>
    <t>Rainbow Mix Popcorn Kernels</t>
  </si>
  <si>
    <t>Red Butterfly
Popcorn Kernels</t>
  </si>
  <si>
    <t>Red Butterfly Popcorn Ingredients:
red butterfly popcorn kernels (NON GMO)</t>
  </si>
  <si>
    <t>White Butterfly
Popcorn Kernels</t>
  </si>
  <si>
    <t>White Butterfly Popcorn Ingredients:
white butterfly popcorn kernels (NON GMO)</t>
  </si>
  <si>
    <t>Movie Theater Popcorn Kernels Ingredients:
mushroom popcorn kernels (NON GMO)</t>
  </si>
  <si>
    <t>Rainbow Mix Popcorn Ingredients:
red, white, &amp; blue rainbow butterfly popcorn kernels  (NON GMO)</t>
  </si>
  <si>
    <t>Blue Butterfly Popcorn Ingredients:
blue butterfly popcorn kernels (NON GMO)</t>
  </si>
  <si>
    <t>Rainbow Mix
Popcorn Kernels</t>
  </si>
  <si>
    <t>Blue Butterfly
Popcorn Kernels</t>
  </si>
  <si>
    <t>Movie Theater
Popcorn Kernels</t>
  </si>
  <si>
    <t>• Vendor Spice Name:
Char Grill Seasoning</t>
  </si>
  <si>
    <t>Smoked Griller Blend Ingredients:
spices, salt, dehydrated garlic, sugar, dehydrated 
onion, caranel color, red bell pepper, parsley, soybean
or cottonseed oil, smoke flavors, extractives of paprika, 
silicon dioxide (anti caking) may contain sulfites</t>
  </si>
  <si>
    <t>Alpine Swiss Spinach Dip Ingredients:
sweet cream buttermilk, dextrose, whole milk powder, sweet whey, maltodextrin, corn starch, spinach, natural butter flavor, sea salt (with magnesium carbonate) onion, onion powder, natural flavors, parmesan cheese (milk, cheese culture, salt, enzymes) roasted garlic, lactic acid 
• ALLERGY ALERT: contains dairy •
• Packed in a facility and/or equipment that produces products containing peanuts, tree nuts, soybean, milk, dairy, eggs, fish, shellfish, wheat, sesame •</t>
  </si>
  <si>
    <t>6 Pepper Blend Ingredients:
salt, chili pepper, black pepper white peppèr, dehydrated garlic dehydräted onion, red pepper, dehydrated red and green bell pepper, spice extractives
• Packed in a facility and/or equipment that produces products containing peanuts, tree nuts, soybean, milk, dairy, eggs, fish, shellfish, wheat, sesame •</t>
  </si>
  <si>
    <t>A Taste of Europe Bread Dip Ingredients:
citrus peel, salt, sumac, basil, red pepper
• Packed in a facility and/or equipment that produces products containing peanuts, tree nuts, soybean, milk, dairy, eggs, fish, shellfish, wheat, sesame •</t>
  </si>
  <si>
    <t>A Taste of Thailand Seasoning Ingredients:
dehydrated vegetables (garlic, onion, shallot, green onion) demerara sugar, spices, dehydrated soy sauce (wheat, soybeans, salt, maltodextrin) turmeric, sea salt, citric acid, lime juice powder, (corn syrup solids, lime juice solids, lime oil) sesame oil, lemongrass oil, spice extrative, silicon dioxide
• Packed in a facility and/or equipment that produces products containing peanuts, tree nuts, soybean, milk, dairy, eggs, fish, shellfish, wheat, sesame •</t>
  </si>
  <si>
    <t>Adobo Seasoning Ingredients:
salt, dehydrated garlic, dehydrated onion, black pepper, spices
• Packed in a facility and/or equipment that produces products containing peanuts, tree nuts, soybean, milk, dairy, eggs, fish, shellfish, wheat, sesame •</t>
  </si>
  <si>
    <t>Alderwood Sea Salt Ingredients:
pure sea salt smoked above an alderwood fire
• Packed in a facility and/or equipment that produces products containing peanuts, tree nuts, soybean, milk, dairy, eggs, fish, shellfish, wheat, sesame •</t>
  </si>
  <si>
    <t>Aleppo Pepper Ingredients:
crushed aleppo peppers
• Packed in a facility and/or equipment that produces products containing peanuts, tree nuts, soybean, milk, dairy, eggs, fish, shellfish, wheat, sesame •</t>
  </si>
  <si>
    <t>Ambrosia Tea Ingredients:
apricot tea, black current tea, mango tea, rose hips, orange peel, cinnamon chips
• Packed in a facility and/or equipment that produces products containing peanuts, tree nuts, soybean, milk, dairy, eggs, fish, shellfish, wheat, sesame •</t>
  </si>
  <si>
    <t>American Cheese Powder Ingredients:
whey, cheddar cheese (pasteurized milk, cultures, salt &amp; enzymes), salt, butter, buttermilk, sodium phosphate, natural flavors, fd&amp;c yellow #6 and oleoresin turmeric (coloring), and sodium silicoaluminate
• Packed in a facility and/or equipment that produces products containing peanuts, tree nuts, soybean, milk, dairy, eggs, fish, shellfish, wheat, sesame •</t>
  </si>
  <si>
    <t>Ancho Pepper Ingredients:
crushed ancho peppers
• Packed in a facility and/or equipment that produces products containing peanuts, tree nuts, soybean, milk, dairy, eggs, fish, shellfish, wheat, sesame •</t>
  </si>
  <si>
    <t>Any Kind of Burger Seasoning Ingredients:
salt, maltodextrin, garlic, natural flavors, spices, less than 2% of sunflower oil
• Packed in a facility and/or equipment that produces products containing peanuts, tree nuts, soybean, milk, dairy, eggs, fish, shellfish, wheat, sesame •</t>
  </si>
  <si>
    <t>Apple Cider Mix Ingredients:
raw cane sugar, non gmo dextrose, maltodextrin, freeze dried apple powder (apple(ascorbic acid, citric acid, sodium chloride) silicon dioxide) apple powder (Northern Spy apples, rice flour) natural non gmo natural sweet Fuji apple flavor, citric acid, ground cinnamon, gum blend (xanthan gum, cellulose gum) non gmo expeller pressed canola oil, caramel color, natural flavor
• Packed in a facility and/or equipment that produces products containing peanuts, tree nuts, soybean, milk, dairy, eggs, fish, shellfish, wheat, sesame •</t>
  </si>
  <si>
    <t>Apple Pie Spice Blend Ingredients:
cinnamon and other natural spices
• Packed in a facility and/or equipment that produces products containing peanuts, tree nuts, soybean, milk, dairy, eggs, fish, shellfish, wheat, sesame •</t>
  </si>
  <si>
    <t>Applewood Sea Salt Ingredients:
sea salt smoked over applewood fire
• Packed in a facility and/or equipment that produces products containing peanuts, tree nuts, soybean, milk, dairy, eggs, fish, shellfish, wheat, sesame •</t>
  </si>
  <si>
    <t>Apricot Tea Ingredients:
black tea, calendula petals, artificial apricot flavoring
• Packed in a facility and/or equipment that produces products containing peanuts, tree nuts, soybean, milk, dairy, eggs, fish, shellfish, wheat, sesame •</t>
  </si>
  <si>
    <t>Asian Pork Rub Ingredients:
dehydrated onion, garlic, sea salt, spices, brown sugar, sesame seeds, sugar, sesame oil, natural hickory smoke flavor (maltodextrin, natural smoke flavor, lemongrass oil, spice extratives, silicon dioxide
• Packed in a facility and/or equipment that produces products containing peanuts, tree nuts, soybean, milk, dairy, eggs, fish, shellfish, wheat, sesame •</t>
  </si>
  <si>
    <t>Atlantic Catch Seafood Seasoning Ingredients:
paprika, salt, spices
• Packed in a facility and/or equipment that produces products containing peanuts, tree nuts, soybean, milk, dairy, eggs, fish, shellfish, wheat, sesame •</t>
  </si>
  <si>
    <t>Bacon &amp; Cheddar Popcorn Seasoning Ingredients:
cheddar cheese powder {cheddar cheese (cultured pasteurized milk, salt, and enzymes), whey, soybean oil with rosemary extract (antioxidant), maltodextrin, salt, blue cheese (cultured pasteurized milk, salt, and enzymes), disodium phosphate, nonfat dry milk, citric acid, artificial color (yellow #6), extractive of turmeric and annatto}, salt, whey, bacon flavor (natural flavors, maltodextrin, bacon fat, natural smoke flavor), hydrolyzed soy protein, monosodium glutamate, onion powder, autolyzed yeast extract, buttermilk, disodium inosinate &amp; guanylate, spice, extractive of paprika, natural flavors including smoke, less than 2% tricalcium phosphate added to prevent caking
• ALLERGY ALERT: contains milk &amp; cheese •
• Packed in a facility and/or equipment that produces products containing peanuts, tree nuts, soybean, milk, dairy, eggs, fish, shellfish, wheat, sesame •</t>
  </si>
  <si>
    <t>Bacon Griller Seasoning Ingredients:
salt, black pepper, dill seed, coriander, red pepper flakes, dehydrated garlic, cocoa powder, extratives of paprika, dill, garlic, black pepper, brown sugar, rendered bacon fat, natural applewood smoke flavor, silicon dioxide (anti caking)
• Packed in a facility and/or equipment that produces products containing peanuts, tree nuts, soybean, milk, dairy, eggs, fish, shellfish, wheat, sesame •</t>
  </si>
  <si>
    <t>Bacon &amp; Onion Dip Mix ingredients:
bacon bits (imitation- textured soy flour, partially hydrogenated soy bean oil, salt, natural smoke flavor, caramel color, red #3 &amp; 40) (maltodextrin, evaporated cane juice, onion, hickory smoke salt (salt, natural hickory flavor, silicon dioxide) salt (with ruissiate of soda) roast garlic, msg, caramel color, natural bacon flavor, parsley
• ALLERGY ALERT: contains soy •
• Packed in a facility and/or equipment that produces products containing peanuts, tree nuts, soybean, milk, dairy, eggs, fish, shellfish, wheat, sesame •</t>
  </si>
  <si>
    <t>Bacon Salt Ingredients:
salt, brown sugar, rendered bacon fat, natural applewood smoke flavor, and silicon dioxide added to prevent caking
• Packed in a facility and/or equipment that produces products containing peanuts, tree nuts, soybean, milk, dairy, eggs, fish, shellfish, wheat, sesame •</t>
  </si>
  <si>
    <t>Bacon Seasoning Ingredients:
salt, soy based bacon bits (soy flour, soybean oil, salt, hydrolyzed soy protein, yeast extract, natural smoke flavor, sunflower oil, sugar, dextrose, caramel color, fd&amp;c red 3, vegetable protein, soy lecithin) brown sugar, sugar, paprika, garlic, pepper, mustard, onion
• Packed in a facility and/or equipment that produces products containing peanuts, tree nuts, soybean, milk, dairy, eggs, fish, shellfish, wheat, sesame •</t>
  </si>
  <si>
    <t>Bacon, Lettuce, Tomato Dip Mix Ingredients:
bacon bits (textured soy four, partially hydrogenated soybean oil, salt, natural smoke flavors, caramel color, red 3  red 40) tomato powder, onion, seasoned salt (salt, sugar, onion, spices, cornstarch, garlic, paprika) extractives of  paprika, turmeric, natural flavors &lt;2% silicon dioxide (anti caking) herb, spices 
• ALLERGY ALERT: contains soy •
• Packed in a facility and/or equipment that produces products containing peanuts, tree nuts, soybean, milk, dairy, eggs, fish, shellfish, wheat, sesame •</t>
  </si>
  <si>
    <t>Balsamic Sea Salt Ingredients:
sea salt, balsamic vinegar powder (ip maltodextrin, balsamic vinegar)
• Packed in a facility and/or equipment that produces products containing peanuts, tree nuts, soybean, milk, dairy, eggs, fish, shellfish, wheat, sesame •</t>
  </si>
  <si>
    <t>Bam-Bam Spicy Shrimp Seasoning Ingredients:
onion, garlic, pepper, oregano, basil, thyme
• Packed in a facility and/or equipment that produces products containing peanuts, tree nuts, soybean, milk, dairy, eggs, fish, shellfish, wheat, sesame •</t>
  </si>
  <si>
    <t>Bamboo Jade Sea Salt Ingredients:
natural sea salt, organic bamboo leaf extract
• Packed in a facility and/or equipment that produces products containing peanuts, tree nuts, soybean, milk, dairy, eggs, fish, shellfish, wheat, sesame •</t>
  </si>
  <si>
    <t>Barbecue Sauce &amp; Seasoning Ingredients:
salt, dehydrated red &amp; green bell peppers, spices including (paprika, dehydrated onion, dehydrated garlic, chili pepper) citric acid, soybean oil, extractive of paprika (color) &lt;1% silicon dioxide (anti cake)
• ALLERGY ALERT: contains soybean oil •
• Packed in a facility and/or equipment that produces products containing peanuts, tree nuts, soybean, milk, dairy, eggs, fish, shellfish, wheat, sesame •</t>
  </si>
  <si>
    <t>Basil Sea Salt Ingredients:
sea salt and basil
• Packed in a facility and/or equipment that produces products containing peanuts, tree nuts, soybean, milk, dairy, eggs, fish, shellfish, wheat, sesame •</t>
  </si>
  <si>
    <t>BBQ Bacon Popcorn Seasoning Ingredients:
sugar, salt, onion powder, torula yeast, tomato powder, natural bacon flavor (bacon fat), spices, natural smoke flavor, garlic powder, disodium inosinate and disodium guanylate, citric acid, extractive of paprika, less than 2% silicon dioxide added to prevent caking
• Packed in a facility and/or equipment that produces products containing peanuts, tree nuts, soybean, milk, dairy, eggs, fish, shellfish, wheat, sesame •</t>
  </si>
  <si>
    <t>BBQ Popcorn Seasoning Ingredients:
sugar, salt, onion powder, tortula yeast, tomato powder, natural bacon flavor (bacon fat) spices, natural smoke flavor, garlic powder, disodium inosinate, disodium  guanylate, citric acid, extractive of paprika, &lt;2% silicon dioxide (anti caking)
• Packed in a facility and/or equipment that produces products containing peanuts, tree nuts, soybean, milk, dairy, eggs, fish, shellfish, wheat, sesame •</t>
  </si>
  <si>
    <t>Beer Can Chicken Seasoning Ingredients:
chicken seasoning (sea salt, raw cane sugar, dextrose, paprika, onion, annatto, garlic, red pepper, canola oil, natural hickory smoke flavor (w/ salt &amp; sunflower oil) celery, chili powder (chili peppers, spices, salt, garlic, silicon dioxide)natural hickory smoke flavor, black pepper, silicon diozide, paprika extract) chicken broth (sugar, hydrolyzed corn protein, salt, gelatin, maltodextrin, modified food starch, onion, chicken fat, chicken powder, parsley, garlic , oleoresin turmeric, disodium inosinate &amp;glutamate, natural flavor) beer powder (maltodextrin, dried beer (malted barley, corn syrup, hops, yeast) &lt;2% grill flavor (gum arabic, tricalcium phosphate) 
• Packed in a facility and/or equipment that produces products containing peanuts, tree nuts, soybean, milk, dairy, eggs, fish, shellfish, wheat, sesame •</t>
  </si>
  <si>
    <t>Birmingham Bam Bam Shrimp Seasoning Ingredients:
onion, garlic, pepper, oregano, basil, thyme
• Packed in a facility and/or equipment that produces products containing peanuts, tree nuts, soybean, milk, dairy, eggs, fish, shellfish, wheat, sesame •</t>
  </si>
  <si>
    <t>Black Angus Steak Seasoning Ingredients:
salt, paprika, garlic, mustard, sugar, spices
• Packed in a facility and/or equipment that produces products containing peanuts, tree nuts, soybean, milk, dairy, eggs, fish, shellfish, wheat, sesame •</t>
  </si>
  <si>
    <t>Black Bourbon Tea Ingredients:
black tea, almond pieces, cocoa, sweet blackberry leaves, and flavoring
• Packed in a facility and/or equipment that produces products containing peanuts, tree nuts, soybean, milk, dairy, eggs, fish, shellfish, wheat, sesame •</t>
  </si>
  <si>
    <t>Black Cracked Pepper Ingredients:
black pepper
• Packed in a facility and/or equipment that produces products containing peanuts, tree nuts, soybean, milk, dairy, eggs, fish, shellfish, wheat, sesame •</t>
  </si>
  <si>
    <t>Black Currant Tea Ingredients:
black tea, blackberry leaf, artificial flavoring
• Packed in a facility and/or equipment that produces products containing peanuts, tree nuts, soybean, milk, dairy, eggs, fish, shellfish, wheat, sesame •</t>
  </si>
  <si>
    <t>Black Garlic Sea Salt Ingredients:
sea salt, black garlic
• Packed in a facility and/or equipment that produces products containing peanuts, tree nuts, soybean, milk, dairy, eggs, fish, shellfish, wheat, sesame •</t>
  </si>
  <si>
    <t>Hawaiian Black Lava Sea Salt Ingredients:
salt
• Packed in a facility and/or equipment that produces products containing peanuts, tree nuts, soybean, milk, dairy, eggs, fish, shellfish, wheat, sesame •</t>
  </si>
  <si>
    <t>Black Peppercorn Ingredients:
black peppercorns
• Packed in a facility and/or equipment that produces products containing peanuts, tree nuts, soybean, milk, dairy, eggs, fish, shellfish, wheat, sesame •</t>
  </si>
  <si>
    <t>Blackened Seasoning Ingredients:
salt, spices, chili pepper, dehydrated garlic, dehydrated onion, silicon dioxide (anti caking)
• Packed in a facility and/or equipment that produces products containing peanuts, tree nuts, soybean, milk, dairy, eggs, fish, shellfish, wheat, sesame •</t>
  </si>
  <si>
    <t>Bleu Cheese Powder Ingredients:
dehydrated blend of blue &amp; cheddar cheeses (pasteurized milk, cheese cultures, salt, enzymes) whey, sodium phosphate salt, lactic acid 
• ALLERGY ALERT: contains dairy •
• Packed in a facility and/or equipment that produces products containing peanuts, tree nuts, soybean, milk, dairy, eggs, fish, shellfish, wheat, sesame •</t>
  </si>
  <si>
    <t>Blue Butterfly Popcorn Ingredients:
blue butterfly popcorn kernels (NON GMO)
• Packed in a facility and/or equipment that produces products containing peanuts, tree nuts, soybean, milk, dairy, eggs, fish, shellfish, wheat, sesame •</t>
  </si>
  <si>
    <t>Blue Ridge Mountain Seasoning Ingredients:
salt, spices (including black pepper, dill seed, coriander, and red pepper), dehydrated garlic, cocoa powder, coffee, soybean oil and extractives of paprika, dill, garlic and black pepper
• Packed in a facility and/or equipment that produces products containing peanuts, tree nuts, soybean, milk, dairy, eggs, fish, shellfish, wheat, sesame •</t>
  </si>
  <si>
    <t>Boardwalk Seafood Ingredients:
sea salt, garlic, onion, paprika
• Packed in a facility and/or equipment that produces products containing peanuts, tree nuts, soybean, milk, dairy, eggs, fish, shellfish, wheat, sesame •</t>
  </si>
  <si>
    <t>Bold &amp; Savory Grill Seasoning Ingredients:
brown sugar, paprika, smoked mesquite salt, garlic, onion, black pepper, cloves, cayenne
• Packed in a facility and/or equipment that produces products containing peanuts, tree nuts, soybean, milk, dairy, eggs, fish, shellfish, wheat, sesame •</t>
  </si>
  <si>
    <t>Bold Heat Grill Seasoning Ingredients:
salt, spices, dextrose, sugar, spice extractives, tricalcium phosphate (anti-caking)
• Packed in a facility and/or equipment that produces products containing peanuts, tree nuts, soybean, milk, dairy, eggs, fish, shellfish, wheat, sesame •</t>
  </si>
  <si>
    <t>Bold Onion &amp; Garlic Bread Dip Ingredients:
salt, shallots, black pepper, parsley, coriander, dill weed, chives, garlic
• Packed in a facility and/or equipment that produces products containing peanuts, tree nuts, soybean, milk, dairy, eggs, fish, shellfish, wheat, sesame •</t>
  </si>
  <si>
    <t>Bold Onion &amp; Garlic Seasoning Ingredients:
salt, shallots, black pepper, parsley, coriander, dill weed, chives, garlic
• Packed in a facility and/or equipment that produces products containing peanuts, tree nuts, soybean, milk, dairy, eggs, fish, shellfish, wheat, sesame •</t>
  </si>
  <si>
    <t>Born To Grill Seasoning Ingredients:
salt, dehydrated garlic, dehydrated onion, dehydrated chicken and beef fat with broth (powdered chicken and beef fats, chicken broth, corn syrup solids, sodium caseinate, mono and diglycerides, tbhq) spices, modified food starch, monosodium glutamate, dehydrated lime juice, citric acid
• Packed in a facility and/or equipment that produces products containing peanuts, tree nuts, soybean, milk, dairy, eggs, fish, shellfish, wheat, sesame •</t>
  </si>
  <si>
    <t>Bourbon Sea Salt Ingredients:
salt flaked smoked over bourbon barrel wood
• Packed in a facility and/or equipment that produces products containing peanuts, tree nuts, soybean, milk, dairy, eggs, fish, shellfish, wheat, sesame •</t>
  </si>
  <si>
    <t>Bourbon Smoked Pepper Ingredients:
black pepper smoked over bourbon barrel wood
• Packed in a facility and/or equipment that produces products containing peanuts, tree nuts, soybean, milk, dairy, eggs, fish, shellfish, wheat, sesame •</t>
  </si>
  <si>
    <t>Brown Sugar Bacon Salt Ingredients:
sea salt, organic cane sugar, organic dehydrated onion, organic dehydrated garlic, organic smoked paprika, organic red bell pepper granules, organic black pepper, natural hickory smoke flavor (maltodextrin, sunflower oil, silicon dioxide (anti caking agent), natural smoke flavor), paprika oleoresin, organic rice concentrate (as a flow agent), bacon flavor (organic sunflower oil, natural flavor, high oleic sunflower oil, natural smoke flavor)
• Packed in a facility and/or equipment that produces products containing peanuts, tree nuts, soybean, milk, dairy, eggs, fish, shellfish, wheat, sesame •</t>
  </si>
  <si>
    <t>Bruschetta Bread Dip Ingredients:
tomato flakes, onion, chives, garlic, basil, celery seed, salt, oregano, parsley, red pepper flakes, paprika, black pepper, ginger, thyme, yellow mustard and cloves
• Packed in a facility and/or equipment that produces products containing peanuts, tree nuts, soybean, milk, dairy, eggs, fish, shellfish, wheat, sesame •</t>
  </si>
  <si>
    <t>Bruschetta Seasoning Ingredients:
tomato flakes, onion, chives, garlic, basil, celery seed, salt, oregano, parsley, red pepper flakes, paprika, black pepper, ginger, thyme, yellow mustard and cloves
• Packed in a facility and/or equipment that produces products containing peanuts, tree nuts, soybean, milk, dairy, eggs, fish, shellfish, wheat, sesame •</t>
  </si>
  <si>
    <t>Burnt End Brisket Rub Ingredients:
salt, spices, black pepper, Chile powder, lemon granules, dehydrated garlic, dehydrated onion, sugar, calcium silicate (a free flow agent)
• Packed in a facility and/or equipment that produces products containing peanuts, tree nuts, soybean, milk, dairy, eggs, fish, shellfish, wheat, sesame •</t>
  </si>
  <si>
    <t>Butcher Blend Black Pepper Ingredients:
cracked black pepper
• Packed in a facility and/or equipment that produces products containing peanuts, tree nuts, soybean, milk, dairy, eggs, fish, shellfish, wheat, sesame •</t>
  </si>
  <si>
    <t>Butcher Blend Grill Seasoning Ingredients:
salt, sugar, corn flour, garlic, onion, spices, worcestershire, caramel color, soybean oil
• Packed in a facility and/or equipment that produces products containing peanuts, tree nuts, soybean, milk, dairy, eggs, fish, shellfish, wheat, sesame •</t>
  </si>
  <si>
    <t>Buttery Garlic Steak Seasoning Ingredients:
butter (nonfat dry milk, natural flavor, buttermilk solids, milk solids) salt, pepper, garlic, onion
• ALLERGY ALERT: contains milk •
• Packed in a facility and/or equipment that produces products containing peanuts, tree nuts, soybean, milk, dairy, eggs, fish, shellfish, wheat, sesame •</t>
  </si>
  <si>
    <t>Cajun Creole Ingredients:
paprika, garlic, onion, spices, &lt;1% calcium stearate (anti caking)
• Packed in a facility and/or equipment that produces products containing peanuts, tree nuts, soybean, milk, dairy, eggs, fish, shellfish, wheat, sesame •</t>
  </si>
  <si>
    <t>Cajun Popcorn Seasoning Ingredients:
corn flour, spices, onion powder, tomato powder, salt, monosodium glutamate, yeast extract, paprika extratives, garlic powder, hydrolyized soy protein, caramel color, &lt;2% silicon dioxide to prevent caking
• Packed in a facility and/or equipment that produces products containing peanuts, tree nuts, soybean, milk, dairy, eggs, fish, shellfish, wheat, sesame •</t>
  </si>
  <si>
    <t>Canadian Chicken Seasoning Ingredients:
salt, spices, dehydrated garlic, dehydrated onion, parsley, mustard seed, paprika, black pepper
• Packed in a facility and/or equipment that produces products containing peanuts, tree nuts, soybean, milk, dairy, eggs, fish, shellfish, wheat, sesame •</t>
  </si>
  <si>
    <t>Canadian Steak Seasoning Ingredients:
salt, spice (including black pepper, dill seed, coriander and red pepper), dehydrated garlic, soybean oil and extractives of paprika, dill, garlic and black pepper
• Packed in a facility and/or equipment that produces products containing peanuts, tree nuts, soybean, milk, dairy, eggs, fish, shellfish, wheat, sesame •</t>
  </si>
  <si>
    <t>Cape Cod Seafood Ingredients:
celery salt (approx. 47%), mustard, red pepper, black pepper, bay leaves, cloves, allspice, ginger, mace, cardamom, cinnamon, paprika
• Packed in a facility and/or equipment that produces products containing peanuts, tree nuts, soybean, milk, dairy, eggs, fish, shellfish, wheat, sesame •</t>
  </si>
  <si>
    <t>Cappuccino Sugar Ingredients:
pure cane sugar, natural flavor, yellow #5, titanium dioxide, red #40, blue #1
• Packed in a facility and/or equipment that produces products containing peanuts, tree nuts, soybean, milk, dairy, eggs, fish, shellfish, wheat, sesame •</t>
  </si>
  <si>
    <t>Caramel Apple Popcorn Seasoning Ingredients:
sugar, brown sugar, dark molasses, granules (cane sugar, molasses, caramel color)  natural &amp; artificial flavors, salt, soy lecithin, fd&amp;c red #40, blue #1, yellow #5
• Packed in a facility and/or equipment that produces products containing peanuts, tree nuts, soybean, milk, dairy, eggs, fish, shellfish, wheat, sesame •</t>
  </si>
  <si>
    <t>Caramel Popcorn Glaze Ingredients:
sugar, molasses, brown sugar, natural/artificial flavors, artificial colors, soy lecithin
• Packed in a facility and/or equipment that produces products containing peanuts, tree nuts, soybean, milk, dairy, eggs, fish, shellfish, wheat, sesame •</t>
  </si>
  <si>
    <t>Caramels &amp; Cream Popcorn Ingredients:
sugar, brown sugar, nonfat dry milk, natural flavor (including caramel, cream, butter) modified food starch, salt, caramel color, silicon dioxide (anticaking)
• ALLERGY ALERT: contains soybean milk •
• Packed in a facility and/or equipment that produces products containing peanuts, tree nuts, soybean, milk, dairy, eggs, fish, shellfish, wheat, sesame •</t>
  </si>
  <si>
    <t>Caribbean Island Jerk Ingredients:
salt, cayenne pepper, garlic, onion, cinnamon, ginger, black pepper, dark chili powder, citric acid, sugar
• Packed in a facility and/or equipment that produces products containing peanuts, tree nuts, soybean, milk, dairy, eggs, fish, shellfish, wheat, sesame •</t>
  </si>
  <si>
    <t>Cayenne Pepper Ingredients:
cayenne red pepper
• Packed in a facility and/or equipment that produces products containing peanuts, tree nuts, soybean, milk, dairy, eggs, fish, shellfish, wheat, sesame •</t>
  </si>
  <si>
    <t>Celery Salt Ingredients:
ground celery seeds, salt
• Packed in a facility and/or equipment that produces products containing peanuts, tree nuts, soybean, milk, dairy, eggs, fish, shellfish, wheat, sesame •</t>
  </si>
  <si>
    <t>Ceylon Cinnamon Ingredients:
ceylon organic cinnamon
• Packed in a facility and/or equipment that produces products containing peanuts, tree nuts, soybean, milk, dairy, eggs, fish, shellfish, wheat, sesame •</t>
  </si>
  <si>
    <t>Chai Black Turmeric Tea Ingredients:
black tea, turmeric, ginger, cinnamon, cloves, cardamom, black pepper, cassia oil
• Packed in a facility and/or equipment that produces products containing peanuts, tree nuts, soybean, milk, dairy, eggs, fish, shellfish, wheat, sesame •</t>
  </si>
  <si>
    <t>Chai Herbal Turmeric Tea Ingredients:
turmeric, ginger, cinnamon, cloves, cardamom, licorice root, black pepper, cassia oil 
• Packed in a facility and/or equipment that produces products containing peanuts, tree nuts, soybean, milk, dairy, eggs, fish, shellfish, wheat, sesame •</t>
  </si>
  <si>
    <t>Chai Tea Ingredients:
black tea, cinnamon, ginger, cardamom, cloves, and black pepper
• Packed in a facility and/or equipment that produces products containing peanuts, tree nuts, soybean, milk, dairy, eggs, fish, shellfish, wheat, sesame •</t>
  </si>
  <si>
    <t>Chamomile Tea Ingredients:
chamomile flowers ground, calendula flowers
• Packed in a facility and/or equipment that produces products containing peanuts, tree nuts, soybean, milk, dairy, eggs, fish, shellfish, wheat, sesame •</t>
  </si>
  <si>
    <t>Cheddar Beer Dip Ingredients:
cheddar powder, beer powder, onion, salt, garlic, spices
• Packed in a facility and/or equipment that produces products containing peanuts, tree nuts, soybean, milk, dairy, eggs, fish, shellfish, wheat, sesame •</t>
  </si>
  <si>
    <t>Cheddar Cheese Popcorn Seasoning Ingredients:
maltodextrin, whey powder cheddar cheese (pasteurized cultured milk, salt, enzymes) salt, sugar, natural flavor, sodium phosphate, lactic acid, fd&amp;c and yellow #5, citric acid, fd&amp;c yellow #6, soybean oil, silicon dioxide (anti-caking agent)
• ALLERGY ALERT: contains milk &amp; soy •
• Packed in a facility and/or equipment that produces products containing peanuts, tree nuts, soybean, milk, dairy, eggs, fish, shellfish, wheat, sesame •</t>
  </si>
  <si>
    <t>Cheddar Ranch Dip Ingredients:
buttermilk solids, (whey solids, buttermilk powder, nonfat dry milk) cheddar cheese powder (maltodextrin, whey(from milk)cheddar cheese (milk, cheese culture, salt enzymes) sunflower oil, salt sodium phosphate, blue cheese (milk, cheese culture, salt, enzymes) ,2% citric acid, yellow 5&amp;6 lactic acid) dextrose, whole milk, sea salt, dried onion, msg, dried garlic whey, chicken flavoring (dextrose, salt, msg, lactose  (milk) potato flour, pure vegetable oil, (sunflower oil) celery turmeric, onion powder, culsunflower lecithin, parsley, herbs) dried sour cream, (sour cream(cultured  cream, nonfat milk)) non gmo corn starch, dried roasted garlic, parsley nonfat dry milk, silicon diozide, lactic acid powder, maltodextrin, natural swiss cheese flavor, butter powder (butter(creamsalt) dry buttermilk) ascorbic acid, natural &amp; artificial sour cream flavor, natural &amp; artificial sour cream &amp; onion flavor (soy) natural butter flavor, canola oil, natural colors
• ALLERGY ALERT: contains soy, dairy •
• Packed in a facility and/or equipment that produces products containing peanuts, tree nuts, soybean, milk, dairy, eggs, fish, shellfish, wheat, sesame •</t>
  </si>
  <si>
    <t>Cheddar Ranch Popcorn Seasoning Ingredients:
white cheddar cheese powder, onion, sea salt, herbs and spices, garlic, yeast extract, vinegar powder
• ALLERGY ALERT: contains milk •
• Packed in a facility and/or equipment that produces products containing peanuts, tree nuts, soybean, milk, dairy, eggs, fish, shellfish, wheat, sesame •</t>
  </si>
  <si>
    <t>Cheesy Pizza Seasoning Ingredients:
cheese powder, tomato, garlic, onion, beer powder, herbs, silicon dioxide
• ALLERGY ALERT: contains milk &amp; gluten •
• Packed in a facility and/or equipment that produces products containing peanuts, tree nuts, soybean, milk, dairy, eggs, fish, shellfish, wheat, sesame •</t>
  </si>
  <si>
    <t>Chef Master Grill Seasoning Ingredients:
sea salt, dehydrated onion, dehydrated garlic, black pepper, spices, dehydrated red bell pepper
• Packed in a facility and/or equipment that produces products containing peanuts, tree nuts, soybean, milk, dairy, eggs, fish, shellfish, wheat, sesame •</t>
  </si>
  <si>
    <t>Cherrywood Sea Salt Ingredients:
sea salt, &lt;2% cherrywood smoke flavor
• Packed in a facility and/or equipment that produces products containing peanuts, tree nuts, soybean, milk, dairy, eggs, fish, shellfish, wheat, sesame •</t>
  </si>
  <si>
    <t>Chicago Steak Seasoning Ingredients:
salt, spice (including black pepper, dill seed, coriander and red pepper), dehydrated garlic, soybean oil and extractives of paprika, dill, garlic and black pepper
• Packed in a facility and/or equipment that produces products containing peanuts, tree nuts, soybean, milk, dairy, eggs, fish, shellfish, wheat, sesame •</t>
  </si>
  <si>
    <t>Chicago Style Pizza Seasoning Ingredients:
salt, fennel, sugar, romano cheese, parmesan cheese (milk, cheese cultures, salt, enzymes) spices, cayenne pepper, accent flavor enhancer (msg) sodium erythobate, oregano
• ALLERGY ALERT: contains dairy •
• Packed in a facility and/or equipment that produces products containing peanuts, tree nuts, soybean, milk, dairy, eggs, fish, shellfish, wheat, sesame •</t>
  </si>
  <si>
    <t>Chili Lime Sea Salt Ingredients:
sea salt, red chili pepper flakes, lime peel, smoked paprika
• Packed in a facility and/or equipment that produces products containing peanuts, tree nuts, soybean, milk, dairy, eggs, fish, shellfish, wheat, sesame •</t>
  </si>
  <si>
    <t>Chimichurri Ingredients:
paprika, black pepper, parsley, garlic, basil, lemon, oregano, thyme, and chili powder
• Packed in a facility and/or equipment that produces products containing peanuts, tree nuts, soybean, milk, dairy, eggs, fish, shellfish, wheat, sesame •</t>
  </si>
  <si>
    <t>China Black Tea Ingredients:
black tea
• Packed in a facility and/or equipment that produces products containing peanuts, tree nuts, soybean, milk, dairy, eggs, fish, shellfish, wheat, sesame •</t>
  </si>
  <si>
    <t>Chinese 5 Spice Ingredients:
allspice, black pepper, coriander, anise, caraway, cinnamon, ginger, marjoram, nutmeg, cumin, cardamom, cloves
• Packed in a facility and/or equipment that produces products containing peanuts, tree nuts, soybean, milk, dairy, eggs, fish, shellfish, wheat, sesame •</t>
  </si>
  <si>
    <t>Chipotle Morita Powder Ingredients:
dried chipotle chiles
• Packed in a facility and/or equipment that produces products containing peanuts, tree nuts, soybean, milk, dairy, eggs, fish, shellfish, wheat, sesame •</t>
  </si>
  <si>
    <t>Chipotle Sea Salt Ingredients:
sea salt, chipotle powder
• Packed in a facility and/or equipment that produces products containing peanuts, tree nuts, soybean, milk, dairy, eggs, fish, shellfish, wheat, sesame •</t>
  </si>
  <si>
    <t>Chocolate Mexican Mole' Ingredients:
ground chiles, paprika, brown sugar, spices, salt, cocoa powder, molasses powder (refiners syrup, cane molasses), granulated garlic, and silicon dioxide (anti-caking agent)
• Packed in a facility and/or equipment that produces products containing peanuts, tree nuts, soybean, milk, dairy, eggs, fish, shellfish, wheat, sesame •</t>
  </si>
  <si>
    <t>Chocolate Peanut Banana Popcorn Seasoning Ingredients:
banana sugar (sugar, artificial flavors, soy, lecithin, yellow #5 lake), partially defatted peanut powder, cocoa processed with alkai, banana powder, &lt; 2% sea salt and vanilla powder (dextrose, natural and artificial flavors, corn starch, alcohol, modified food starch, silicon dioxide)
• ALLERGY ALERT: contains soy and peanuts •
• Packed in a facility and/or equipment that produces products containing peanuts, tree nuts, soybean, milk, dairy, eggs, fish, shellfish, wheat, sesame •</t>
  </si>
  <si>
    <t>Cilantro Ingredients:
cilantro
• Packed in a facility and/or equipment that produces products containing peanuts, tree nuts, soybean, milk, dairy, eggs, fish, shellfish, wheat, sesame •</t>
  </si>
  <si>
    <t>Cinnamon Roll Popcorn Seasoning Ingredients:
sugar, brown sugar, cinnamon, natural flavors including butter, salt, less than 2% silicon dioxide added to prevent caking
• ALLERGY ALERT: contains milk •
• Packed in a facility and/or equipment that produces products containing peanuts, tree nuts, soybean, milk, dairy, eggs, fish, shellfish, wheat, sesame •</t>
  </si>
  <si>
    <t>Cinnamon Sugar Ingredients:
cinnamon, sugar
• Packed in a facility and/or equipment that produces products containing peanuts, tree nuts, soybean, milk, dairy, eggs, fish, shellfish, wheat, sesame •</t>
  </si>
  <si>
    <t>Citrus Chamomile Tea Ingredients:
chamomile, orange peel, hibiscus petals, fruit flavor
• Packed in a facility and/or equipment that produces products containing peanuts, tree nuts, soybean, milk, dairy, eggs, fish, shellfish, wheat, sesame •</t>
  </si>
  <si>
    <t>Citrus Sea Salt Ingredients:
sea salt, orange, lemon, black pepper, smoked hickory salt, lime, ginger
• Packed in a facility and/or equipment that produces products containing peanuts, tree nuts, soybean, milk, dairy, eggs, fish, shellfish, wheat, sesame •</t>
  </si>
  <si>
    <t>Classic Italian Dressing Ingredients:
garlic, carrots, salt, dried red bell peppers, onion, maltodextrin, non gmo corn starch, citric acid, natural lemon juice, black pepper, oregano, crushed red pepper, parsley
• Packed in a facility and/or equipment that produces products containing peanuts, tree nuts, soybean, milk, dairy, eggs, fish, shellfish, wheat, sesame •</t>
  </si>
  <si>
    <t>Coconut Curry Seasoning Ingredients:
coconut milk powder (coconut milk, maltodextrin, sodium caseinate) curry powder, sea salt, coriander, turmeric, fenugreek, red pepper, cumin, roasted garlic, ginger, star anise, silicon dioxide, canola oil, cardamom, natural colors, sugar, corn starch
• Packed in a facility and/or equipment that produces products containing peanuts, tree nuts, soybean, milk, dairy, eggs, fish, shellfish, wheat, sesame •</t>
  </si>
  <si>
    <t>Coffee Rub Blend Ingredients:
coffee grinds, spices, sugar, garlic, salt, extracts of paprika
• Packed in a facility and/or equipment that produces products containing peanuts, tree nuts, soybean, milk, dairy, eggs, fish, shellfish, wheat, sesame •</t>
  </si>
  <si>
    <t>Cornflower Blue Tea Ingredients:
apple, hibiscus, rose hips, orange peel, cornflower, artificial flavoring
• Packed in a facility and/or equipment that produces products containing peanuts, tree nuts, soybean, milk, dairy, eggs, fish, shellfish, wheat, sesame •</t>
  </si>
  <si>
    <t>Crackin' Crab &amp; Shrimp Spice Ingredients:
salt, spices, paprika
• Packed in a facility and/or equipment that produces products containing peanuts, tree nuts, soybean, milk, dairy, eggs, fish, shellfish, wheat, sesame •</t>
  </si>
  <si>
    <t>Cream Cheese Powder Ingredients:
dehydrated blend of cream cheese (pasteurized milk and cream, cheese culture, salt, carob bean gum) non -fat milk, sodium phosphate
• ALLERGY ALERT: contains milk •
• No artificial flavors or colors •
• Packed in a facility and/or equipment that produces products containing peanuts, tree nuts, soybean, milk, dairy, eggs, fish, shellfish, wheat, sesame •</t>
  </si>
  <si>
    <t>Creamy Dill Popcorn Seasoning Ingredients:
buttermilk solids, garlic powder, salt, whey, maltodextrin, monosodium glutamate, citric acid, natural flavor, dill weed (may contain sunflower oil and silicon dioxide as processing aids)
• ALLERGY ALERT: buttermilk, sunflower oil •
• Packed in a facility and/or equipment that produces products containing peanuts, tree nuts, soybean, milk, dairy, eggs, fish, shellfish, wheat, sesame •</t>
  </si>
  <si>
    <t>Crestline Crustacean Sensation Seafood Seasoning Ingredients:
paprika, lemon, salt, spices
• Packed in a facility and/or equipment that produces products containing peanuts, tree nuts, soybean, milk, dairy, eggs, fish, shellfish, wheat, sesame •</t>
  </si>
  <si>
    <t>Crushed Red Pepper Ingredients:
red peppers (crushed)
• Packed in a facility and/or equipment that produces products containing peanuts, tree nuts, soybean, milk, dairy, eggs, fish, shellfish, wheat, sesame •</t>
  </si>
  <si>
    <t>Crustacean Sensation Seasoning Ingredients:
paprika, lemon, salt, spices
• Packed in a facility and/or equipment that produces products containing peanuts, tree nuts, soybean, milk, dairy, eggs, fish, shellfish, wheat, sesame •</t>
  </si>
  <si>
    <t>Cuban Seasoning Ingredients:
garlic, cumin, black pepper, orange and lime
• Packed in a facility and/or equipment that produces products containing peanuts, tree nuts, soybean, milk, dairy, eggs, fish, shellfish, wheat, sesame •</t>
  </si>
  <si>
    <t>Cucumber Dill Dip Mix Ingredients:
onion, sea salt (with magnesium carbonate) dextrose, citric acid, garlic salt (salt, garlic calcium stearate) dill weed, silicon dioxide
• Packed in a facility and/or equipment that produces products containing peanuts, tree nuts, soybean, milk, dairy, eggs, fish, shellfish, wheat, sesame •</t>
  </si>
  <si>
    <t>Cumin Ingredients:
cumin
• Packed in a facility and/or equipment that produces products containing peanuts, tree nuts, soybean, milk, dairy, eggs, fish, shellfish, wheat, sesame •</t>
  </si>
  <si>
    <t>Curry Ingredients:
curry
• Packed in a facility and/or equipment that produces products containing peanuts, tree nuts, soybean, milk, dairy, eggs, fish, shellfish, wheat, sesame •</t>
  </si>
  <si>
    <t>Darjeeling Tea Ingredients:
darjeeling black tea
• Packed in a facility and/or equipment that produces products containing peanuts, tree nuts, soybean, milk, dairy, eggs, fish, shellfish, wheat, sesame •</t>
  </si>
  <si>
    <t>Dark Chocolate Sea Salt Ingredients: 
salt, cocoa powder, sugar, vanilla extract
• Packed in a facility and/or equipment that produces products containing peanuts, tree nuts, soybean, milk, dairy, eggs, fish, shellfish, wheat, sesame •</t>
  </si>
  <si>
    <t>Deep Dish Pizza Seasoning Ingredients:
salt, garlic, oregano, parsley, onion, black pepper, basil, paprika
• Packed in a facility and/or equipment that produces products containing peanuts, tree nuts, soybean, milk, dairy, eggs, fish, shellfish, wheat, sesame •</t>
  </si>
  <si>
    <t>Deli BBQ Seasoning Ingredients:
salt, paprika, spices, sugar, msg, onion, garlic, spice extract, and &lt;2% tricalcium phosphate
• Packed in a facility and/or equipment that produces products containing peanuts, tree nuts, soybean, milk, dairy, eggs, fish, shellfish, wheat, sesame •</t>
  </si>
  <si>
    <t>Dill Pickle Popcorn Seasoning Ingredients:
whey, sodium diacetate, salt, monosodium glutamate, garlic powder, citric acid, malic acid, spice, onion, spice extractive, less than 2% silicon dioxide to prevent caking
• ALLERGY ALERT: contains milk •
• Packed in a facility and/or equipment that produces products containing peanuts, tree nuts, soybean, milk, dairy, eggs, fish, shellfish, wheat, sesame •</t>
  </si>
  <si>
    <t>Dilly Dilly Ingredients:
vinegar powder, sea salt, garlic, herbs, spices
• Packed in a facility and/or equipment that produces products containing peanuts, tree nuts, soybean, milk, dairy, eggs, fish, shellfish, wheat, sesame •</t>
  </si>
  <si>
    <t>Down By The Bay Seafood Ingredients:
brown sugar, salt, dry honey(refinery syrup, honey) dehydrated peach, sugar, paprika, spices, dehydrated garlic, onion, oleoresin paprika, turmeric, &lt;2%silicon dioxide to prevent caking
• Packed in a facility and/or equipment that produces products containing peanuts, tree nuts, soybean, milk, dairy, eggs, fish, shellfish, wheat, sesame •</t>
  </si>
  <si>
    <t>Down Home Beef &amp; Chop Ingredients:
paprika, garlic, sea salt, sugar, coriander, cumin, mustard, black pepper, celery, thyme, sage, clove, and oregano
• Packed in a facility and/or equipment that produces products containing peanuts, tree nuts, soybean, milk, dairy, eggs, fish, shellfish, wheat, sesame •</t>
  </si>
  <si>
    <t>Dukkah Spice Ingredients:
cinnamon, coriander, cumin, pepper, salt, sesame
• Packed in a facility and/or equipment that produces products containing peanuts, tree nuts, soybean, milk, dairy, eggs, fish, shellfish, wheat, sesame •</t>
  </si>
  <si>
    <t>Earl Grey Black Tea Ingredients:
black tea
• Packed in a facility and/or equipment that produces products containing peanuts, tree nuts, soybean, milk, dairy, eggs, fish, shellfish, wheat, sesame •</t>
  </si>
  <si>
    <t>Earth &amp; Garden Bread Dip Ingredients:
rosemary, grains of paradise, sea salt, garlic
• Packed in a facility and/or equipment that produces products containing peanuts, tree nuts, soybean, milk, dairy, eggs, fish, shellfish, wheat, sesame •</t>
  </si>
  <si>
    <t>Eastern Shore Crab Boil Ingredients:
salt, celery, coriander, mustard, spices, chiles, black pepper, silicon dioxide (to prevent caking)
• Packed in a facility and/or equipment that produces products containing peanuts, tree nuts, soybean, milk, dairy, eggs, fish, shellfish, wheat, sesame •</t>
  </si>
  <si>
    <t>Eastern Shore Seafood Seasoning Ingredients:
celery salt (salt, ground celery), spices (including chili pepper), paprika, silicon dioxide (a free flow agent)
• Packed in a facility and/or equipment that produces products containing peanuts, tree nuts, soybean, milk, dairy, eggs, fish, shellfish, wheat, sesame •</t>
  </si>
  <si>
    <t>English Breakfast Tea Ingredients:
ceylon bop tea, kalgar bop tea
• Packed in a facility and/or equipment that produces products containing peanuts, tree nuts, soybean, milk, dairy, eggs, fish, shellfish, wheat, sesame •</t>
  </si>
  <si>
    <t>Espresso Coffee Rub Ingredients:
harbinger coffee, kosher salt, garlic, pink peppercorns, brown sugar, cayenne, clove, cinnamon, mace
• Packed in a facility and/or equipment that produces products containing peanuts, tree nuts, soybean, milk, dairy, eggs, fish, shellfish, wheat, sesame •</t>
  </si>
  <si>
    <t>Espresso Sea Salt Ingredients:
sea salt, roasted Italian espresso beans
• Packed in a facility and/or equipment that produces products containing peanuts, tree nuts, soybean, milk, dairy, eggs, fish, shellfish, wheat, sesame •</t>
  </si>
  <si>
    <t>Espresso Sugar Ingredients:
cane sugar, ground espresso powder
• Packed in a facility and/or equipment that produces products containing peanuts, tree nuts, soybean, milk, dairy, eggs, fish, shellfish, wheat, sesame •</t>
  </si>
  <si>
    <t>Every Veggie Seasoning Ingredients:
spices, salt, dehydrated garlic, dehydrated onion, corn oil, herbs 
• Packed in a facility and/or equipment that produces products containing peanuts, tree nuts, soybean, milk, dairy, eggs, fish, shellfish, wheat, sesame •</t>
  </si>
  <si>
    <t>Extra Buttery Cheddar Cheese Powder Ingredients:
whey (from milk), buttermilk solids, whey protein concentrate, granular cheese (milk, cheese culture, salt, enzymes), cheddar cheese (milk, cheese culture, salt, enzymes), salt, sodium phosphate, butter ((sweet cream, salt, annatto color), and nonfat milk solids), contains less than 2% of citric acid, paprika oleoresin (color), lactic acid, annatto (color)
• Packed in a facility and/or equipment that produces products containing peanuts, tree nuts, soybean, milk, dairy, eggs, fish, shellfish, wheat, sesame •</t>
  </si>
  <si>
    <t>Farm Market Bread Dip Ingredients:
sea salt, dehydrated garlic, spices, dehydrated red bell pepper, dehydrated lemon peel
• Packed in a facility and/or equipment that produces products containing peanuts, tree nuts, soybean, milk, dairy, eggs, fish, shellfish, wheat, sesame •</t>
  </si>
  <si>
    <t>Festival of Herbs Bread Dip Ingredients:
dehydrated garlic, spices, lemon oil
• Packed in a facility and/or equipment that produces products containing peanuts, tree nuts, soybean, milk, dairy, eggs, fish, shellfish, wheat, sesame •</t>
  </si>
  <si>
    <t>Fiesta Fajita Seasoning Ingredients:
salt, garlic, onion, pepper, spices
• Packed in a facility and/or equipment that produces products containing peanuts, tree nuts, soybean, milk, dairy, eggs, fish, shellfish, wheat, sesame •</t>
  </si>
  <si>
    <t>Fish Taco Seasoning Ingredients:
paprika, dehydrated garlic &amp; onion, sea salt, cane sugar, rice flour, lime juice powder (lime juice, maltodextrin, lime oil), citric acid, spices, spice extractive, calcium sulfate (caking preventative)
• Packed in a facility and/or equipment that produces products containing peanuts, tree nuts, soybean, milk, dairy, eggs, fish, shellfish, wheat, sesame •</t>
  </si>
  <si>
    <t>Fisherman's Catch "Private Blend" Blackened Seasoning Ingredients:
salt, spices, chili pepper, dehydrated garlic, dehydrated onion, silicon dioxide (anti caking)
• Packed in a facility and/or equipment that produces products containing peanuts, tree nuts, soybean, milk, dairy, eggs, fish, shellfish, wheat, sesame •</t>
  </si>
  <si>
    <t>Flavors of Rome Bread Dip Ingredients:
 dried tomato, sea salt, garlic, cane sugar, herbs, spices, &lt;2% silicon dioxide (anti cake)
• Packed in a facility and/or equipment that produces products containing peanuts, tree nuts, soybean, milk, dairy, eggs, fish, shellfish, wheat, sesame •</t>
  </si>
  <si>
    <t>Flavors of Venice Bread Dip Ingredients:
onion, garlic, oregano, anise seed, rosemary, bell pepper, basil
• Packed in a facility and/or equipment that produces products containing peanuts, tree nuts, soybean, milk, dairy, eggs, fish, shellfish, wheat, sesame •</t>
  </si>
  <si>
    <t>Flipping the Bird Ingredients:
paprika, onion, lemon, honey, sage, marjoram, ancho, black pepper, pasilla, celery, garlic, cumin
• Packed in a facility and/or equipment that produces products containing peanuts, tree nuts, soybean, milk, dairy, eggs, fish, shellfish, wheat, sesame •</t>
  </si>
  <si>
    <t>Florida Citrus Sea Salt Ingredients:
sea salt, orange, lemon, black pepper, smoked hickory salt, lime, ginger
• Packed in a facility and/or equipment that produces products containing peanuts, tree nuts, soybean, milk, dairy, eggs, fish, shellfish, wheat, sesame •</t>
  </si>
  <si>
    <t>For Every Grill Seasoning Ingredients:
salt, paprika, natural spices, monosodium glutamate, garlic powder, red pepper, oleo resin paprika, tricalcium phosphate (anti-caking)
• Packed in a facility and/or equipment that produces products containing peanuts, tree nuts, soybean, milk, dairy, eggs, fish, shellfish, wheat, sesame •</t>
  </si>
  <si>
    <t>French Flair Bread Dip Ingredients:
tomato (tomato, &lt; 2% silicon dioxide (anti-caking agent)), onion, garlic, black pepper, tarragon, and basil
• Packed in a facility and/or equipment that produces products containing peanuts, tree nuts, soybean, milk, dairy, eggs, fish, shellfish, wheat, sesame •</t>
  </si>
  <si>
    <t>French Grey Sea Salt Ingredients:
sea salt from Guerande, France
• Packed in a facility and/or equipment that produces products containing peanuts, tree nuts, soybean, milk, dairy, eggs, fish, shellfish, wheat, sesame •</t>
  </si>
  <si>
    <t>French Onion Dip Ingredients:
onions, broth &amp; seasoning (salt autolyzed yeast, dextrose, monosodium gluta-mate, potato flour, lactose, caramel powder, soybean oil, celery  onion, garlic powder, cornstarch, spices) maltodextrin, onion powder, butter flavor (maltodextrin, salt, natural flavors, buttermilk, cornstarch, partially hydrogenated soybean oil, paprika,tumeric) soy powder,(soy sauce(naturally fermented from wheat, soybeans, salt) maltodextrin, caramel color, sulfating, agents) sugar, wine powder (maltodextrin, sauterene wine solids, prepared with sulfur dioxide)garlic, ginger, pepper, natural lemon flavor (citric acid, modified food starch)
• Packed in a facility and/or equipment that produces products containing peanuts, tree nuts, soybean, milk, dairy, eggs, fish, shellfish, wheat, sesame •
• ALLERGY ALERT: contains dairy, soybeans, soy •</t>
  </si>
  <si>
    <t>Friday Night Fish Rub Ingredients:
paprika, pepper, salt, lemon juice, spices
• Packed in a facility and/or equipment that produces products containing peanuts, tree nuts, soybean, milk, dairy, eggs, fish, shellfish, wheat, sesame •</t>
  </si>
  <si>
    <t>Fruit Tea Ingredients:
rose hips, lemongrass, hibiscus, peppermint, orange peel
• Packed in a facility and/or equipment that produces products containing peanuts, tree nuts, soybean, milk, dairy, eggs, fish, shellfish, wheat, sesame •</t>
  </si>
  <si>
    <t>Garam Masala Ingredients:
coriander, cumin, chilies, cloves, bay leaves, cassia, ginger
• Packed in a facility and/or equipment that produces products containing peanuts, tree nuts, soybean, milk, dairy, eggs, fish, shellfish, wheat, sesame •</t>
  </si>
  <si>
    <t>Garden Delight Bread Dip Ingredients:
vegetable seasoning, onion, sea salt, garlic, tomato powder, and herbs
• Packed in a facility and/or equipment that produces products containing peanuts, tree nuts, soybean, milk, dairy, eggs, fish, shellfish, wheat, sesame •</t>
  </si>
  <si>
    <t>Garlic &amp; Herb Bread Dip &amp; Seasoning Ingredients:
garlic, onion, pepper, spices
• Packed in a facility and/or equipment that produces products containing peanuts, tree nuts, soybean, milk, dairy, eggs, fish, shellfish, wheat, sesame •</t>
  </si>
  <si>
    <t>Garlic &amp; Parmesan Bread Dip Ingredients:
dehydrated vegetables (garlic, red bell pepper, onion, parsley), salt, spices, maltodextrin, natural flavor, parmesan cheese [(pasteurized milk cheese cultures, salt, enzymes), cultured nonfat milk, partially hydrogenated soybean oil, whey, sodium citrate, natural flavor, salt], silicon dioxide added to prevent caking
• ALLERGY ALERT: contains milk •
• Packed in a facility and/or equipment that produces products containing peanuts, tree nuts, soybean, milk, dairy, eggs, fish, shellfish, wheat, sesame •</t>
  </si>
  <si>
    <t>Garlic &amp; Thyme Bread Dip Ingredients:
sea salt, spices, herbs, red and green bell peppers, oleoresin of paprika
• Packed in a facility and/or equipment that produces products containing peanuts, tree nuts, soybean, milk, dairy, eggs, fish, shellfish, wheat, sesame •</t>
  </si>
  <si>
    <t>Garlic &amp; Tomato Bread Dip Ingredients:
salt, spices, dehydrated garlic, onion powder, tomato powder, red bell peppers, canola oil, dehydrated tomato 
• Packed in a facility and/or equipment that produces products containing peanuts, tree nuts, soybean, milk, dairy, eggs, fish, shellfish, wheat, sesame •</t>
  </si>
  <si>
    <t>Garlic &amp; Tomato Seasoning Ingredients:
salt, spices, dehydrated garlic, onion powder, tomato powder, red bell peppers, canola oil, dehydrated tomato 
• Packed in a facility and/or equipment that produces products containing peanuts, tree nuts, soybean, milk, dairy, eggs, fish, shellfish, wheat, sesame •</t>
  </si>
  <si>
    <t>Garlic Bread Dip Ingredients:
garlic, salt, parsley, oregano, spices
• Packed in a facility and/or equipment that produces products containing peanuts, tree nuts, soybean, milk, dairy, eggs, fish, shellfish, wheat, sesame •</t>
  </si>
  <si>
    <t>Garlic Butter Bread Dip Ingredients:
butter powder (maltodextrin, modified butter oil, salt, dehydrated butter, guar gum, sodium bicarbonate, annatto, turmeric) garlic, butter salt (salt, artificial flavor, fd&amp;c yellow #5, #6) onion, yeast extract, herbs 
• ALLERGY ALERT: contains milk •
• Packed in a facility and/or equipment that produces products containing peanuts, tree nuts, soybean, milk, dairy, eggs, fish, shellfish, wheat, sesame •</t>
  </si>
  <si>
    <t>Garlic Pepper Steak Grill Seasoning Ingredients:
salt, spices (including black peppercorn, dill, ginger), garlic, red pepper, contains 2% or less of oleoresin paprika, natural flavors and canola oil
• Packed in a facility and/or equipment that produces products containing peanuts, tree nuts, soybean, milk, dairy, eggs, fish, shellfish, wheat, sesame •</t>
  </si>
  <si>
    <t>Garlic Salt Ingredients:
garlic, salt, parsley, carrot for color, modified corn starch, sugar, natural flavor
• Packed in a facility and/or equipment that produces products containing peanuts, tree nuts, soybean, milk, dairy, eggs, fish, shellfish, wheat, sesame •</t>
  </si>
  <si>
    <t>Genmai Tea Ingredients:
green tea, toasted / puffed rice
• Packed in a facility and/or equipment that produces products containing peanuts, tree nuts, soybean, milk, dairy, eggs, fish, shellfish, wheat, sesame •</t>
  </si>
  <si>
    <t>Ghost Pepper Sea Salt Ingredients:
sea salt, ground ghost peppers (naga jolikia)
• Packed in a facility and/or equipment that produces products containing peanuts, tree nuts, soybean, milk, dairy, eggs, fish, shellfish, wheat, sesame •</t>
  </si>
  <si>
    <t>Ginger Lemon Herbal Tea Ingredients:
ginger pieces, lemongrass, lemon peel, licorice, spearmint
• Packed in a facility and/or equipment that produces products containing peanuts, tree nuts, soybean, milk, dairy, eggs, fish, shellfish, wheat, sesame •</t>
  </si>
  <si>
    <t>Ginger Sugar Ingredients:
pure cane organic sugar, ginger powder
• Packed in a facility and/or equipment that produces products containing peanuts, tree nuts, soybean, milk, dairy, eggs, fish, shellfish, wheat, sesame •</t>
  </si>
  <si>
    <t>Gingerbread Spice Ingredients:
ginger, cinnamon, cloves, nutmeg, black pepper, allspice
• Packed in a facility and/or equipment that produces products containing peanuts, tree nuts, soybean, milk, dairy, eggs, fish, shellfish, wheat, sesame •</t>
  </si>
  <si>
    <t>Gloucester Citrus Sea Salt Ingredients:
sea salt, orange, lemon, black pepper, smoked hickory salt, lime, ginger
• Packed in a facility and/or equipment that produces products containing peanuts, tree nuts, soybean, milk, dairy, eggs, fish, shellfish, wheat, sesame •</t>
  </si>
  <si>
    <t xml:space="preserve">Gloucester Seasoning Ingredients:
sage, oregano, sea salt, rosemary, garlic, black pepper
• Packed in a facility and/or equipment that produces products containing peanuts, tree nuts, soybean, milk, dairy, eggs, fish, shellfish, wheat, sesame • </t>
  </si>
  <si>
    <t>Golden Greek Bread Dip Ingredients:
dehydrated vegetables (garlic, tomato, bell pepper, green onion, parsley) spices, salt, orange peel, natural flavors
• Packed in a facility and/or equipment that produces products containing peanuts, tree nuts, soybean, milk, dairy, eggs, fish, shellfish, wheat, sesame •</t>
  </si>
  <si>
    <t>Gourmet Burger Seasoning Ingredients:
salt, maltodextrin, garlic, natural flavors, spices, less than 2% of sunflower oil
• Packed in a facility and/or equipment that produces products containing peanuts, tree nuts, soybean, milk, dairy, eggs, fish, shellfish, wheat, sesame •</t>
  </si>
  <si>
    <t>Granulated Honey Ingredients:
sugar and honey
• Packed in a facility and/or equipment that produces products containing peanuts, tree nuts, soybean, milk, dairy, eggs, fish, shellfish, wheat, sesame •</t>
  </si>
  <si>
    <t>Grated Lemon Peel Ingredients:
greated lemon peel
• Packed in a facility and/or equipment that produces products containing peanuts, tree nuts, soybean, milk, dairy, eggs, fish, shellfish, wheat, sesame •</t>
  </si>
  <si>
    <t>Grated Orange Peel Ingredients:
orange peel
• Packed in a facility and/or equipment that produces products containing peanuts, tree nuts, soybean, milk, dairy, eggs, fish, shellfish, wheat, sesame •</t>
  </si>
  <si>
    <t>Greek Bread Dip Ingredients:
dehydrated garlic, dehydrated onion, dehydrated bell pepper, spices, sesame seeds, lemon oil
• Packed in a facility and/or equipment that produces products containing peanuts, tree nuts, soybean, milk, dairy, eggs, fish, shellfish, wheat, sesame •</t>
  </si>
  <si>
    <t>Greek Seasoning Ingredients:
salt, oregano, garlic, basil, onion, mint
• Packed in a facility and/or equipment that produces products containing peanuts, tree nuts, soybean, milk, dairy, eggs, fish, shellfish, wheat, sesame •</t>
  </si>
  <si>
    <t>Greek Seasoning  Ingredients:
dehydrated garlic, dehydrated onion, dehydrated bell pepper, spices, sesame seeds, lemon oil
• Packed in a facility and/or equipment that produces products containing peanuts, tree nuts, soybean, milk, dairy, eggs, fish, shellfish, wheat, sesame •</t>
  </si>
  <si>
    <t>Greek Seasoning &amp; Bread Dip Ingredients:
salt, oregano, garlic, basil, onion, mint
• Packed in a facility and/or equipment that produces products containing peanuts, tree nuts, soybean, milk, dairy, eggs, fish, shellfish, wheat, sesame •</t>
  </si>
  <si>
    <t>Green Dragon Tea Ingredients:
panfired green tea
• Packed in a facility and/or equipment that produces products containing peanuts, tree nuts, soybean, milk, dairy, eggs, fish, shellfish, wheat, sesame •</t>
  </si>
  <si>
    <t>Green Sencha Tea Ingredients:
green sencha leaves
• Packed in a facility and/or equipment that produces products containing peanuts, tree nuts, soybean, milk, dairy, eggs, fish, shellfish, wheat, sesame •</t>
  </si>
  <si>
    <t>Grilled Salmon Seasoning Ingredients:
paprika, pepper, salt, celery, msg, spices
• Packed in a facility and/or equipment that produces products containing peanuts, tree nuts, soybean, milk, dairy, eggs, fish, shellfish, wheat, sesame •</t>
  </si>
  <si>
    <t>Griller Thriller Ingredients:
sugar, brown sugar, salt, dry honey (refinery syrup, honey), dehydrated peach, paprika and other spices, dehydrated garlic and onion, oleoresin paprika and turmeric added for color and not more than 1.0% silicone dioxide added to prevent caking
• Packed in a facility and/or equipment that produces products containing peanuts, tree nuts, soybean, milk, dairy, eggs, fish, shellfish, wheat, sesame •</t>
  </si>
  <si>
    <t>Grillin' with Heat Seasoning Ingredients:
black pepper, chili powder, paprika, salt, brown sugar, spices, dehydrated garlic, onion, sugar, worchestershire powder, turmeric, oregano, disodium inosinate, guanylate (natural sodium salt) &lt;2% calcium stearate (anti caking)
• Packed in a facility and/or equipment that produces products containing peanuts, tree nuts, soybean, milk, dairy, eggs, fish, shellfish, wheat, sesame •</t>
  </si>
  <si>
    <t>Ground Ginger Ingredients:
ground ginger
• Packed in a facility and/or equipment that produces products containing peanuts, tree nuts, soybean, milk, dairy, eggs, fish, shellfish, wheat, sesame •</t>
  </si>
  <si>
    <t>Guacamole Seasoning Ingredients:
onion, salt, crushed red pepper, garlic, citric acid, lime juice powder, cilantro and cumin
• Packed in a facility and/or equipment that produces products containing peanuts, tree nuts, soybean, milk, dairy, eggs, fish, shellfish, wheat, sesame •</t>
  </si>
  <si>
    <t>Gyro Seasoning Ingredients:
onion, garlic, sea salt, oregano, marjoram, black pepper and rosemary
• Packed in a facility and/or equipment that produces products containing peanuts, tree nuts, soybean, milk, dairy, eggs, fish, shellfish, wheat, sesame •</t>
  </si>
  <si>
    <t>Habanero Sea Salt Ingredients:
sea salt, habanero Chile powder
• Packed in a facility and/or equipment that produces products containing peanuts, tree nuts, soybean, milk, dairy, eggs, fish, shellfish, wheat, sesame •</t>
  </si>
  <si>
    <t>Herbal Country Bread Dip Ingredients:
onion, garlic, parsley, basil, oregano, chili pepper &amp; fennel
• Packed in a facility and/or equipment that produces products containing peanuts, tree nuts, soybean, milk, dairy, eggs, fish, shellfish, wheat, sesame •</t>
  </si>
  <si>
    <t>Herbal Grill Seasoning Ingredients:
dehydrated garlic, onion, spices, herbs, salt, corn oil
• Packed in a facility and/or equipment that produces products containing peanuts, tree nuts, soybean, milk, dairy, eggs, fish, shellfish, wheat, sesame •</t>
  </si>
  <si>
    <t>Herbs de Provence Bread Dip &amp; Seasoning Ingredients:
thyme, marjoram, rosemary, savory, fennel, lavender buds, corn oil
• Packed in a facility and/or equipment that produces products containing peanuts, tree nuts, soybean, milk, dairy, eggs, fish, shellfish, wheat, sesame •</t>
  </si>
  <si>
    <t>Herbs De Provence with Lavender Seasoning Ingredients:
thyme, marjoram, rosemary, savory, fennel, lavender buds, corn oil
• Packed in a facility and/or equipment that produces products containing peanuts, tree nuts, soybean, milk, dairy, eggs, fish, shellfish, wheat, sesame •</t>
  </si>
  <si>
    <t>Hibiscus Chili Lime Sea Salt Ingredients:
salt, hibiscus, honey powder (sugar, honey) contains 2% or less of natural flavor, chili flakes, paprika, sunflower oil
• Packed in a facility and/or equipment that produces products containing peanuts, tree nuts, soybean, milk, dairy, eggs, fish, shellfish, wheat, sesame •</t>
  </si>
  <si>
    <t>Hibiscus Sea Salt Ingredients:
salt, hibiscus, orange peel
• Packed in a facility and/or equipment that produces products containing peanuts, tree nuts, soybean, milk, dairy, eggs, fish, shellfish, wheat, sesame •</t>
  </si>
  <si>
    <t>Hibiscus Tea Ingredients:
hibiscus flower
• Packed in a facility and/or equipment that produces products containing peanuts, tree nuts, soybean, milk, dairy, eggs, fish, shellfish, wheat, sesame •</t>
  </si>
  <si>
    <t>Hickory Smoked Sea Salt Ingredients:
pure pacific sea salt smoked over a hickorywood fire
• Packed in a facility and/or equipment that produces products containing peanuts, tree nuts, soybean, milk, dairy, eggs, fish, shellfish, wheat, sesame •</t>
  </si>
  <si>
    <t>Hickory Wood Grill Seasoning Ingredients:
garlic, onion, pepper, smoke flavor, salt
• Packed in a facility and/or equipment that produces products containing peanuts, tree nuts, soybean, milk, dairy, eggs, fish, shellfish, wheat, sesame •</t>
  </si>
  <si>
    <t>Highland Steak Rub Ingredients:
salt, paprika, garlic, mustard, sugar, spices
• Packed in a facility and/or equipment that produces products containing peanuts, tree nuts, soybean, milk, dairy, eggs, fish, shellfish, wheat, sesame •</t>
  </si>
  <si>
    <t>Himalayan Salt Ingredients:
coarse pink himalayan sea salt 
• Packed in a facility and/or equipment that produces products containing peanuts, tree nuts, soybean, milk, dairy, eggs, fish, shellfish, wheat, sesame •</t>
  </si>
  <si>
    <t>Home Made Chili Blend Ingredients:
chili pepper, salt, cumin, oregano, garlic, onion, enriched wheat flour (flour, iron, niacin, thiamine, riboflavin, folic acid
• Packed in a facility and/or equipment that produces products containing peanuts, tree nuts, soybean, milk, dairy, eggs, fish, shellfish, wheat, sesame •</t>
  </si>
  <si>
    <t>Home Style Pizza Seasoning Ingredients:
salt, sugar, spices, dextrose, onion, garlic, parsley
• Packed in a facility and/or equipment that produces products containing peanuts, tree nuts, soybean, milk, dairy, eggs, fish, shellfish, wheat, sesame •</t>
  </si>
  <si>
    <t>Honey BBQ Rub Ingredients:
sugar, salt, honey solids, Worcestershire sauce powder, spices, onion, garlic, xanthan gum, natural flavors, extractives of paprika, caramel color
• Packed in a facility and/or equipment that produces products containing peanuts, tree nuts, soybean, milk, dairy, eggs, fish, shellfish, wheat, sesame •</t>
  </si>
  <si>
    <t>Honey Brush Tea Ingredients:
honey bush flowers
• Packed in a facility and/or equipment that produces products containing peanuts, tree nuts, soybean, milk, dairy, eggs, fish, shellfish, wheat, sesame •</t>
  </si>
  <si>
    <t>Honey Butter Popcorn Seasoning Ingredients:
sugar, honey powder (maltodextrin, honey) salt, whey, natural flavors (butter, honey) &lt;2% silicon dioxide (to prevent caking)
• ALLERGY ALERT: contains dairy •
• Packed in a facility and/or equipment that produces products containing peanuts, tree nuts, soybean, milk, dairy, eggs, fish, shellfish, wheat, sesame •</t>
  </si>
  <si>
    <t>Honey Chipotle Sea Salt Ingredients:
honey, salt, onion, paprika, chipotle, rosemary, basil, sage, marjoram
• Packed in a facility and/or equipment that produces products containing peanuts, tree nuts, soybean, milk, dairy, eggs, fish, shellfish, wheat, sesame •</t>
  </si>
  <si>
    <t>Honey Chipotle Seasoning Ingredients:
honey, sea salt, onion, paprika, chipotle, rosemary, basil, oregano, sage and marjoram
• Packed in a facility and/or equipment that produces products containing peanuts, tree nuts, soybean, milk, dairy, eggs, fish, shellfish, wheat, sesame •</t>
  </si>
  <si>
    <t>Honey Mustard Powder Ingredients:
mustard seed, sugar, salt, ground honey, worchestershire sauce, palm oil, tamarind, natural flavors
• Packed in a facility and/or equipment that produces products containing peanuts, tree nuts, soybean, milk, dairy, eggs, fish, shellfish, wheat, sesame •</t>
  </si>
  <si>
    <t>Hot Jalapeno Popcorn Seasoning Ingredients: 
salt, onion, jalapeno, garlic, cilantro, tomato powder, spices, not more than 2% silicon dioxide added to prevent caking
• Packed in a facility and/or equipment that produces products containing peanuts, tree nuts, soybean, milk, dairy, eggs, fish, shellfish, wheat, sesame •</t>
  </si>
  <si>
    <t>Hot &amp; Spicy Popcorn Seasoning Ingredients:
sugar, salt, maltodextrin, dextrose, tomato powder, brown sugar, hydrolyzed soy protein, dry molasses, onion powder, contains &lt;2% of dry hot sauce (red peppers, vinegar, salt) yeast extract, dry  Worcestershire sauce (corn syrup solids, salt, caramel color, garlic, sugar, sices, soy sauce solids (natural &amp; fermented soybean &amp; wheat) natural flavor, palm oil, tamarind, sour cream powder,(cultured cream, non fat milk) garlic powder, whey, spice, cheddar cheese (cultured pasteurized mild, salt, enzymes) sodium diacetate, disodium inosinate, disodium guanylate, dry vinegar
• ALLERGY ALERT: contains soy, wheat, and milk, palm oil, sour cream •
• Packed in a facility and/or equipment that produces products containing peanuts, tree nuts, soybean, milk, dairy, eggs, fish, shellfish, wheat, sesame •</t>
  </si>
  <si>
    <t>Hot Off the Grill Seasoning Ingredients:
dehydrated garlic, onion, sea salt, bell peppers, lemon, spices, sugar, paprika, brown sugar, citric acid, celery seed, turmeric, natural flavor, extractives of paprika
• Packed in a facility and/or equipment that produces products containing peanuts, tree nuts, soybean, milk, dairy, eggs, fish, shellfish, wheat, sesame •</t>
  </si>
  <si>
    <t>Irish Breakfast Tea Ingredients:
assam gbop tea (40%), keemun op tea (40%), ceylon bop tea (20%)
• Packed in a facility and/or equipment that produces products containing peanuts, tree nuts, soybean, milk, dairy, eggs, fish, shellfish, wheat, sesame •</t>
  </si>
  <si>
    <t>Irish Pub Seasoning Ingredients:
sea salt, demerara sugar, dehydrated vegetables (onion, red bell peppers, garlic) spices, citric acid, natural hickory smoke, silicon dioxide
• Packed in a facility and/or equipment that produces products containing peanuts, tree nuts, soybean, milk, dairy, eggs, fish, shellfish, wheat, sesame •</t>
  </si>
  <si>
    <t>Irish Stew Seasoning Ingredients:
marjoram, thyme, spices
• Packed in a facility and/or equipment that produces products containing peanuts, tree nuts, soybean, milk, dairy, eggs, fish, shellfish, wheat, sesame •</t>
  </si>
  <si>
    <t>Italian Classic Bread Dip Ingredients:
garlic, tomato (tomato, &lt; 2% silicon dioxide (anti-caking agent)), paprika, chipotle, basil, brown mustard, oregano, bay leaves, marjoram, thyme, and rosemary
• Packed in a facility and/or equipment that produces products containing peanuts, tree nuts, soybean, milk, dairy, eggs, fish, shellfish, wheat, sesame •</t>
  </si>
  <si>
    <t>Italian Cuisine Bread Dip Ingredients:
oregano, rosemary, thyme, basil, marjoram, sage
• Packed in a facility and/or equipment that produces products containing peanuts, tree nuts, soybean, milk, dairy, eggs, fish, shellfish, wheat, sesame •</t>
  </si>
  <si>
    <t>Italian Lemon Herb Dressing Mix Ingredients:
salt, sugar, garlic, black pepper, red pepper, msg, artificial flavors, xanthan gum, perservatives
• Packed in a facility and/or equipment that produces products containing peanuts, tree nuts, soybean, milk, dairy, eggs, fish, shellfish, wheat, sesame •</t>
  </si>
  <si>
    <t>Italian Salad Dressing Mix Ingredients:
salt, sugar, garlic, black pepper, red pepper, msg, artificial flavors, xanthan gum, perservatives
• Packed in a facility and/or equipment that produces products containing peanuts, tree nuts, soybean, milk, dairy, eggs, fish, shellfish, wheat, sesame •</t>
  </si>
  <si>
    <t>Jalapeno Sea Salt Ingredients:
sea salt, jalapeno powder, garlic, onion, pepper, Mexican oregano
• Packed in a facility and/or equipment that produces products containing peanuts, tree nuts, soybean, milk, dairy, eggs, fish, shellfish, wheat, sesame •</t>
  </si>
  <si>
    <t>Jalapeno Seasoning Ingredients: 
salt, onion, jalapeno, garlic, cilantro, tomato powder, spices, not more than 2% silicon dioxide added to prevent caking
• Packed in a facility and/or equipment that produces products containing peanuts, tree nuts, soybean, milk, dairy, eggs, fish, shellfish, wheat, sesame •</t>
  </si>
  <si>
    <t>Jasmine Tea Ingredients:
pouchong tea, jasmine petals
• Packed in a facility and/or equipment that produces products containing peanuts, tree nuts, soybean, milk, dairy, eggs, fish, shellfish, wheat, sesame •</t>
  </si>
  <si>
    <t>Kettle Corn Popcorn Seasoning Ingredients:
sugar, salt, natural butter flavor, less than 2% tricalcium phosphate (anticaking)
• ALLERGY ALERT: contains milk •
• Packed in a facility and/or equipment that produces products containing peanuts, tree nuts, soybean, milk, dairy, eggs, fish, shellfish, wheat, sesame •</t>
  </si>
  <si>
    <t>Kosher Salt Ingredients:
kosher salt
• Packed in a facility and/or equipment that produces products containing peanuts, tree nuts, soybean, milk, dairy, eggs, fish, shellfish, wheat, sesame •</t>
  </si>
  <si>
    <t>Lagniappe Spice Blend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Packed in a facility and/or equipment that produces products containing peanuts, tree nuts, soybean, milk, dairy, eggs, fish, shellfish, wheat, sesame •</t>
  </si>
  <si>
    <t>Lavender Sea Salt Ingredients:
fine sea salt, lavender buds 
• Packed in a facility and/or equipment that produces products containing peanuts, tree nuts, soybean, milk, dairy, eggs, fish, shellfish, wheat, sesame •</t>
  </si>
  <si>
    <t>Lemon Basil Sea Salt Ingredients:
sea salt, granulated lemon peel, basil
• Packed in a facility and/or equipment that produces products containing peanuts, tree nuts, soybean, milk, dairy, eggs, fish, shellfish, wheat, sesame •</t>
  </si>
  <si>
    <t>Lemon Citrus Pepper Ingredients:
lemon, black coarse pepper, salt
• Packed in a facility and/or equipment that produces products containing peanuts, tree nuts, soybean, milk, dairy, eggs, fish, shellfish, wheat, sesame •</t>
  </si>
  <si>
    <t>Lemon Dill Sea Salt Ingredients:
sea salt, lemon peel, dill
• Packed in a facility and/or equipment that produces products containing peanuts, tree nuts, soybean, milk, dairy, eggs, fish, shellfish, wheat, sesame •</t>
  </si>
  <si>
    <t>Lemon Flake Sea Salt Ingredients:
lemon flake salt
• Packed in a facility and/or equipment that produces products containing peanuts, tree nuts, soybean, milk, dairy, eggs, fish, shellfish, wheat, sesame •</t>
  </si>
  <si>
    <t>Lemon Pepper &amp; Herbs Ingredients:
salt, black pepper, citric acid, dehydrated garlic, sugar, lemon peel, dehydrated onion, spice, natural flavor, fd&amp;c yellow #5 lake, calcium silicate added to prevent caking
• Packed in a facility and/or equipment that produces products containing peanuts, tree nuts, soybean, milk, dairy, eggs, fish, shellfish, wheat, sesame •</t>
  </si>
  <si>
    <t>Lemon Rosemary Sea Salt Ingredients:
sea salt, lemon zest, rosemary, garlic
• Packed in a facility and/or equipment that produces products containing peanuts, tree nuts, soybean, milk, dairy, eggs, fish, shellfish, wheat, sesame •</t>
  </si>
  <si>
    <t>Lemon Sea Salt Ingredients:
sea salt, lemon juice
• Packed in a facility and/or equipment that produces products containing peanuts, tree nuts, soybean, milk, dairy, eggs, fish, shellfish, wheat, sesame •</t>
  </si>
  <si>
    <t>Lemon Sugar Ingredients:
cane sugar, lemon powder
• Packed in a facility and/or equipment that produces products containing peanuts, tree nuts, soybean, milk, dairy, eggs, fish, shellfish, wheat, sesame •</t>
  </si>
  <si>
    <t>Licorice Mint Tea Ingredients:
licorice, spearmint, peppermint
• Packed in a facility and/or equipment that produces products containing peanuts, tree nuts, soybean, milk, dairy, eggs, fish, shellfish, wheat, sesame •</t>
  </si>
  <si>
    <t>Licorice Spice Tea Ingredients:
cinnamon chips, licorice root, orange peel, rooibos, cardamom, anise, cloves
• Packed in a facility and/or equipment that produces products containing peanuts, tree nuts, soybean, milk, dairy, eggs, fish, shellfish, wheat, sesame •</t>
  </si>
  <si>
    <t>Lime Sea Salt Ingredients:
sea salt &amp; lime powder
• Packed in a facility and/or equipment that produces products containing peanuts, tree nuts, soybean, milk, dairy, eggs, fish, shellfish, wheat, sesame •</t>
  </si>
  <si>
    <t>Lively Lemon Pepper Ingredients:
salt, citric acid, garlic, onion, pepper, turmeric
• Packed in a facility and/or equipment that produces products containing peanuts, tree nuts, soybean, milk, dairy, eggs, fish, shellfish, wheat, sesame •</t>
  </si>
  <si>
    <t>Louisiana Bayou Blend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Packed in a facility and/or equipment that produces products containing peanuts, tree nuts, soybean, milk, dairy, eggs, fish, shellfish, wheat, sesame •</t>
  </si>
  <si>
    <t>Louisiana Cajun Style Blend Ingredients:
paprika, salt, onion, garlic, cayenne pepper, black pepper, celery, thyme
• Packed in a facility and/or equipment that produces products containing peanuts, tree nuts, soybean, milk, dairy, eggs, fish, shellfish, wheat, sesame •</t>
  </si>
  <si>
    <t>Mango Tea Ingredients:
black tea, marigold petals, artificial flavoring
• Packed in a facility and/or equipment that produces products containing peanuts, tree nuts, soybean, milk, dairy, eggs, fish, shellfish, wheat, sesame •</t>
  </si>
  <si>
    <t>Maple Butter Popcorn Seasoning Ingredients:
natural maple and butter flavor, brown sugar, sugar, whey, salt, &lt;2% silicon dioxide to prevent caking
• ALLERGY ALERT: contains dairy •
• Packed in a facility and/or equipment that produces products containing peanuts, tree nuts, soybean, milk, dairy, eggs, fish, shellfish, wheat, sesame •</t>
  </si>
  <si>
    <t>Maple Cinnamon Sugar Ingredients:
cinnamon, pure maple syrup sugar granules
• Packed in a facility and/or equipment that produces products containing peanuts, tree nuts, soybean, milk, dairy, eggs, fish, shellfish, wheat, sesame •</t>
  </si>
  <si>
    <t>Mediterranean Bread Dip Ingredients:
salt, pepper, starch, garlic, monosodium, oregano, sugar, onion and parsley
• Packed in a facility and/or equipment that produces products containing peanuts, tree nuts, soybean, milk, dairy, eggs, fish, shellfish, wheat, sesame •</t>
  </si>
  <si>
    <t>Mediterranean Garden Bread Dip Ingredients:
spices, onion &amp; garlic powders, salt, tomato powder, lime juice powder (corn syrup solids, lime juice solids, natural flavor), sugar, citric acid, and silicon dioxide (to prevent caking)
• Packed in a facility and/or equipment that produces products containing peanuts, tree nuts, soybean, milk, dairy, eggs, fish, shellfish, wheat, sesame •</t>
  </si>
  <si>
    <t>Mediterranean Garden Seasoning Ingredients:
spices, onion &amp; garlic powders, salt, tomato powder, lime juice powder (corn syrup solids, lime juice solids, natural flavor), sugar, citric acid, and silicon dioxide (to prevent caking)
• Packed in a facility and/or equipment that produces products containing peanuts, tree nuts, soybean, milk, dairy, eggs, fish, shellfish, wheat, sesame •</t>
  </si>
  <si>
    <t>Mediterranean Sea Salt Ingredients:
sea salt
• Packed in a facility and/or equipment that produces products containing peanuts, tree nuts, soybean, milk, dairy, eggs, fish, shellfish, wheat, sesame •</t>
  </si>
  <si>
    <t>Memphis Grill Seasoning Ingredients:
paprika, salt, sugar, dehydrated onion, dehydrated garlic, spices
• Packed in a facility and/or equipment that produces products containing peanuts, tree nuts, soybean, milk, dairy, eggs, fish, shellfish, wheat, sesame •</t>
  </si>
  <si>
    <t>Mesquite Smoked Sea Salt Ingredients:
sea salt smoked over mesquite wood
• Packed in a facility and/or equipment that produces products containing peanuts, tree nuts, soybean, milk, dairy, eggs, fish, shellfish, wheat, sesame •</t>
  </si>
  <si>
    <t xml:space="preserve">Mesquite Wood Grill Seasoning Ingredients:
sugar, garlic, onion, chardex hickory, paprika, salt, cumin, cayenne, black pepper
• Packed in a facility and/or equipment that produces products containing peanuts, tree nuts, soybean, milk, dairy, eggs, fish, shellfish, wheat, sesame •
</t>
  </si>
  <si>
    <t>Mighty Meatloaf Ingredients:
onion, spices, dried tomatoes, dried peppers, salt, dextrose, monosodium glutamate, garlic
• Packed in a facility and/or equipment that produces products containing peanuts, tree nuts, soybean, milk, dairy, eggs, fish, shellfish, wheat, sesame •</t>
  </si>
  <si>
    <t>Minced Garlic Ingredients:
garlic
• Packed in a facility and/or equipment that produces products containing peanuts, tree nuts, soybean, milk, dairy, eggs, fish, shellfish, wheat, sesame •</t>
  </si>
  <si>
    <t>Minced Onion Ingredients:
onion
• Packed in a facility and/or equipment that produces products containing peanuts, tree nuts, soybean, milk, dairy, eggs, fish, shellfish, wheat, sesame •</t>
  </si>
  <si>
    <t>Miners Taco Ingredients:
paprika, salt, onion, corn meal, garlic, flour, cocoa, citric acid, spices
• Packed in a facility and/or equipment that produces products containing peanuts, tree nuts, soybean, milk, dairy, eggs, fish, shellfish, wheat, sesame •</t>
  </si>
  <si>
    <t>Montreal Chicken Seasoning Ingredients:
granulated garlic, curry, crushed red pepper, oregano, sea salt flakes, sugar, spices, mustard seed, dehydrated garlic
• Packed in a facility and/or equipment that produces products containing peanuts, tree nuts, soybean, milk, dairy, eggs, fish, shellfish, wheat, sesame •</t>
  </si>
  <si>
    <t>Moroccan Bread Dip Ingredients:
salt, dehydrated garlic &amp; onion, spices (including mustard), paprika, yeast extract (contains salt), sugar, and silicon dioxide (to prevent caking)
• Packed in a facility and/or equipment that produces products containing peanuts, tree nuts, soybean, milk, dairy, eggs, fish, shellfish, wheat, sesame •</t>
  </si>
  <si>
    <t>Moroccan Mint Tea Ingredients:
gunpowder green tea, spearmint
• Packed in a facility and/or equipment that produces products containing peanuts, tree nuts, soybean, milk, dairy, eggs, fish, shellfish, wheat, sesame •</t>
  </si>
  <si>
    <t>Moroccan Seasoning Ingredients:
salt, dehydrated garlic &amp; onion, spices (including mustard), paprika, yeast extract (contains salt), sugar, and silicon dioxide (to prevent caking)
• Packed in a facility and/or equipment that produces products containing peanuts, tree nuts, soybean, milk, dairy, eggs, fish, shellfish, wheat, sesame •</t>
  </si>
  <si>
    <t>Mountain Brook Mesquite Grill Seasoning Ingredients:
sugar, garlic, onion, chardex hickory, paprika, salt, cumin, cayenne, black pepper
• Packed in a facility and/or equipment that produces products containing peanuts, tree nuts, soybean, milk, dairy, eggs, fish, shellfish, wheat, sesame •</t>
  </si>
  <si>
    <t>Movie Butter Popcorn Seasoning Ingredients:
maltodextrin, salt, natural &amp; artificial flavors including butter, whey, dextrose, butter powder (butter (cream, salt), nonfat milk, bha (preservative)), buttermilk powder, xanthan gum, extractives of turmeric &amp; paprika. less than 2% silicon dioxide to prevent caking
• ALLERGY ALERT: contains milk •
• Packed in a facility and/or equipment that produces products containing peanuts, tree nuts, soybean, milk, dairy, eggs, fish, shellfish, wheat, sesame •</t>
  </si>
  <si>
    <t>Movie Theater Popcorn Kernels Ingredients:
mushroom popcorn kernels (NON GMO)
• Packed in a facility and/or equipment that produces products containing peanuts, tree nuts, soybean, milk, dairy, eggs, fish, shellfish, wheat, sesame •</t>
  </si>
  <si>
    <t>Mulled Wine Tea Ingredients:
hibiscus, cinnamon, rosehip, clove, elderberry, orange peel, apple, and ginger
• Packed in a facility and/or equipment that produces products containing peanuts, tree nuts, soybean, milk, dairy, eggs, fish, shellfish, wheat, sesame •</t>
  </si>
  <si>
    <t>Mulling Spices Ingredients:
cinnamon, allspice, cloves, nutmeg, citric acid, asorbic acid, fructose
• Packed in a facility and/or equipment that produces products containing peanuts, tree nuts, soybean, milk, dairy, eggs, fish, shellfish, wheat, sesame •</t>
  </si>
  <si>
    <t>Mulling Spices (Whole) Ingredients:
cinnamon bark pieces, dried orange peel, cloves, all spice, canola oil, orange oil
• Packed in a facility and/or equipment that produces products containing peanuts, tree nuts, soybean, milk, dairy, eggs, fish, shellfish, wheat, sesame •</t>
  </si>
  <si>
    <t>Nacho Cheese Popcorn Seasoning Ingredients:
maltodextrin, salt, buttermilk powder, natural flavors, tomato powder, onion powder, garlic powder, sugar, extractives of turmeric and paprika, spices, disodium inosinate and guanylate, lactic acid, less than 2% silicon dioxide added to prevent caking
• ALLERGY ALERT: contains milk •
• Packed in a facility and/or equipment that produces products containing peanuts, tree nuts, soybean, milk, dairy, eggs, fish, shellfish, wheat, sesame •</t>
  </si>
  <si>
    <t>Nantucket Seafood Blend Ingredients:
salt, paprika, spices
• Packed in a facility and/or equipment that produces products containing peanuts, tree nuts, soybean, milk, dairy, eggs, fish, shellfish, wheat, sesame •</t>
  </si>
  <si>
    <t>Natural Maple Dip Mix Ingredients:
natural evaporated cane juice, brown sugar (cane sugar, molasses) unrefined sugar, dextrose, corn starch, natural flavors, natural butter flavor (maltodextrin, salt, buttermilk solids, natural flavor, expeller pressed non gmo canola oil, extractives of turmeric, paprika) pure maple sugar, caramel color, sea salt
• ALLERGY ALERT: contains dairy •
• Packed in a facility and/or equipment that produces products containing peanuts, tree nuts, soybean, milk, dairy, eggs, fish, shellfish, wheat, sesame •</t>
  </si>
  <si>
    <t>North Fork Heat Seasoning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Packed in a facility and/or equipment that produces products containing peanuts, tree nuts, soybean, milk, dairy, eggs, fish, shellfish, wheat, sesame •</t>
  </si>
  <si>
    <t>NY Style Everything Bagel Ingredients:
sesame seeds, garlic, onion, poppy seeds, salt
• Packed in a facility and/or equipment that produces products containing peanuts, tree nuts, soybean, milk, dairy, eggs, fish, shellfish, wheat, sesame •</t>
  </si>
  <si>
    <t>OBX Seafood Seasoning Ingredients:
salt, spices, mustard, paprika, extractives of spice, &lt;2% tricalcium phosphate (anti cake)
• Packed in a facility and/or equipment that produces products containing peanuts, tree nuts, soybean, milk, dairy, eggs, fish, shellfish, wheat, sesame •</t>
  </si>
  <si>
    <t>OBX Sunshine Sea Salt Ingredients:
sea salt, orange, lemon, black pepper, smoked hickory salt, lime, ginger
• Packed in a facility and/or equipment that produces products containing peanuts, tree nuts, soybean, milk, dairy, eggs, fish, shellfish, wheat, sesame •</t>
  </si>
  <si>
    <t>Off the Hook Cajun Style Seasoning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Packed in a facility and/or equipment that produces products containing peanuts, tree nuts, soybean, milk, dairy, eggs, fish, shellfish, wheat, sesame •</t>
  </si>
  <si>
    <t>Off The Hook Seafood Ingredients:
salt, paprika, celery, peppers, spices, msg
• Packed in a facility and/or equipment that produces products containing peanuts, tree nuts, soybean, milk, dairy, eggs, fish, shellfish, wheat, sesame •</t>
  </si>
  <si>
    <t>Olive &amp; Herb Bread Dip Ingredients:
tomato, garlic, balsamic powder, basil, maltodextrin, balsamic vinegar, modified food starch, natural flavor, caramel color, molasses, oregano
• Packed in a facility and/or equipment that produces products containing peanuts, tree nuts, soybean, milk, dairy, eggs, fish, shellfish, wheat, sesame •</t>
  </si>
  <si>
    <t>Olive Leaf Powder Ingredients:
ground leaves from olive tree
• Packed in a facility and/or equipment that produces products containing peanuts, tree nuts, soybean, milk, dairy, eggs, fish, shellfish, wheat, sesame •</t>
  </si>
  <si>
    <t>On The Sweet Side Grill Seasoning Ingredients:
salt, dextrose, brown sugar, spices, spice extractives, tricalcium phosphate (anti-caking)
• Packed in a facility and/or equipment that produces products containing peanuts, tree nuts, soybean, milk, dairy, eggs, fish, shellfish, wheat, sesame •</t>
  </si>
  <si>
    <t>Onion Himalayan Sea Salt Ingredients:
Himalayan salt, organic dehydrated onion, organic rice concentrate (flow agent)
• Packed in a facility and/or equipment that produces products containing peanuts, tree nuts, soybean, milk, dairy, eggs, fish, shellfish, wheat, sesame •</t>
  </si>
  <si>
    <t>Onion Salt Ingredients:
onions, salt
• Packed in a facility and/or equipment that produces products containing peanuts, tree nuts, soybean, milk, dairy, eggs, fish, shellfish, wheat, sesame •</t>
  </si>
  <si>
    <t>Oolong Tea Ingredients:
oolong tea
• Packed in a facility and/or equipment that produces products containing peanuts, tree nuts, soybean, milk, dairy, eggs, fish, shellfish, wheat, sesame •</t>
  </si>
  <si>
    <t>Orange Ginger Sea Salt Ingredients:
salt, onion, sugar, garlic, ginger powder, orange peel, tartaric acid, grapefruit juice powder (citric acid, grapefruit oil, grapefruit juice) silion dioxide
• Packed in a facility and/or equipment that produces products containing peanuts, tree nuts, soybean, milk, dairy, eggs, fish, shellfish, wheat, sesame •</t>
  </si>
  <si>
    <t>Orange Spice Tea Ingredients:
black op tea, orange peel, orange oil, clove bud oil
• Packed in a facility and/or equipment that produces products containing peanuts, tree nuts, soybean, milk, dairy, eggs, fish, shellfish, wheat, sesame •</t>
  </si>
  <si>
    <t>Oregon Trail Bold Steak Grilling Ingredients:
salt, spices, dehydrated garlic, oleoresin paprika, natural flavor, &lt;2% soybean oil as a processing acid
• Packed in a facility and/or equipment that produces products containing peanuts, tree nuts, soybean, milk, dairy, eggs, fish, shellfish, wheat, sesame •</t>
  </si>
  <si>
    <t>Oven Baked Pizza Seasoning Ingredients:
oregano, garlic, crush red pepper, basil and marjoram
• Packed in a facility and/or equipment that produces products containing peanuts, tree nuts, soybean, milk, dairy, eggs, fish, shellfish, wheat, sesame •</t>
  </si>
  <si>
    <t>PA Dutch Chicken Seasoning Ingredients:
thyme, sage, marjoram, rosemary, pepper, nutmeg
• Packed in a facility and/or equipment that produces products containing peanuts, tree nuts, soybean, milk, dairy, eggs, fish, shellfish, wheat, sesame •</t>
  </si>
  <si>
    <t>Pacific Northwest Ingredients:
garlic, minced onion, domestic paprika, black pepper, dill, celery seed, parsley, sea salt, lemon peel
• Packed in a facility and/or equipment that produces products containing peanuts, tree nuts, soybean, milk, dairy, eggs, fish, shellfish, wheat, sesame •</t>
  </si>
  <si>
    <t>Panfired Green Tea Ingredients:
panfired green tea
• Packed in a facility and/or equipment that produces products containing peanuts, tree nuts, soybean, milk, dairy, eggs, fish, shellfish, wheat, sesame •</t>
  </si>
  <si>
    <t>Paprika Ingredients: 
paprika
• Packed in a facility and/or equipment that produces products containing peanuts, tree nuts, soybean, milk, dairy, eggs, fish, shellfish, wheat, sesame •</t>
  </si>
  <si>
    <t>Parmesan &amp; Garlic Seasoning Ingredients: 
parmesan cheese ([part-skim milk, cheese culture, salt enzymes], whey, buttermilk solids, sodium phosphate, salt), milk powder, salt, garlic and onion
• ALLERGY ALERT: contains milk •
• Packed in a facility and/or equipment that produces products containing peanuts, tree nuts, soybean, milk, dairy, eggs, fish, shellfish, wheat, sesame •</t>
  </si>
  <si>
    <t>Parmesan &amp; Herb Bread Dip Ingredients:
parmesan cheese ([part-skim milk, cheese culture, salt enzymes], whey, buttermilk solids, sodium phosphate, salt), salt, oregano, basil, garlic, crushed red pepper
• ALLERGY ALERT: contains milk •
• Packed in a facility and/or equipment that produces products containing peanuts, tree nuts, soybean, milk, dairy, eggs, fish, shellfish, wheat, sesame •</t>
  </si>
  <si>
    <t>Parmesan &amp; Herb Bread Dip &amp; Seasoning Ingredients:
parmesan cheese ([part-skim milk, cheese culture, salt enzymes], whey, buttermilk solids, sodium phosphate, salt), salt, oregano, basil, garlic, crushed red pepper
• ALLERGY ALERT: contains milk •
• Packed in a facility and/or equipment that produces products containing peanuts, tree nuts, soybean, milk, dairy, eggs, fish, shellfish, wheat, sesame •</t>
  </si>
  <si>
    <t>Parmesan &amp; Herb Seasoning Ingredients:
parmesan cheese ([part-skim milk, cheese culture, salt enzymes], whey, buttermilk solids, sodium phosphate, salt), salt, oregano, basil, garlic, crushed red pepper
• ALLERGY ALERT: contains milk •
• Packed in a facility and/or equipment that produces products containing peanuts, tree nuts, soybean, milk, dairy, eggs, fish, shellfish, wheat, sesame •</t>
  </si>
  <si>
    <t>Parmesan Cheese Powder Ingredients:
dehydrated parmesan cheese (part-skim milk, cheese culture, salt, enzymes), whey, buttermilk solids, sodium phosphate, and salt
• ALLERGY ALERT: contains milk •
• Packed in a facility and/or equipment that produces products containing peanuts, tree nuts, soybean, milk, dairy, eggs, fish, shellfish, wheat, sesame •</t>
  </si>
  <si>
    <t>Parmesan Garlic Popcorn Seasoning Ingredients: 
parmesan cheese ([part-skim milk, cheese culture, salt enzymes], whey, buttermilk solids, sodium phosphate, salt), milk powder, salt, garlic and onion
• ALLERGY ALERT: contains milk •
• Packed in a facility and/or equipment that produces products containing peanuts, tree nuts, soybean, milk, dairy, eggs, fish, shellfish, wheat, sesame •</t>
  </si>
  <si>
    <t>Parsley Ingredients:
parsley
• Packed in a facility and/or equipment that produces products containing peanuts, tree nuts, soybean, milk, dairy, eggs, fish, shellfish, wheat, sesame •</t>
  </si>
  <si>
    <t>Peach Passion Tea Ingredients:
black tea, orange blossom, safflower, elderberry, flower pollen, artificial flavoring
• Packed in a facility and/or equipment that produces products containing peanuts, tree nuts, soybean, milk, dairy, eggs, fish, shellfish, wheat, sesame •</t>
  </si>
  <si>
    <t>Pennsylvania Pork Rub Ingredients:
chili powder, dehydrated garlic, spices, sea salt
• Packed in a facility and/or equipment that produces products containing peanuts, tree nuts, soybean, milk, dairy, eggs, fish, shellfish, wheat, sesame •</t>
  </si>
  <si>
    <t>Pepper Sensation Ingredients:
dehydrated garlic, dehydrated red and green bell peppers, salt, black pepper, dehydrated onion, spices, hickory oil
• Packed in a facility and/or equipment that produces products containing peanuts, tree nuts, soybean, milk, dairy, eggs, fish, shellfish, wheat, sesame •</t>
  </si>
  <si>
    <t>Peppercorn Medley Ingredients:
black, white, green, pink, Jamaican allspice peppercorns
• Packed in a facility and/or equipment that produces products containing peanuts, tree nuts, soybean, milk, dairy, eggs, fish, shellfish, wheat, sesame •</t>
  </si>
  <si>
    <t>Peppermint Tea Ingredients:
peppermint leaves
• Packed in a facility and/or equipment that produces products containing peanuts, tree nuts, soybean, milk, dairy, eggs, fish, shellfish, wheat, sesame •</t>
  </si>
  <si>
    <t>Pepperoni Kick Pizza Seasoning Ingredients:
paprika, garlic, onion, spices, &lt;1% calcium stearate (anti caking)
• Packed in a facility and/or equipment that produces products containing peanuts, tree nuts, soybean, milk, dairy, eggs, fish, shellfish, wheat, sesame •</t>
  </si>
  <si>
    <t>Perfect Blend Italian Bread Dip Ingredients:
oregano, marjoram, thyme, basil, rosemary, red peppers, sage
• Packed in a facility and/or equipment that produces products containing peanuts, tree nuts, soybean, milk, dairy, eggs, fish, shellfish, wheat, sesame •</t>
  </si>
  <si>
    <t>Perfect Prime Rib Seasoning Ingredients:
black pepper, spices, dehydrated onion, dehydrated garlic, salt
• Packed in a facility and/or equipment that produces products containing peanuts, tree nuts, soybean, milk, dairy, eggs, fish, shellfish, wheat, sesame •</t>
  </si>
  <si>
    <t>Pesto &amp; Cheese Bread Dip Ingredients:
parmesan cheese (part-skim milk, parsley, cheese cultures, salt, enzymes), spices, dehydrated garlic, parsley, silicon dioxide added to prevent caking
• ALLERGY ALERT: contains milk •
• Packed in a facility and/or equipment that produces products containing peanuts, tree nuts, soybean, milk, dairy, eggs, fish, shellfish, wheat, sesame •</t>
  </si>
  <si>
    <t>Pesto &amp; Parmesan Seasoning Ingredients:
parmesan cheese (part-skim milk, parsley, cheese cultures, salt, enzymes), spices, dehydrated garlic, parsley, silicon dioxide added to prevent caking
• ALLERGY ALERT: contains milk •
• Packed in a facility and/or equipment that produces products containing peanuts, tree nuts, soybean, milk, dairy, eggs, fish, shellfish, wheat, sesame •</t>
  </si>
  <si>
    <t>Philly Favorite Pizza Seasoning Ingredients:
onion, marjoram, red &amp; green bell pepper, oregano, thyme, parsley, fennel, garlic, celery &amp; chives
• Packed in a facility and/or equipment that produces products containing peanuts, tree nuts, soybean, milk, dairy, eggs, fish, shellfish, wheat, sesame •</t>
  </si>
  <si>
    <t>Pink Himalayan &amp; Ghost Chili Sea Salt Ingredients:
coarse pink Himalayan sea salt, ghost chili peppers
• Packed in a facility and/or equipment that produces products containing peanuts, tree nuts, soybean, milk, dairy, eggs, fish, shellfish, wheat, sesame •</t>
  </si>
  <si>
    <t>Pink Himalayan &amp; Ghost Chili Sea Salt (Coarse) Ingredients:
coarse pink Himalayan sea salt, ghost chili peppers
• Packed in a facility and/or equipment that produces products containing peanuts, tree nuts, soybean, milk, dairy, eggs, fish, shellfish, wheat, sesame •</t>
  </si>
  <si>
    <t>Pink Himalayan &amp; Ghost Chili Sea Salt (Fine) Ingredients:
pink Himalayan salt w/ smoked ghost chili peppers
• Packed in a facility and/or equipment that produces products containing peanuts, tree nuts, soybean, milk, dairy, eggs, fish, shellfish, wheat, sesame •</t>
  </si>
  <si>
    <t>Pink Himalayan Coarse Sea Salt Ingredients:
coarse pink himalayan sea salt
• Packed in a facility and/or equipment that produces products containing peanuts, tree nuts, soybean, milk, dairy, eggs, fish, shellfish, wheat, sesame •</t>
  </si>
  <si>
    <t>Pink Himalayan Fine Sea Salt Ingredients:
pink himalayan salt
• Packed in a facility and/or equipment that produces products containing peanuts, tree nuts, soybean, milk, dairy, eggs, fish, shellfish, wheat, sesame •</t>
  </si>
  <si>
    <t>Pink Peppercorn Ingredients:
pink peppercorns that have a sweet and spicy flavor with hints of citrus
• Packed in a facility and/or equipment that produces products containing peanuts, tree nuts, soybean, milk, dairy, eggs, fish, shellfish, wheat, sesame •</t>
  </si>
  <si>
    <t>Pizza Popcorn Seasoning Ingredients:
tomato, salt, sugar, dehydrated cheeses (cheddar, parmesan, romano, whey, buttermilk, salt, soybean oil, maltodextrin, disodium phosphate, citric acid, sodium caseinate, lactic acid, &gt;2% silicon dioxide (prevent caking)), onion, basil, oregano, garlic
• Packed in a facility and/or equipment that produces products containing peanuts, tree nuts, soybean, milk, dairy, eggs, fish, shellfish, wheat, sesame •</t>
  </si>
  <si>
    <t>Plow Boy Rub Ingredients:
salt, spices, dehydrated garlic, oleoresin paprika, natural flavor, &lt;2% soybean oil as a processing acid
• Packed in a facility and/or equipment that produces products containing peanuts, tree nuts, soybean, milk, dairy, eggs, fish, shellfish, wheat, sesame •</t>
  </si>
  <si>
    <t>Pomegranate Tea Ingredients:
sencha green tea, pink rose petals, artificial pomegranate flavor
• Packed in a facility and/or equipment that produces products containing peanuts, tree nuts, soybean, milk, dairy, eggs, fish, shellfish, wheat, sesame •</t>
  </si>
  <si>
    <t>Porcini Champignon Sea Salt Ingredients:
salt, mushroom powder, natural flavor, onion, garlic, porcini mushrooms, bolete mushrooms
• Packed in a facility and/or equipment that produces products containing peanuts, tree nuts, soybean, milk, dairy, eggs, fish, shellfish, wheat, sesame •</t>
  </si>
  <si>
    <t>Potato Passion Seasoning Ingredients:
salt, dehydrated garlic, dehydrated onion, chicken and beef fat w/ broth (powdered chicken &amp; beef fats, chicken broth, corn syrup solids, sodium caseinate, mono &amp; diglyceride, tbhq (to prevent flavor loss) spices, modified food starch, monosodium glutamate, dehydrated lime)
• Packed in a facility and/or equipment that produces products containing peanuts, tree nuts, soybean, milk, dairy, eggs, fish, shellfish, wheat, sesame •</t>
  </si>
  <si>
    <t>Pretzel Salt Ingredients:
pure white uniodized pretzel salt kosher certified
• Packed in a facility and/or equipment that produces products containing peanuts, tree nuts, soybean, milk, dairy, eggs, fish, shellfish, wheat, sesame •</t>
  </si>
  <si>
    <t>Pumpkin Dip Mix Ingredients:
natural unrefined cane sugar, brown sugar (cane sugar, molasses) dextrose, pumpkin powder (pumpkin, altodextrin, corn flour, lecithin) corn starch, cinnamon, ginger, pure vanilla, real salt unrefined mineral sea salt, expeller pressed canola oil, nutmeg, extractives of spice
• ALLERGY ALERT: contains soy •
• Packed in a facility and/or equipment that produces products containing peanuts, tree nuts, soybean, milk, dairy, eggs, fish, shellfish, wheat, sesame •</t>
  </si>
  <si>
    <t>Pumpkin Pie Spice Ingredients:
natural spices
• Packed in a facility and/or equipment that produces products containing peanuts, tree nuts, soybean, milk, dairy, eggs, fish, shellfish, wheat, sesame •</t>
  </si>
  <si>
    <t>Pumpkin Spice Popcorn Seasoning Ingredients:
sugar, cinnamon, salt, spices
• Packed in a facility and/or equipment that produces products containing peanuts, tree nuts, soybean, milk, dairy, eggs, fish, shellfish, wheat, sesame •</t>
  </si>
  <si>
    <t>Pure Spanish Saffron Ingredients:
saffron
• Packed in a facility and/or equipment that produces products containing peanuts, tree nuts, soybean, milk, dairy, eggs, fish, shellfish, wheat, sesame •</t>
  </si>
  <si>
    <t>Rainbow Mix Popcorn Ingredients:
red, white, &amp; blue rainbow butterfly popcorn kernels  (NON GMO)
• Packed in a facility and/or equipment that produces products containing peanuts, tree nuts, soybean, milk, dairy, eggs, fish, shellfish, wheat, sesame •</t>
  </si>
  <si>
    <t>Ranch Dressing Mix Ingredients:
buttermilk solids (whey solids, buttermilk powder, nonfat dry milk), cane sugar, whole milk, sea salt, dried onion, maltodextrin, salt, monosodium glutamate, citric acid (acidifier), dried garlic, whey, chicken flavoring (dextrose, salt, monosodium glutamate, lactose (milk), potato flour, pure vegetable oil (sunflower oil), celery, turmeric (color), onion powder, sunflower lecithin, parsley, and herbs), dextrose, dried sour cream powder (sour cream (cultured cream, nonfat milk)), parsley, corn starch, dried roasted garlic, non-fat dry milk, silicon dioxide (flow agent), lactic acid powder, lswiss cheese flavor (maltodextrin, whey solids, natural swiss cheese flavor, salt), butter powder (butter (cream, salt), dry buttermilk), ascorbic acid (preservative), natural and artificial sour cream flavor, natural and artificial sour cream &amp; onion flavor (soy), natural butter flavor, beta carotene (color), canola oil. contains milk, soy
• Packed in a facility and/or equipment that produces products containing peanuts, tree nuts, soybean, milk, dairy, eggs, fish, shellfish, wheat, sesame •</t>
  </si>
  <si>
    <t>Ranch Popcorn Seasoning Ingredients:
whey, buttermilk, natural and artificial flavors (monosodium glutamate, autolyzed yeast extract, disodium inosinate and guanylate), salt, onion, garlic, parsley, dextrose, citric acid, soybean oil, lactic acid, sodium diacetate, less than 2% silicon dioxide added to prevent caking
• ALLERGY ALERT: contains milk •
• Packed in a facility and/or equipment that produces products containing peanuts, tree nuts, soybean, milk, dairy, eggs, fish, shellfish, wheat, sesame •</t>
  </si>
  <si>
    <t>Ranch Seasoning Ingredients:
whey, buttermilk, natural and artificial flavors (monosodium glutamate, autolyzed yeast extract, disodium inosinate and guanylate), salt, onion, garlic, parsley, dextrose, citric acid, soybean oil, lactic acid, sodium diacetate, less than 2% silicon dioxide added to prevent caking
• ALLERGY ALERT: contains milk •
• Packed in a facility and/or equipment that produces products containing peanuts, tree nuts, soybean, milk, dairy, eggs, fish, shellfish, wheat, sesame •</t>
  </si>
  <si>
    <t>Ras El Hanout Ingredients:
coriander, cumin, nutmeg, ginger, paprika, turmeric, black pepper, cardamom, red pepper, allspice, cloves
• Packed in a facility and/or equipment that produces products containing peanuts, tree nuts, soybean, milk, dairy, eggs, fish, shellfish, wheat, sesame •</t>
  </si>
  <si>
    <t>Raspberry Tea Ingredients:
black tea, blackberry leaf, artificial flavor
• Packed in a facility and/or equipment that produces products containing peanuts, tree nuts, soybean, milk, dairy, eggs, fish, shellfish, wheat, sesame •</t>
  </si>
  <si>
    <t>Red Butterfly Popcorn Ingredients:
red butterfly popcorn kernels (NON GMO)
• Packed in a facility and/or equipment that produces products containing peanuts, tree nuts, soybean, milk, dairy, eggs, fish, shellfish, wheat, sesame •</t>
  </si>
  <si>
    <t>Red Fruit Cocktail Tea Ingredients:
hibiscus petals, elderberries, black currants, currants, flavoring
• Packed in a facility and/or equipment that produces products containing peanuts, tree nuts, soybean, milk, dairy, eggs, fish, shellfish, wheat, sesame •</t>
  </si>
  <si>
    <t>Red Hot Pepper Flakes Ingredients:
dehydrated crushed red pepper skin and seeds (pepper plant is in the cayenne pepper family)
• Packed in a facility and/or equipment that produces products containing peanuts, tree nuts, soybean, milk, dairy, eggs, fish, shellfish, wheat, sesame •</t>
  </si>
  <si>
    <t>River City Blend Ingredients:
onion powder, garlic powder, coriander, black pepper, crushed chili flakes, minced onion, minced garlic, cut &amp; sifted rosemary, crushed red pepper, parsley
• Packed in a facility and/or equipment that produces products containing peanuts, tree nuts, soybean, milk, dairy, eggs, fish, shellfish, wheat, sesame •</t>
  </si>
  <si>
    <t>Roast Beef Seasoning Ingredients:
onion, garlic, salt, black pepper
• Packed in a facility and/or equipment that produces products containing peanuts, tree nuts, soybean, milk, dairy, eggs, fish, shellfish, wheat, sesame •</t>
  </si>
  <si>
    <t>Roasted Chicken Dinner Seasoning Ingredients:
garlic, basil, oregano, pepper, salt, coriander, ginger, paprika, thyme, citric acid, soybean oil, &lt;2% calcium stearate as anti caking agent, spices
• Packed in a facility and/or equipment that produces products containing peanuts, tree nuts, soybean, milk, dairy, eggs, fish, shellfish, wheat, sesame •</t>
  </si>
  <si>
    <t>Roasted Garlic Pepper Ingredients:
black pepper, garlic, onion, and white pepper
• Packed in a facility and/or equipment that produces products containing peanuts, tree nuts, soybean, milk, dairy, eggs, fish, shellfish, wheat, sesame •</t>
  </si>
  <si>
    <t>Roasted Garlic Pepper Pizza Seasoning Ingredients:
dehydrated garlic, spices, dehydrated red and green bell peppers, salt, dehydrated onion, brown sugar and natural flavor
• Packed in a facility and/or equipment that produces products containing peanuts, tree nuts, soybean, milk, dairy, eggs, fish, shellfish, wheat, sesame •</t>
  </si>
  <si>
    <t>Roasted Garlic Sea Salt Ingredients:
natural sea salt, roasted garlic powder
• Packed in a facility and/or equipment that produces products containing peanuts, tree nuts, soybean, milk, dairy, eggs, fish, shellfish, wheat, sesame •</t>
  </si>
  <si>
    <t>Roma Romano Pizza Seasoning Ingredients:
garlic pepper seasoning, tomato powder, Romano cheese powder, herbs, &lt; 1% silicon dioxide
• ALLERGY ALERT: contains milk •
• Packed in a facility and/or equipment that produces products containing peanuts, tree nuts, soybean, milk, dairy, eggs, fish, shellfish, wheat, sesame •</t>
  </si>
  <si>
    <t>Romano Cheese Powder Ingredients:
dehydrated blend of Romano cheese (part skim cow milk, cheese culture, salt, enzymes) sodium phosphate
• ALLERGY ALERT: contains dairy •
• No artificial flavors or colors •
• Packed in a facility and/or equipment that produces products containing peanuts, tree nuts, soybean, milk, dairy, eggs, fish, shellfish, wheat, sesame •</t>
  </si>
  <si>
    <t>Rooibos Tea Ingredients:
rooibos
• Packed in a facility and/or equipment that produces products containing peanuts, tree nuts, soybean, milk, dairy, eggs, fish, shellfish, wheat, sesame •</t>
  </si>
  <si>
    <t>Rosemary &amp; Garlic Bread Dip Ingredients:
dehydrated garlic, rosemary, salt, spices
• Packed in a facility and/or equipment that produces products containing peanuts, tree nuts, soybean, milk, dairy, eggs, fish, shellfish, wheat, sesame •</t>
  </si>
  <si>
    <t>Rosemary &amp; Garlic Griller Ingredients:
dehydrated garlic, rosemary, salt, spices
• Packed in a facility and/or equipment that produces products containing peanuts, tree nuts, soybean, milk, dairy, eggs, fish, shellfish, wheat, sesame •</t>
  </si>
  <si>
    <t>Rosemary &amp; Garlic Seasoning Ingredients:
dehydrated garlic, rosemary, salt, spices
• Packed in a facility and/or equipment that produces products containing peanuts, tree nuts, soybean, milk, dairy, eggs, fish, shellfish, wheat, sesame •</t>
  </si>
  <si>
    <t>Rustic Herb Bread Dip Ingredients:
salt, red pepper, black pepper, oregano, rosemary, parsley, garlic, basil
• Packed in a facility and/or equipment that produces products containing peanuts, tree nuts, soybean, milk, dairy, eggs, fish, shellfish, wheat, sesame •</t>
  </si>
  <si>
    <t>Rustic Herb Seasoning Ingredients:
salt, red pepper, black pepper, oregano, rosemary, parsley, garlic, basil
• Packed in a facility and/or equipment that produces products containing peanuts, tree nuts, soybean, milk, dairy, eggs, fish, shellfish, wheat, sesame •</t>
  </si>
  <si>
    <t>Saffron Ingredients:
saffron
• Packed in a facility and/or equipment that produces products containing peanuts, tree nuts, soybean, milk, dairy, eggs, fish, shellfish, wheat, sesame •</t>
  </si>
  <si>
    <t>Saffron Pink Peppercorn Sea Salt Ingredients:
salt, pink peppercorns, turmeric, saffron powder
• Packed in a facility and/or equipment that produces products containing peanuts, tree nuts, soybean, milk, dairy, eggs, fish, shellfish, wheat, sesame •</t>
  </si>
  <si>
    <t>Sal de Vino Wine Salt Ingredients:
sea salt, red  wine
• Packed in a facility and/or equipment that produces products containing peanuts, tree nuts, soybean, milk, dairy, eggs, fish, shellfish, wheat, sesame •</t>
  </si>
  <si>
    <t>Salt Free European Bread Dip Ingredients:
garlic, basil, oregano, parsley, thyme, spices
• Packed in a facility and/or equipment that produces products containing peanuts, tree nuts, soybean, milk, dairy, eggs, fish, shellfish, wheat, sesame •</t>
  </si>
  <si>
    <t>Salt Free Sea Side Seafood Seasoning Ingredients:
garlic, onion, paprika, pepper, oregano, parsley
• Packed in a facility and/or equipment that produces products containing peanuts, tree nuts, soybean, milk, dairy, eggs, fish, shellfish, wheat, sesame •</t>
  </si>
  <si>
    <t>Salt Free Seaside Seafood Ingredients:
garlic, onion, paprika, pepper, oregano, parsley
• Packed in a facility and/or equipment that produces products containing peanuts, tree nuts, soybean, milk, dairy, eggs, fish, shellfish, wheat, sesame •</t>
  </si>
  <si>
    <t>Salt Free Taco Seasoning Ingredients:
paprika, garlic, onion, cumin, oregano, spices
• Packed in a facility and/or equipment that produces products containing peanuts, tree nuts, soybean, milk, dairy, eggs, fish, shellfish, wheat, sesame •</t>
  </si>
  <si>
    <t>Salted Caramel Popcorn Seasoning Ingredients:
sugar, brown sugar, molasses, artificial flavors, soy lecithin, salt, fd&amp;c yellow #5, fd&amp;c red #40, fd&amp;c blue #1, salt
• ALLERGY ALERT: contains soy •
• Packed in a facility and/or equipment that produces products containing peanuts, tree nuts, soybean, milk, dairy, eggs, fish, shellfish, wheat, sesame •</t>
  </si>
  <si>
    <t>Salted Caramel Sugar Ingredients:
cane sugar, caramel flavor, salt
• Packed in a facility and/or equipment that produces products containing peanuts, tree nuts, soybean, milk, dairy, eggs, fish, shellfish, wheat, sesame •</t>
  </si>
  <si>
    <t>Sassy Salmon Seasoning Ingredients:
brown sugar, orange zest, black pepper, sea salt, coriander, anise, cumin, fennel
• Packed in a facility and/or equipment that produces products containing peanuts, tree nuts, soybean, milk, dairy, eggs, fish, shellfish, wheat, sesame •</t>
  </si>
  <si>
    <t>Sassy Seafood Ingredients:
brown sugar, orange zest, black pepper, sea salt, coriander, anise, cumin, fennel
• Packed in a facility and/or equipment that produces products containing peanuts, tree nuts, soybean, milk, dairy, eggs, fish, shellfish, wheat, sesame •</t>
  </si>
  <si>
    <t>Savory Garlic &amp; Herb Bread Dip Ingredients:
garlic, onion, pepper, spices
• Packed in a facility and/or equipment that produces products containing peanuts, tree nuts, soybean, milk, dairy, eggs, fish, shellfish, wheat, sesame •</t>
  </si>
  <si>
    <t>Savory Garlic &amp; Herb Seasoning Ingredients:
garlic, onion, pepper, spices
• Packed in a facility and/or equipment that produces products containing peanuts, tree nuts, soybean, milk, dairy, eggs, fish, shellfish, wheat, sesame •</t>
  </si>
  <si>
    <t>Scottish Pub Mix Ingredients:
sea salt, demerara sugar, dehydrated vegetables (onion, red bell peppers, garlic) spices, citric acid, natural hickory smoke, silicon dioxide
• Packed in a facility and/or equipment that produces products containing peanuts, tree nuts, soybean, milk, dairy, eggs, fish, shellfish, wheat, sesame •</t>
  </si>
  <si>
    <t>Sea Salt (Plain/Coarse) Ingredients:
pure &amp; natural sea salt
• Packed in a facility and/or equipment that produces products containing peanuts, tree nuts, soybean, milk, dairy, eggs, fish, shellfish, wheat, sesame •</t>
  </si>
  <si>
    <t>Sea Salt (Plain/Fine) Ingredients:
pure &amp; natural sea salt
• Packed in a facility and/or equipment that produces products containing peanuts, tree nuts, soybean, milk, dairy, eggs, fish, shellfish, wheat, sesame •</t>
  </si>
  <si>
    <t>Sea Side Seafood Seasoning Ingredients:
garlic, onion, paprika, pepper, oregano, parsley
• Packed in a facility and/or equipment that produces products containing peanuts, tree nuts, soybean, milk, dairy, eggs, fish, shellfish, wheat, sesame •</t>
  </si>
  <si>
    <t>Seasoning Salt Ingredients:
salt, sugar, spices, onion, paprika, corn starch
• Packed in a facility and/or equipment that produces products containing peanuts, tree nuts, soybean, milk, dairy, eggs, fish, shellfish, wheat, sesame •</t>
  </si>
  <si>
    <t>Sesame Ginger Ingredients:
sesame seeds, garlic, sea salt, red pepper flakes, dehydrated carrots, oleoresin ginger
• Packed in a facility and/or equipment that produces products containing peanuts, tree nuts, soybean, milk, dairy, eggs, fish, shellfish, wheat, sesame •</t>
  </si>
  <si>
    <t>Show Me State Rub Ingredients:
black pepper, chili powder, paprika, salt, brown sugar, spices, dehydrated garlic, onion, sugar, worchestershire powder, turmeric, oregano, disodium inosinate, guanylate (natural sodium salt) &lt;2% calcium stearate (anti caking)
• Packed in a facility and/or equipment that produces products containing peanuts, tree nuts, soybean, milk, dairy, eggs, fish, shellfish, wheat, sesame •</t>
  </si>
  <si>
    <t>Sicilian Herb Bread Dip Ingredients:
marjoram, oregano, basil, savory, sage, and thyme
• Packed in a facility and/or equipment that produces products containing peanuts, tree nuts, soybean, milk, dairy, eggs, fish, shellfish, wheat, sesame •</t>
  </si>
  <si>
    <t>Sicilian Herb Bread Dip &amp; Seasoning Ingredients:
marjoram, oregano, basil, savory, sage, and thyme
• Packed in a facility and/or equipment that produces products containing peanuts, tree nuts, soybean, milk, dairy, eggs, fish, shellfish, wheat, sesame •</t>
  </si>
  <si>
    <t>Simply Salad Topper Ingredients:
sesame seed, salt, poppy seed, msg, dehydrated garlic, dehydrated onion, black pepper, dehydrated romano cheese, spices, oleoresin paprika, calcium stearate (anti-caking agent)
• Packed in a facility and/or equipment that produces products containing peanuts, tree nuts, soybean, milk, dairy, eggs, fish, shellfish, wheat, sesame •</t>
  </si>
  <si>
    <t>Simply Shrimp Seasoning Ingredients:
salt, spices, lemon, paprika
• Packed in a facility and/or equipment that produces products containing peanuts, tree nuts, soybean, milk, dairy, eggs, fish, shellfish, wheat, sesame •</t>
  </si>
  <si>
    <t>Sizzlin/Southwestern Blend Ingredients:
salt, garlic, oregano, turmeric, pepper
• Packed in a facility and/or equipment that produces products containing peanuts, tree nuts, soybean, milk, dairy, eggs, fish, shellfish, wheat, sesame •</t>
  </si>
  <si>
    <t>Sloppy Joe Seasoning Ingredients:
salt, sugar, dehydrated onion, dehydrated red &amp; green peppers, chili peppers, spices, dehydrated garlic, natural flavor
• Packed in a facility and/or equipment that produces products containing peanuts, tree nuts, soybean, milk, dairy, eggs, fish, shellfish, wheat, sesame •</t>
  </si>
  <si>
    <t>Smoked Applewood Sea Salt Ingredients:
sea salt smoked over applewood fire
• Packed in a facility and/or equipment that produces products containing peanuts, tree nuts, soybean, milk, dairy, eggs, fish, shellfish, wheat, sesame •</t>
  </si>
  <si>
    <t>Smoked Bacon Bourbon Ingredients:
brown sugar, cinnamon, caramel sugar, salt, chipotle, soy based bacon bits
• ALLERGY ALERT: contains soy •
• Packed in a facility and/or equipment that produces products containing peanuts, tree nuts, soybean, milk, dairy, eggs, fish, shellfish, wheat, sesame •</t>
  </si>
  <si>
    <t>Smoked Black Peppercorns Ingredients:
black peppercorns, smoke flavor
• Packed in a facility and/or equipment that produces products containing peanuts, tree nuts, soybean, milk, dairy, eggs, fish, shellfish, wheat, sesame •</t>
  </si>
  <si>
    <t>Smoked Griller Blend Ingredients:
spices, salt, dehydrated garlic, sugar, dehydrated 
onion, caranel color, red bell pepper, parsley, soybean
or cottonseed oil, smoke flavors, extractives of paprika, 
silicon dioxide (anti caking) may contain sulfites
• Packed in a facility and/or equipment that produces products containing peanuts, tree nuts, soybean, milk, dairy, eggs, fish, shellfish, wheat, sesame •</t>
  </si>
  <si>
    <t>Smoked Paprika Ingredients:
dried sweet red bell peppers that have been smoked
• Packed in a facility and/or equipment that produces products containing peanuts, tree nuts, soybean, milk, dairy, eggs, fish, shellfish, wheat, sesame •</t>
  </si>
  <si>
    <t>Smoked Sea Salt Ingredients:
coarse sea salt, smoke flavor
• Packed in a facility and/or equipment that produces products containing peanuts, tree nuts, soybean, milk, dairy, eggs, fish, shellfish, wheat, sesame •</t>
  </si>
  <si>
    <t>Smoky Bacon Popcorn Seasoning Ingredients:
sugar, salt, onion powder, torula yeast, tomato powder, natural bacon flavor (bacon fat)spices, natural smoke flavor, garlic powder, disodium inosinate, disodium guanylate, citric acid, extractives of paprika, &lt;2% silicon dioxide
• Packed in a facility and/or equipment that produces products containing peanuts, tree nuts, soybean, milk, dairy, eggs, fish, shellfish, wheat, sesame •</t>
  </si>
  <si>
    <t>Smoky BBQ Blend Ingredients:
salt, sugar, celery, msg, onion, garlic, spices, liquid extract
• Packed in a facility and/or equipment that produces products containing peanuts, tree nuts, soybean, milk, dairy, eggs, fish, shellfish, wheat, sesame •</t>
  </si>
  <si>
    <t>Smoky Maple Seasoning Ingredients:
salt, sugar, paprika, garlic, onion, bell pepper and spices 
• Packed in a facility and/or equipment that produces products containing peanuts, tree nuts, soybean, milk, dairy, eggs, fish, shellfish, wheat, sesame •</t>
  </si>
  <si>
    <t>Smoky Mountain BBQ Griller Ingredients:
salt, spices (black pepper, dill seed, coriander, red pepper) dehydrated garlic, soybean oil, hickory, extractives of paprika, dill, garlic, black pepper
• Packed in a facility and/or equipment that produces products containing peanuts, tree nuts, soybean, milk, dairy, eggs, fish, shellfish, wheat, sesame •</t>
  </si>
  <si>
    <t>Smoky Pepper Bacon Popcorn Seasoning Ingredients:
seasoned salt (salt, sugar, onion, spices, cornstarch, garlic, paprika and extractives of paprika, turmeric, natural flavors, &lt; 2% silicon dioxide), bacon flavored powder [maltodextrin, bacon type flavor (sunflower oil, smoke flavor with other natural flavors), rice starch, salt, tocopherol)], onion, garlic, spices, caramel color
• Packed in a facility and/or equipment that produces products containing peanuts, tree nuts, soybean, milk, dairy, eggs, fish, shellfish, wheat, sesame •</t>
  </si>
  <si>
    <t>Sour Cream and Chive Popcorn Seasoning Ingredients:
maltodextrin, salt, sour cream powder (milk), onion powder, sugar, dried cream extract (milk), silicon dioxide (flow agent), chives, lactic acid, parsley, canola oil, and natural flavor
• ALLERGY ALERT: contains milk •
• Packed in a facility and/or equipment that produces products containing peanuts, tree nuts, soybean, milk, dairy, eggs, fish, shellfish, wheat, sesame •</t>
  </si>
  <si>
    <t>Sour Cream and Chive Seasoning Ingredients:
maltodextrin, salt, sour cream powder (milk), onion powder, sugar, dried cream extract (milk), silicon dioxide (flow agent), chives, lactic acid, parsley, canola oil, and natural flavor
• ALLERGY ALERT: contains milk •
• Packed in a facility and/or equipment that produces products containing peanuts, tree nuts, soybean, milk, dairy, eggs, fish, shellfish, wheat, sesame •</t>
  </si>
  <si>
    <t>South African Rooibos Tea Ingredients:
rooibos
• Packed in a facility and/or equipment that produces products containing peanuts, tree nuts, soybean, milk, dairy, eggs, fish, shellfish, wheat, sesame •</t>
  </si>
  <si>
    <t>Southern Farmhouse Blend Ingredients:
sugar, salt, msg, hydrolyzed soy protein (hydrolyzed soy protein, salt, carmel color, sunflower oil) spices, maltodextrin, garlic, oleoresin paprika, &lt;2% silicon dioxide for anti-caking
• Packed in a facility and/or equipment that produces products containing peanuts, tree nuts, soybean, milk, dairy, eggs, fish, shellfish, wheat, sesame •</t>
  </si>
  <si>
    <t>Southern Sweet Rib Rub Ingredients:
honey (refinery syrup, honey) evaporated cane juice, sea salt, dehydrated garlic, onion, bell pepper, lemon, sugar, chili pepper, paprika, citric acid, yeast extract, celery, natural flavor (lemon oil, garlic oil)spices, extractives of paprika for color
• Packed in a facility and/or equipment that produces products containing peanuts, tree nuts, soybean, milk, dairy, eggs, fish, shellfish, wheat, sesame •</t>
  </si>
  <si>
    <t>Spiced Chai Sugar Ingredients:
sugar, vanilla powder, cinnamon, mace, cardamom, allspice, cloves
• Packed in a facility and/or equipment that produces products containing peanuts, tree nuts, soybean, milk, dairy, eggs, fish, shellfish, wheat, sesame •</t>
  </si>
  <si>
    <t>Spiced Honey Bacon Ingredients:
soy based bacon bits (soy flour, soybean oil, salt, hydrolyzed soy protein, yeast extract, natural smoke flavor, sunflower oil, sugar, dextrose, caramel color, fd&amp; red#3, vegetable protein, soy lecithin) brown sugar, Saigon cinnamon, honey powder, applewood smoked salt, hickory powder, smoked serrano
• Packed in a facility and/or equipment that produces products containing peanuts, tree nuts, soybean, milk, dairy, eggs, fish, shellfish, wheat, sesame •</t>
  </si>
  <si>
    <t>Spicy Apple Seasoning Ingredients:
brown sugar, spices including paprika, salt, dehydrated apple powder, garlic powder, soybean oil, tricalcium phosphate
• Packed in a facility and/or equipment that produces products containing peanuts, tree nuts, soybean, milk, dairy, eggs, fish, shellfish, wheat, sesame •</t>
  </si>
  <si>
    <t>Spicy Italian Bread Dip Ingredients:
spices, sea salt, dehydrated onion, dehydrated garlic, paprika
• Packed in a facility and/or equipment that produces products containing peanuts, tree nuts, soybean, milk, dairy, eggs, fish, shellfish, wheat, sesame •</t>
  </si>
  <si>
    <t>Spicy Italian Seasoning Ingredients:
spices, sea salt, dehydrated onion, dehydrated garlic, paprika
• Packed in a facility and/or equipment that produces products containing peanuts, tree nuts, soybean, milk, dairy, eggs, fish, shellfish, wheat, sesame •</t>
  </si>
  <si>
    <t>Spicy Rooibos Tea Ingredients:
rooibos, cardamom seeds, cardamom hull, cinnamon, brazil pepper, clove buds, flavoring
• Packed in a facility and/or equipment that produces products containing peanuts, tree nuts, soybean, milk, dairy, eggs, fish, shellfish, wheat, sesame •</t>
  </si>
  <si>
    <t>Sriracha Lime Sea Salt Ingredients:
sea salt, organic paprika, organic habanero chili powder, organic garlic powder, citric acid
• Packed in a facility and/or equipment that produces products containing peanuts, tree nuts, soybean, milk, dairy, eggs, fish, shellfish, wheat, sesame •</t>
  </si>
  <si>
    <t>Sriracha Sea Salt Ingredients:
sea salt, organic paprika, organic habanero chili powder, organic garlic powder, citric acid
• This product does not supply iodide -- a necessary nutrient •
• Packed in a facility and/or equipment that produces products containing peanuts, tree nuts, soybean, milk, dairy, eggs, fish, shellfish, wheat, sesame •</t>
  </si>
  <si>
    <t>St. Simons Sea Salt Blend Ingredients:
coarse sea salt, pink peppercorns, cut &amp; sifted rosemary
• Packed in a facility and/or equipment that produces products containing peanuts, tree nuts, soybean, milk, dairy, eggs, fish, shellfish, wheat, sesame •</t>
  </si>
  <si>
    <t>Steak House Sea Salt Ingredients:
salt, worcestershire sauce powder [(distilled vinegar, molasses, corn syrup, salt, caramel color, garlic powder, sugar, spices, tamarind, natural flavor, sulfiting agents), ip maltodextrin, silicon dioxide (anti-caking agent).] garlic, pepper. contains sulfites
• Packed in a facility and/or equipment that produces products containing peanuts, tree nuts, soybean, milk, dairy, eggs, fish, shellfish, wheat, sesame •</t>
  </si>
  <si>
    <t>Stir Fry Seasoning Ingredients:
garlic, onion, ginger, red pepper, sesame, bell peppers, sea salt, orange peel, sugar
• Packed in a facility and/or equipment that produces products containing peanuts, tree nuts, soybean, milk, dairy, eggs, fish, shellfish, wheat, sesame •</t>
  </si>
  <si>
    <t>Sugar Cookie Popcorn Seasoning Ingredients:
sugar, natural flavors (contains milk), salt, less than 2% silicon dioxide added to prevent caking
• ALLERGY ALERT: contains milk •
• Packed in a facility and/or equipment that produces products containing peanuts, tree nuts, soybean, milk, dairy, eggs, fish, shellfish, wheat, sesame •</t>
  </si>
  <si>
    <t>Summer Garden Bread Dip Ingredients:
dehydrated vegetables (garlic, onion, red bell pepper) sea salt, spices, sesame seeds, honey granules (cane sugar, honey) citric acid
• Packed in a facility and/or equipment that produces products containing peanuts, tree nuts, soybean, milk, dairy, eggs, fish, shellfish, wheat, sesame •</t>
  </si>
  <si>
    <t>Summer Sizzle Grill Seasoning Ingredients:
salt, sugar, spices, paprika, natural flavors, &lt;2% silicon dioxide to prevent caking
• Packed in a facility and/or equipment that produces products containing peanuts, tree nuts, soybean, milk, dairy, eggs, fish, shellfish, wheat, sesame •</t>
  </si>
  <si>
    <t>Sundried Tomato &amp; Basil Bread Dip Ingredients:
salt, dehydrated garlic, basil, dehydrated tomato, green bell peppers, soybean oil, dehydrated parsley
• ALLERGY ALERT: contains soybean oil •
• Packed in a facility and/or equipment that produces products containing peanuts, tree nuts, soybean, milk, dairy, eggs, fish, shellfish, wheat, sesame •</t>
  </si>
  <si>
    <t>Sundried Tomato &amp; Basil Seasoning Ingredients:
salt, dehydrated garlic, basil, dehydrated tomato, green bell peppers, soybean oil, dehydrated parsley
• ALLERGY ALERT: contains soybean oil •
• Packed in a facility and/or equipment that produces products containing peanuts, tree nuts, soybean, milk, dairy, eggs, fish, shellfish, wheat, sesame •</t>
  </si>
  <si>
    <t>Super Salad Topper Ingredients:
sunflower kernels roasted in sunflower oil, imitation bacon bits (soy flour, soy oil with tbhq [to protect freshness], salt, less than 2% of hydrolyzed soy protein, yeast extract, natural smoke flavor, sunflower oil, sugar, dextrose, inactive dried yeast, caramel color, red 3, hydrolyzed vegetable protein [hydrolyzed soy and corn protein, salt], soy lecithin, natural flavor), hulled sesame seeds, onion, seasoned salt (sea salt, onion, garlic, paprika, black pepper), paprika
• Packed in a facility and/or equipment that produces products containing peanuts, tree nuts, soybean, milk, dairy, eggs, fish, shellfish, wheat, sesame •</t>
  </si>
  <si>
    <t>Sure Fire Winner Grill Seasoning Ingredients:
brown sugar, salt, dry honey(refinery syrup, honey) dehydrated peach, sugar, paprika, spices, dehydrated garlic, onion, oleoresin paprika, turmeric, &lt;2%silicon dioxide to prevent caking
• Packed in a facility and/or equipment that produces products containing peanuts, tree nuts, soybean, milk, dairy, eggs, fish, shellfish, wheat, sesame •</t>
  </si>
  <si>
    <t>Sweet &amp; Spicy Grill Seasoning Ingredients:
brown sugar, salt, spice, molasses powder (refinery syrup, can molasses, cane caramel color), dehydrated garlic
• Packed in a facility and/or equipment that produces products containing peanuts, tree nuts, soybean, milk, dairy, eggs, fish, shellfish, wheat, sesame •</t>
  </si>
  <si>
    <t>Sweet Cherry Rub Ingredients:
brown sugar, salt, dehydrated cherry powder, spices, dehydrated garlic, paprika, onion powder, and no more than 1% tricalcium phosphate added to prevent caking
• Packed in a facility and/or equipment that produces products containing peanuts, tree nuts, soybean, milk, dairy, eggs, fish, shellfish, wheat, sesame •</t>
  </si>
  <si>
    <t>Sweet Cherry Seasoning Ingredients:
brown sugar, salt, dehydrated cherry powder, spices, dehydrated garlic, paprika, onion powder, and no more than 1% tricalcium phosphate added to prevent caking
• Packed in a facility and/or equipment that produces products containing peanuts, tree nuts, soybean, milk, dairy, eggs, fish, shellfish, wheat, sesame •</t>
  </si>
  <si>
    <t>Sweet Heat Pub Seasoning Ingredients:
chili pepper, black pepper, paprika, salt, sugar, spices, dehydrated garlic, dehydrated onion, honey granules, extractives of paprika, turmeric, tricalcium phosphate (anti caking)
• Packed in a facility and/or equipment that produces products containing peanuts, tree nuts, soybean, milk, dairy, eggs, fish, shellfish, wheat, sesame •</t>
  </si>
  <si>
    <t>Sweet Honey Herb Blend Ingredients:
salt. garlic, onion, pepper, honey, vinegar, paprika, sugar, spices
• Packed in a facility and/or equipment that produces products containing peanuts, tree nuts, soybean, milk, dairy, eggs, fish, shellfish, wheat, sesame •</t>
  </si>
  <si>
    <t>Sweet, Hot &amp; Smoky Seasoning Ingredients:
salt, paprika, natural spices, monosodium glutamate, garlic powder, red pepper, smoke powder, cane sugar
• Packed in a facility and/or equipment that produces products containing peanuts, tree nuts, soybean, milk, dairy, eggs, fish, shellfish, wheat, sesame •</t>
  </si>
  <si>
    <t>Tangy Chicken Seasoning Ingredients:
dehydrated garlic, dehydrated onion, sea salt, spices, dehydrated orange, paprika, dehydrated green bell pepper, vegetable oil
• Packed in a facility and/or equipment that produces products containing peanuts, tree nuts, soybean, milk, dairy, eggs, fish, shellfish, wheat, sesame •</t>
  </si>
  <si>
    <t>Tellicherry Peppercorns Ingredients:
Tellicherry peppercorns
• Packed in a facility and/or equipment that produces products containing peanuts, tree nuts, soybean, milk, dairy, eggs, fish, shellfish, wheat, sesame •</t>
  </si>
  <si>
    <t>Texas Smoke Grill Seasoning Ingredients:
natural hickory smoke flavor, salt, dehydrated onion, dehydrated garlic, spices, paprika, citric acid, soybean oil, &lt;1% silicon dioxide (anti caking)
• ALLERGY ALERT: contains soybean oil •
• Packed in a facility and/or equipment that produces products containing peanuts, tree nuts, soybean, milk, dairy, eggs, fish, shellfish, wheat, sesame •</t>
  </si>
  <si>
    <t>Tomato Balsamic Bread Dip Ingredients:
dehydrated vegetables (tomato, garlic, onion, green onion), salt, spices, demerara sugar, maltodextrin, balsamic vinegar powder (maltodextrin, balsamic vinegar, modified food starch, natural flavor, molasses, caramel color), silicon dioxide added to prevent caking
• Packed in a facility and/or equipment that produces products containing peanuts, tree nuts, soybean, milk, dairy, eggs, fish, shellfish, wheat, sesame •</t>
  </si>
  <si>
    <t>Top Choice Grill Seasoning Ingredients:
salt, chili powder, dehydrated garlic &amp; onion, spices, white pepper, corn oil
• Packed in a facility and/or equipment that produces products containing peanuts, tree nuts, soybean, milk, dairy, eggs, fish, shellfish, wheat, sesame •</t>
  </si>
  <si>
    <t>Tropicana Tea Ingredients:
black tea, calendula petals, safflower petals, cornflower petals, rose petals, natural and artificial mango and passionfruit flavors
• Packed in a facility and/or equipment that produces products containing peanuts, tree nuts, soybean, milk, dairy, eggs, fish, shellfish, wheat, sesame •</t>
  </si>
  <si>
    <t>Truffle &amp; Black Garlic Seasoning Ingredients:
black truffle salt (salt, black truffle, natural &amp; artificial flavors), parmesan cheese (pasteurized part-skim milk, cheese culture, salt, enzymes), cheese flavor (parmesan cheese (pasteurized part-skim milk, cheese culture, salt, enzymes), sodium phosphate, salt, lactic acid), corn starch, dried cane syrup, black garlic powder, cellulose, spices, garlic, natural flavor, onion, olive oil (olive oil, natural flavors)
• ALLERGY ALERT: contains milk •
• Packed in a facility and/or equipment that produces products containing peanuts, tree nuts, soybean, milk, dairy, eggs, fish, shellfish, wheat, sesame •</t>
  </si>
  <si>
    <t>Truffle Parmesan &amp; Black Garlic Seasoning Ingredients:
black truffle salt (salt, black truffle, natural &amp; artificial flavors), parmesan cheese (pasteurized part-skim milk, cheese culture, salt, enzymes), cheese flavor (parmesan cheese (pasteurized part-skim milk, cheese culture, salt, enzymes), sodium phosphate, salt, lactic acid), corn starch, dried cane syrup, black garlic powder, cellulose, spices, garlic, natural flavor, onion, olive oil (olive oil, natural flavors)
• ALLERGY ALERT: contains milk •
• Packed in a facility and/or equipment that produces products containing peanuts, tree nuts, soybean, milk, dairy, eggs, fish, shellfish, wheat, sesame •</t>
  </si>
  <si>
    <t>Truffle Parmesan Seasoning Ingredients:
parmesan cheese ([part-skim milk, cheese culture, salt enzymes], whey, buttermilk solids, sodium phosphate, salt), black truffle salt (salt, black truffle, natural flavor), mushroom, sugar, garlic, onion, salt, corn starch, lemon juice powder (corn syrup solids, lemon juice concentrate, lemon oil), spices
• ALLERGY ALERT: contains milk •
• Packed in a facility and/or equipment that produces products containing peanuts, tree nuts, soybean, milk, dairy, eggs, fish, shellfish, wheat, sesame •</t>
  </si>
  <si>
    <t>Truffle Sea Salt Ingredients:
salt, truffle flavor (natural and artificial flavors), truffles, canola oil
• Packed in a facility and/or equipment that produces products containing peanuts, tree nuts, soybean, milk, dairy, eggs, fish, shellfish, wheat, sesame •</t>
  </si>
  <si>
    <t>Truffle Sea Salt &amp; Cayenne Seasoning Ingredients:
sea salt, truffle, canola oil, cayenne pepper truffle flavor (natural &amp; artificial)
• Packed in a facility and/or equipment that produces products containing peanuts, tree nuts, soybean, milk, dairy, eggs, fish, shellfish, wheat, sesame •</t>
  </si>
  <si>
    <t>Truffle Sea Salt &amp; Parsley Ingredients:
sea salt, truffle, canola oil, parsley, truffle flavor (natural &amp; artificial)
• Packed in a facility and/or equipment that produces products containing peanuts, tree nuts, soybean, milk, dairy, eggs, fish, shellfish, wheat, sesame •</t>
  </si>
  <si>
    <t>Turkey &amp; Stuffing Ingredients:
Brown sugar, sea salt, ginger, orange, black pepper, nutmeg, and cloves
• Packed in a facility and/or equipment that produces products containing peanuts, tree nuts, soybean, milk, dairy, eggs, fish, shellfish, wheat, sesame •</t>
  </si>
  <si>
    <t>Turmeric Ginger Herbal Tea Ingredients:
turmeric, ginger, lemongrass, orange peel, licorice and citrus essential oils
• Packed in a facility and/or equipment that produces products containing peanuts, tree nuts, soybean, milk, dairy, eggs, fish, shellfish, wheat, sesame •</t>
  </si>
  <si>
    <t>Tuscan Bread Dip Ingredients:
garlic, salt, black pepper, onion, pepper flakes, rosemary, basil, oregano, and parsley
• Packed in a facility and/or equipment that produces products containing peanuts, tree nuts, soybean, milk, dairy, eggs, fish, shellfish, wheat, sesame •</t>
  </si>
  <si>
    <t>Tuscan Herb Bread Dip &amp; Seasoning Ingredients:
garlic, salt, black pepper, onion, pepper flakes, rosemary, basil, oregano, and parsley
• Packed in a facility and/or equipment that produces products containing peanuts, tree nuts, soybean, milk, dairy, eggs, fish, shellfish, wheat, sesame •</t>
  </si>
  <si>
    <t>Tuscan Sea Salt Ingredients:
sea salt, spices, garlic &amp; tomato, (spices include: parsley, oregano, basil, rosemary)
• Packed in a facility and/or equipment that produces products containing peanuts, tree nuts, soybean, milk, dairy, eggs, fish, shellfish, wheat, sesame •</t>
  </si>
  <si>
    <t>Tuscan Seasoning Ingredients:
garlic, salt, black pepper, onion, pepper flakes, rosemary, basil, oregano, and parsley
• Packed in a facility and/or equipment that produces products containing peanuts, tree nuts, soybean, milk, dairy, eggs, fish, shellfish, wheat, sesame •</t>
  </si>
  <si>
    <t>Tuscan Tomato Bread Dip Ingredients:
tomato, onion, salt, roasted garlic, oregano, parsley
• Packed in a facility and/or equipment that produces products containing peanuts, tree nuts, soybean, milk, dairy, eggs, fish, shellfish, wheat, sesame •</t>
  </si>
  <si>
    <t>Ultimate Grill Seasoning Ingredients:
salt, sugar, spices, chili pepper, brown sugar, paprika, monosodium glutamate, garlic, onion, garlic powder
• Packed in a facility and/or equipment that produces products containing peanuts, tree nuts, soybean, milk, dairy, eggs, fish, shellfish, wheat, sesame •</t>
  </si>
  <si>
    <t>Ultimate Pizza Seasoning Ingredients:
oregano, marjoram, thyme, basil, rosemary, red peppers, sage, minced garlic
• Packed in a facility and/or equipment that produces products containing peanuts, tree nuts, soybean, milk, dairy, eggs, fish, shellfish, wheat, sesame •</t>
  </si>
  <si>
    <t>Vanilla Bean Sugar Ingredients:
cane sugar, vanilla powder
• Packed in a facility and/or equipment that produces products containing peanuts, tree nuts, soybean, milk, dairy, eggs, fish, shellfish, wheat, sesame •</t>
  </si>
  <si>
    <t>Vanilla Rooibos Herbal Tea Ingredients:
rooibos, artificial flavoring
• Packed in a facility and/or equipment that produces products containing peanuts, tree nuts, soybean, milk, dairy, eggs, fish, shellfish, wheat, sesame •</t>
  </si>
  <si>
    <t>Vanilla Tea Ingredients:
black tea, vanilla flavor, calendula flowers
• Packed in a facility and/or equipment that produces products containing peanuts, tree nuts, soybean, milk, dairy, eggs, fish, shellfish, wheat, sesame •</t>
  </si>
  <si>
    <t>Veggie Butter Seasoning Ingredients:
salt, sesame seed, dehydrated onion, spices, sugar, monosodium glutamate, cheese powder, butter flavor, corn starch, extractive of turmeric
• Packed in a facility and/or equipment that produces products containing peanuts, tree nuts, soybean, milk, dairy, eggs, fish, shellfish, wheat, sesame •</t>
  </si>
  <si>
    <t>Veggie Dip Mix Ingredients:
dried onion, dextrose, maltodextrin, salt, dried carrots, garlic salt, dried green bell  peppers, dried red bell peppers, dried broccoli, chicken flavoring (dextrose, salt, msg, lactose(milk) potato flour, pure vegetable oil (sunflower oil) celery, turmeric, onion powder, sunflower lecithin, parsley, herbs, citric acid, msg, silicon dioxide (anti cake) black pepper, celery salt (salt celery seed, non gmo expeller pressed canola oil, celery powder, spice extractive) dill weed, natural lemon juice flavor
• ALLERGY ALERT: contains dairy •
• Packed in a facility and/or equipment that produces products containing peanuts, tree nuts, soybean, milk, dairy, eggs, fish, shellfish, wheat, sesame •</t>
  </si>
  <si>
    <t>Venison Seasoning Ingredients:
salt, spices, onion, red bell peppers, sugar, garlic, grill flavor (from sunflower oil), natural flavor
• Packed in a facility and/or equipment that produces products containing peanuts, tree nuts, soybean, milk, dairy, eggs, fish, shellfish, wheat, sesame •</t>
  </si>
  <si>
    <t>Vermont Maple Pepper Ingredients:
sugar, salt, flavoring including natural maple flavor, natural &amp; artificial flavors, pepper
• Packed in a facility and/or equipment that produces products containing peanuts, tree nuts, soybean, milk, dairy, eggs, fish, shellfish, wheat, sesame •</t>
  </si>
  <si>
    <t>Vermont Pure Maple Syrup (Granulated) Ingredients:
pure maple syrup
• Packed in a facility and/or equipment that produces products containing peanuts, tree nuts, soybean, milk, dairy, eggs, fish, shellfish, wheat, sesame •</t>
  </si>
  <si>
    <t>Vietnam Peppercorn Ingredients:
peppercorns
• Packed in a facility and/or equipment that produces products containing peanuts, tree nuts, soybean, milk, dairy, eggs, fish, shellfish, wheat, sesame •</t>
  </si>
  <si>
    <t>Vintage Merlot Sea Salt Ingredients:
sea salt, merlot  wine
• Packed in a facility and/or equipment that produces products containing peanuts, tree nuts, soybean, milk, dairy, eggs, fish, shellfish, wheat, sesame •</t>
  </si>
  <si>
    <t>VA Baked Ham Glaze Ingredients:
sugar, paprika, cloves, cinnamon
• Packed in a facility and/or equipment that produces products containing peanuts, tree nuts, soybean, milk, dairy, eggs, fish, shellfish, wheat, sesame •</t>
  </si>
  <si>
    <t>Virginia Chicken &amp; Poultry Ingredients:
salt, coriander, rosemary, laurel, sage, oregano, marjoram, cumin, natural oil, calcium, spices
• Packed in a facility and/or equipment that produces products containing peanuts, tree nuts, soybean, milk, dairy, eggs, fish, shellfish, wheat, sesame •</t>
  </si>
  <si>
    <t>Voodoo Blend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Packed in a facility and/or equipment that produces products containing peanuts, tree nuts, soybean, milk, dairy, eggs, fish, shellfish, wheat, sesame •</t>
  </si>
  <si>
    <t>Way Down South Grill Seasoning Ingredients:
salt, sugar, dextrose, spices, dehydrated garlic, dehydrated onion
• Packed in a facility and/or equipment that produces products containing peanuts, tree nuts, soybean, milk, dairy, eggs, fish, shellfish, wheat, sesame •</t>
  </si>
  <si>
    <t>White Butterfly Popcorn Ingredients:
white butterfly popcorn kernels (NON GMO)
• Packed in a facility and/or equipment that produces products containing peanuts, tree nuts, soybean, milk, dairy, eggs, fish, shellfish, wheat, sesame •</t>
  </si>
  <si>
    <t>White Cheddar Cheese Powder Ingredients:
dehydrated blend of whey, cheese(granular &amp; cheddar, (pasteurized milk, cheese culture, salt, enzymes) buttermilk solids, whey protein concentrate, salt, contains &lt;2% sodium phosphate, citric acid, lactic acid
• ALLERGY ALERT: contains milk •
• No hydrogenated oils and no artificial colors •
• Packed in a facility and/or equipment that produces products containing peanuts, tree nuts, soybean, milk, dairy, eggs, fish, shellfish, wheat, sesame •</t>
  </si>
  <si>
    <t>White Cheddar Popcorn Seasoning Ingredients:
buttermilk powder, cheddar cheese powder (cultured pasteurized milk, salt, enzymes) whey, salt, natural flavor, disodium phosphate
• ALLERGY ALERT: contains milk •
• Packed in a facility and/or equipment that produces products containing peanuts, tree nuts, soybean, milk, dairy, eggs, fish, shellfish, wheat, sesame •</t>
  </si>
  <si>
    <t>White Cheddar Seasoning Ingredients:
buttermilk powder, cheddar cheese powder (cultured pasteurized milk, salt, enzymes) whey, salt, natural flavor, disodium phosphate
• ALLERGY ALERT: contains milk •
• Packed in a facility and/or equipment that produces products containing peanuts, tree nuts, soybean, milk, dairy, eggs, fish, shellfish, wheat, sesame •</t>
  </si>
  <si>
    <t>White Pepper Ingredients:
white pepper
• Packed in a facility and/or equipment that produces products containing peanuts, tree nuts, soybean, milk, dairy, eggs, fish, shellfish, wheat, sesame •</t>
  </si>
  <si>
    <t>White Peppercorn Ingredients:
white peppercorns
• Packed in a facility and/or equipment that produces products containing peanuts, tree nuts, soybean, milk, dairy, eggs, fish, shellfish, wheat, sesame •</t>
  </si>
  <si>
    <t>White Tea Ingredients:
black tea
• Packed in a facility and/or equipment that produces products containing peanuts, tree nuts, soybean, milk, dairy, eggs, fish, shellfish, wheat, sesame •</t>
  </si>
  <si>
    <t>Whole Cinnamon Ingredients:
whole cinnamon stick
• Packed in a facility and/or equipment that produces products containing peanuts, tree nuts, soybean, milk, dairy, eggs, fish, shellfish, wheat, sesame •</t>
  </si>
  <si>
    <t>Whole Cinnamon/Nutmeg Ingredients:
whole cinnamon sticks, whole nutmeg
• Packed in a facility and/or equipment that produces products containing peanuts, tree nuts, soybean, milk, dairy, eggs, fish, shellfish, wheat, sesame •</t>
  </si>
  <si>
    <t>Whole Nutmeg Ingredients:
whole nutmeg
• Packed in a facility and/or equipment that produces products containing peanuts, tree nuts, soybean, milk, dairy, eggs, fish, shellfish, wheat, sesame •</t>
  </si>
  <si>
    <t>Wild Alaskan Salmon Seasoning Ingredients:
sugar, paprika, sea salt, black pepper, cacao powder, cumin and red pepper flakes
• Packed in a facility and/or equipment that produces products containing peanuts, tree nuts, soybean, milk, dairy, eggs, fish, shellfish, wheat, sesame •</t>
  </si>
  <si>
    <t>Wild Blueberry Sugar Ingredients:
cane sugar, blueberry powder
• Packed in a facility and/or equipment that produces products containing peanuts, tree nuts, soybean, milk, dairy, eggs, fish, shellfish, wheat, sesame •</t>
  </si>
  <si>
    <t>Wild Buffalo Wing Seasoning Ingredients:
sea salt, vinegar powder, cayenne pepper, sugar, garlic, paprika, pepper, turmeric
• Packed in a facility and/or equipment that produces products containing peanuts, tree nuts, soybean, milk, dairy, eggs, fish, shellfish, wheat, sesame •</t>
  </si>
  <si>
    <t>Wisconsin Cheddar Popcorn Seasoning Ingredients:
buttermilk powder, cheddar cheese powder (cultured pasteurized milk, salt, enzymes) whey, salt, natural flavor, disodium phosphate
• ALLERGY ALERT: contains milk •
• Packed in a facility and/or equipment that produces products containing peanuts, tree nuts, soybean, milk, dairy, eggs, fish, shellfish, wheat, sesame •</t>
  </si>
  <si>
    <t>Woodfire BBQ Seasoning Ingredients:
spices (including mustard) salt, dehydrated garlic, paprika, sugar, natural flavor, silicon dioxide
• Packed in a facility and/or equipment that produces products containing peanuts, tree nuts, soybean, milk, dairy, eggs, fish, shellfish, wheat, sesame •</t>
  </si>
  <si>
    <t>Yerba Mate Tea Ingredients:
yerba mate tea
• Packed in a facility and/or equipment that produces products containing peanuts, tree nuts, soybean, milk, dairy, eggs, fish, shellfish, wheat, sesame •</t>
  </si>
  <si>
    <t>Yun YU Green Tea Ingredients:
yun wu tea
• Packed in a facility and/or equipment that produces products containing peanuts, tree nuts, soybean, milk, dairy, eggs, fish, shellfish, wheat, sesame •</t>
  </si>
  <si>
    <t>Zesty Grill Seasoning Ingredients:
onion, red bell peppers, salt, spices, sugar, garlic, grill flavor (from sunflower oil) natural flavor
• Packed in a facility and/or equipment that produces products containing peanuts, tree nuts, soybean, milk, dairy, eggs, fish, shellfish, wheat, sesame •</t>
  </si>
  <si>
    <t>Zesty Italian Bread Dip Ingredients:
dehydrated garlic, spices, orange peel, citric acid, corn oil
• Packed in a facility and/or equipment that produces products containing peanuts, tree nuts, soybean, milk, dairy, eggs, fish, shellfish, wheat, sesame •</t>
  </si>
  <si>
    <t>Zesty Italian Seasoning Ingredients:
dehydrated garlic, spices, orange peel, citric acid, corn oil
• Packed in a facility and/or equipment that produces products containing peanuts, tree nuts, soybean, milk, dairy, eggs, fish, shellfish, wheat, sesame •</t>
  </si>
  <si>
    <t>Zesty Taco Seasoning Ingredients:
paprika, salt, onion, corn meal, garlic, flour, cocoa, citric acid, spices
• Packed in a facility and/or equipment that produces products containing peanuts, tree nuts, soybean, milk, dairy, eggs, fish, shellfish, wheat, sesame •</t>
  </si>
  <si>
    <t>Cheddar Cheese Powder Ingredients:
granular cheese (milk, cheese culture, salt, enzymes) whey, sunflower oil, whey protein concentrate, lactose, 
maltodextrin, salt, blue cheese (milk, cheese culture, salt, enzymes) sodium phosphate, &lt;2% citric acid, lactic acid, yellow 5 &amp; 6
• ALLERGY ALERT: contains dairy •
• Packed in a facility and/or equipment that produces products containing peanuts, tree nuts, soybean, milk, dairy, eggs, fish, shellfish, wheat, sesame •</t>
  </si>
  <si>
    <t>Fisherman's Wharf Seafood Ingredients:
salt, spices, paprika, granulated garlic, granulated lemon peel, onion powder. contains 2% or less of red pepper, citric acid, sugar, fd&amp;c yellow #5
• CONTAINS: mustard •
• Packed in a facility and/or equipment that produces products containing peanuts, tree nuts, soybean, milk, dairy, eggs, fish, shellfish, wheat, sesame •</t>
  </si>
  <si>
    <t xml:space="preserve">NULL
</t>
  </si>
  <si>
    <t>NULl</t>
  </si>
  <si>
    <t>Billy Club Rub Ingredients:
brown sugar, salt, spices, pecan meal, dehydrated garlic, paprika, onion powder
• ALLERGY ALERT: contains pecans •
• Packed in a facility and/or equipment that produces products containing peanuts, tree nuts, soybean, milk, dairy, eggs, fish, shellfish, wheat, sesame •</t>
  </si>
  <si>
    <t>Blue Ribbon Pecan Rub Ingredients:
brown sugar, salt, spices, pecan meal, dehydrated garlic, paprika, onion powder
• ALLERGY ALERT: contains pecan •
• Packed in a facility and/or equipment that produces products containing peanuts, tree nuts, soybean, milk, dairy, eggs, fish, shellfish, wheat, sesame •</t>
  </si>
  <si>
    <t>Banana Mango Slush Ingredients:
cane sugar, pineapple juice powder (maltodextrin, pineapple juice, natural flavor)&lt;2% of the following: citric acid, color/flavor powder (natural &amp; artificial banana flavor, yellow #5) mango flavoring (propylene glycol, alcohol, natural &amp; artificial flavor, annatto)
• Packed in a facility and/or equipment that produces products containing peanuts, tree nuts, soybean, milk, dairy, eggs, fish, shellfish, wheat, sesame •
• DIRECTIONS: Fill blender completely with ice, pour in full bottle of wine, pour in whole jar of slush mix, blend on high until smooth. Makes 10-12 drinks ~ Enjoy! •</t>
  </si>
  <si>
    <t>Bloodthirsty Mary Infuser Ingredients:
cane sugar, sun dried tomato, peppercorn, de arbol chilis, lemon peel, celery, garlic, horseradish, salt, bay leaf
• Packed in a facility and/or equipment that produces products containing peanuts, tree nuts, soybean, milk, dairy, eggs, fish, shellfish, wheat, sesame •
• DIRECTIONS: In 16oz jar, combine ingredients and one pint (2 cups) vodka. Steep for 1 – 2 days (swirl daily). •</t>
  </si>
  <si>
    <t>Blue Raspberry Wine Slush Ingredients:
cane sugar, less than 2% of the following: citric acid, color/flavor powder (sugar, blue #1. artificial flavor), flavored oil (propylene glycol, water, artificial flavors, red 40, blue 1). 
• Packed in a facility and/or equipment that produces products containing peanuts, tree nuts, soybean, milk, dairy, eggs, fish, shellfish, wheat, sesame •
• DIRECTIONS: Fill blender completely with ice, pour in full bottle of wine, pour in whole jar of slush mix, blend on high until smooth. Makes 10-12 drinks ~ Enjoy! •</t>
  </si>
  <si>
    <t>Blueberry Fields Infuser Ingredients:
sugar, blueberries, natural blueberry and lemon flavor, lemon peel, sunflower oil
• Packed in a facility and/or equipment that produces products containing peanuts, tree nuts, soybean, milk, dairy, eggs, fish, shellfish, wheat, sesame •
• DIRECTIONS: In 16oz jar, add vodka, gin or rum, and infuse 2-4 days. •
• INFUSING: Add two cups of your favorite spirit. Store in the refrigerator or freezer, swirling ingredients daily. Once the flavor reaches desired strength you are ready to begin creating cocktails. •</t>
  </si>
  <si>
    <t>Blueberry Wine Slush Ingredients:
cane sugar, less than 2% of the following: citric acid, color/flavor powder (sugar, fd&amp;c blue #1, artificial flavor), blueberry flavoring (propylene glycol, natural flavors, benzyl alcohol, red #40, blue #1)
• Packed in a facility and/or equipment that produces products containing peanuts, tree nuts, soybean, milk, dairy, eggs, fish, shellfish, wheat, sesame •
• DIRECTIONS: Fill blender completely with ice, pour in full bottle of wine, pour in whole jar of slush mix, blend on high until smooth. Makes 10-12 drinks ~ Enjoy! •</t>
  </si>
  <si>
    <t>Caramel Apple Wine Slush Ingredients:
caramel sugar (sugar, brown sugar, molasses, artificial flavors, soy lecithin, salt, yellow #5, red #40, blue #1), apple powder, less than 2% of: citric acid, apple flavoring (propylene glycol, natural and artificial flavors)
• ALLERGY ALERT: contains soy •
• Packed in a facility and/or equipment that produces products containing peanuts, tree nuts, soybean, milk, dairy, eggs, fish, shellfish, wheat, sesame •
• DIRECTIONS: Fill blender completely with ice, pour in full bottle of wine, pour in whole jar of slush mix, blend on high until smooth. Makes 10-12 drinks ~ Enjoy! •</t>
  </si>
  <si>
    <t>Cherry Lime Kiss Slush Ingredients:
cane sugar, &lt;2% citric acid, color/flavor powder (sugar, artificial flavor, yellow #5, blue #1, silicon dioxide, citric acid) cherry flavoring (ethyl alcohol, natural &amp; artificial flavors, propylene glycol, water, red 40, blue 1)
• Packed in a facility and/or equipment that produces products containing peanuts, tree nuts, soybean, milk, dairy, eggs, fish, shellfish, wheat, sesame •
• DIRECTIONS: Fill blender completely with ice, pour in full bottle of wine, pour in whole jar of slush mix, blend on high until smooth. Makes 10-12 drinks ~ Enjoy! •</t>
  </si>
  <si>
    <t>Cinnamon Spice Infuser Ingredients:
sugar, cassia cinnamon, sweet cinnamon, spices, lemon peel, orange pee
• Packed in a facility and/or equipment that produces products containing peanuts, tree nuts, soybean, milk, dairy, eggs, fish, shellfish, wheat, sesame •
• DIRECTIONS: In 16oz jar, add whiskey, rum, vodka or wine, and infuse 2-3 days. •
• INFUSING: Add two cups of your favorite spirit. Store in the refrigerator or freezer, swirling ingredients daily. Once the flavor reaches desired strength you are ready to begin creating cocktails. •</t>
  </si>
  <si>
    <t>Cranberry Bog Infuser Ingredients:
cranberries, sugar, natural cranberry flavor, sunflower oil
• Packed in a facility and/or equipment that produces products containing peanuts, tree nuts, soybean, milk, dairy, eggs, fish, shellfish, wheat, sesame •
• DIRECTIONS: In 16oz jar, add vodka, gin, tequila or wine, and infuse 2-4 days. •
• INFUSING: Add two cups of your favorite spirit. Store in the refrigerator or freezer, swirling ingredients daily. Once the flavor reaches desired strength you are ready to begin creating cocktails. •</t>
  </si>
  <si>
    <t>Cranberry Grape Slush Ingredients:
cane sugar, ,2% citric acid, color/flavor powder, (sugar, red #40, blue #1) artificial flavor) cranberry flavoring (propylene glycol, glycerin, natural cranberry with other natural flavors, water, alcohol)
• Packed in a facility and/or equipment that produces products containing peanuts, tree nuts, soybean, milk, dairy, eggs, fish, shellfish, wheat, sesame •
• DIRECTIONS: Fill blender completely with ice, pour in full bottle of wine, pour in whole jar of slush mix, blend on high until smooth. Makes 10-12 drinks ~ Enjoy! •</t>
  </si>
  <si>
    <t>Creamsicle Wine Slush Ingredients:
cane sugar, orange juice powder (corn syrup solids, orange juice with added orange oil), less than 2% of the following: citric acid, color/flavor powder (sugar, yellow #6, artificial flavor, red #40), vanilla powder (dextrose, natural &amp; artificial flavor, corn starch, alcohol, modified food starch, silicon dioxide), orange cream flavoring (propylene glycol, triagetin, natural &amp; artificial flavors, water, alcohol natural tocopherols)
• Packed in a facility and/or equipment that produces products containing peanuts, tree nuts, soybean, milk, dairy, eggs, fish, shellfish, wheat, sesame •
• DIRECTIONS: Fill blender completely with ice, pour in full bottle of wine, pour in whole jar of slush mix, blend on high until smooth. Makes 10-12 drinks ~ Enjoy! •</t>
  </si>
  <si>
    <t>Creamy Parmesan Truffle Couscous Ingredients:
couscous (wheat flour), parmesan truffle seasoning (non-fat dried milk, dried mushrooms, truffle salt (salt, truffles), salt, parmesan cheese flavor (maltodextrin, whey solids, natural parmesan cheese flavor, salt), butter flavor (whey solids, enzyme modified butter, maltodextrin, salt, dehydrated butter, guar gum, annatto, turmeric), natural cream flavor, natural mushroom flavor, truffle flavor (maltodextrin, natural &amp; artificial flavors, corn syrup solids), spices, onion, garlic, dried truffles, arrowroot, dried mushrooms, canola oil
• ALLERGY ALERT: contains wheat, milk •
• Packed in a facility and/or equipment that produces products containing peanuts, tree nuts, soybean, milk, dairy, eggs, fish, shellfish, wheat, sesame •
• DIRECTIONS: Bring 2-1/2 cups water and 1 tablespoon butter to boil. Slowly stir in 1 package(1 cup) Creamy Parmesan Truffle Couscous. Reduce heat and simmer until water is mostly absorbed and couscous thickens slightly. Remove from heat and let stand, uncovered, for 3 minutes. Fold in 1 tablespoon grated Parmesan cheese and let stand for 3 minutes longer. Stir gently and serve immediately. •</t>
  </si>
  <si>
    <t>Dragon Fire Pepper Ingredients:
sugar, black, white, green and pink peppercorns, de arbol peppers, spices
• Packed in a facility and/or equipment that produces products containing peanuts, tree nuts, soybean, milk, dairy, eggs, fish, shellfish, wheat, sesame •
• DIRECTIONS: In 16oz jar, add vodka, rum or tequila, and infuse 1-2 days. •
• INFUSING: Add two cups of your favorite spirit. Store in the refrigerator or freezer, swirling ingredients daily. Once the flavor reaches desired strength you are ready to begin creating cocktails. •</t>
  </si>
  <si>
    <t>Fall Apple Harvest Wine Slush Ingredients: 
cane sugar, apple powder (northern spy apples, rice flour, sunflower lecithin) &lt;2% vanilla powder (dextrose, natural &amp; artificial flavor, corn starch, alcohol, modified food starch, silicon dioxide) colored/flavored powder (sugar, artificial flavor, yellow #5 blue #1) red hot cinnamon powder (sugar, artificial &amp; natural cinnamon flavor, red #40) flavored oil (natural &amp; artificial flavors, carprylic/capric triglycerides, propylene glycol, triacetin)
• Packed in a facility and/or equipment that produces products containing peanuts, tree nuts, soybean, milk, dairy, eggs, fish, shellfish, wheat, sesame •
• DIRECTIONS: Fill blender completely with ice, pour in full bottle of wine, pour in whole jar of slush mix, blend on high until smooth. Makes 10-12 drinks ~ Enjoy! •</t>
  </si>
  <si>
    <t>Gin &amp; Tonic Infuser Ingredients:
cane sugar, rose petals and buds, fennel, black peppercorns, lemon peel, orange peel
• Packed in a facility and/or equipment that produces products containing peanuts, tree nuts, soybean, milk, dairy, eggs, fish, shellfish, wheat, sesame •
• DIRECTIONS: In 16oz jar, combine ingredients and one pint (2 cups) gin. Steep for 2 – 4 days (swirl daily). •</t>
  </si>
  <si>
    <t>Greek Marinade Seasoning Ingredients:
alt, spices, maltodextrin, sugar, dehydrated onion, soybean oil, silicon dioxide as anti-caking agent
• Packed in a facility and/or equipment that produces products containing peanuts, tree nuts, soybean, milk, dairy, eggs, fish, shellfish, wheat, sesame •
• DIRECTIONS: Add 1/2 jar to 1 cup of water to make marinade. •</t>
  </si>
  <si>
    <t>Hop &amp; Vine Party Time Infuser Ingredients:
sugar, hops, orange peel, vanilla, spices
• Packed in a facility and/or equipment that produces products containing peanuts, tree nuts, soybean, milk, dairy, eggs, fish, shellfish, wheat, sesame •
• DIRECTIONS: In 16oz jar, add vodka, gin, tequila or wine, and infuse 2-4 days. •
• INFUSING: Add two cups of your favorite spirit. Store in the refrigerator or freezer, swirling ingredients daily. Once the flavor reaches desired strength you are ready to begin creating cocktails. •</t>
  </si>
  <si>
    <t>Just Peachy Ingredients:
cane sugar, orange juice powder, &lt;2% of the following: citric acid, colored/flavored powder (sugar, yellow #6, artificial flavor, red #40) flavored oil (propylene gycol, artificial flavors, yellow #5)
• Packed in a facility and/or equipment that produces products containing peanuts, tree nuts, soybean, milk, dairy, eggs, fish, shellfish, wheat, sesame •
• DIRECTIONS: Fill blender completely with ice, pour in full bottle of wine, pour in whole jar of slush mix, blend on high until smooth. Makes 10-12 drinks ~ Enjoy! •</t>
  </si>
  <si>
    <t xml:space="preserve"> Lemon Squeeze Wine Slush Ingredients:
cane sugar, lemon juice powder &lt;2% of the following: citric acid, colored/flavored powder (sugar, artificial flavors, yellow #5)  lemon oil
• Packed in a facility and/or equipment that produces products containing peanuts, tree nuts, soybean, milk, dairy, eggs, fish, shellfish, wheat, sesame •
• DIRECTIONS: Fill blender completely with ice, pour in full bottle of wine, pour in whole jar of slush mix, blend on high until smooth. Makes 10-12 drinks ~ Enjoy! •</t>
  </si>
  <si>
    <t>Little Green Apple Wine Slush Ingredients:
cane sugar, apple powder, &lt;2% of the following: citric acid, colored/flavored powder (sugar, artificial flavors, yellow #5, blue#1)  flavored oil (propylene glycol, natural &amp; artificial flavors)
• Packed in a facility and/or equipment that produces products containing peanuts, tree nuts, soybean, milk, dairy, eggs, fish, shellfish, wheat, sesame •
• DIRECTIONS: Fill blender completely with ice, pour in full bottle of wine, pour in whole jar of slush mix, blend on high until smooth. Makes 10-12 drinks ~ Enjoy! •</t>
  </si>
  <si>
    <t>Make Mine Margarita Infusion Ingredients:
cane sugar, crystallized ginger, vanilla bean, lemon peel, orange peel
• Packed in a facility and/or equipment that produces products containing peanuts, tree nuts, soybean, milk, dairy, eggs, fish, shellfish, wheat, sesame •
• DIRECTIONS: In 16oz jar, combine ingredients and one pint (2 cups) tequila. Steep for 2 – 4 days (swirl daily). •</t>
  </si>
  <si>
    <t>Maria's Mojito Wine Slush Ingredients:
cane sugar, lime juice powder (corn syrup solids, lime juice with added lime oil)  &lt;2% of the following: citric acid, colored/flavored powder (sugar, artificial flavor. yellow #5, blue #1, silicon dioxide, citric acid) herbs, lime oil, peppermint oil
• Packed in a facility and/or equipment that produces products containing peanuts, tree nuts, soybean, milk, dairy, eggs, fish, shellfish, wheat, sesame •
• DIRECTIONS: Fill blender completely with ice, pour in full bottle of wine, pour in whole jar of slush mix, blend on high until smooth. Makes 10-12 drinks ~ Enjoy! •</t>
  </si>
  <si>
    <t>Mint Mojito Wine Slush Ingredients: 
cane sugar, lime juice powder (corn syrup solids, lime juice with added lime oil)  &lt;2% of the following: citric acid, colored/flavored powder (sugar, artificial flavor. yellow #5, blue #1, silicon dioxide, citric acid) herbs, lime oil, peppermint oil
• Packed in a facility and/or equipment that produces products containing peanuts, tree nuts, soybean, milk, dairy, eggs, fish, shellfish, wheat, sesame •
• DIRECTIONS: Fill blender completely with ice, pour in full bottle of wine, pour in whole jar of slush mix, blend on high until smooth. Makes 10-12 drinks ~ Enjoy! •</t>
  </si>
  <si>
    <t>Orange Cranberry Wine Slush Ingredients:
cane sugar, orange juice powder (corn syrup solids, orange juice with added orange oil), less than 2% of the following: citric acid, colored/flavored powder (sugar, artificial flavor, red #40, yellow #6), flavored oil (artificial flavor, fropylene glycol, (triacetin)
• Packed in a facility and/or equipment that produces products containing peanuts, tree nuts, soybean, milk, dairy, eggs, fish, shellfish, wheat, sesame •
• DIRECTIONS: Fill blender completely with ice, pour in full bottle of wine, pour in whole jar of slush mix, blend on high until smooth. Makes 10-12 drinks ~ Enjoy! •</t>
  </si>
  <si>
    <t>Pina Colada Wine Slush Ingredients:
cane sugar, pineapple juice powder, &lt;2% of the following: citric acid colored/flavored powder (sugar, yellow #5, artificial flavor) flavored oil (artificial flavor, propylene glycol) soy
• ALLERGY ALERT: contains soy •
• Packed in a facility and/or equipment that produces products containing peanuts, tree nuts, soybean, milk, dairy, eggs, fish, shellfish, wheat, sesame •
• DIRECTIONS: Fill blender completely with ice, pour in full bottle of wine, pour in whole jar of slush mix, blend on high until smooth. Makes 10-12 drinks ~ Enjoy! •</t>
  </si>
  <si>
    <t>Pineapple Wine Slush Ingredients:
cane sugar, &lt;2% of citric acid, color/flavor powder (sugar, powdered sugar (sugar, cornstarch) natural and artificial flavors, FD&amp;C red #40, pineapple flavor (propylene glycol, artificial flavor, ethyl alcohol, water, triacetin)
• Packed in a facility and/or equipment that produces products containing peanuts, tree nuts, soybean, milk, dairy, eggs, fish, shellfish, wheat, sesame •
• DIRECTIONS: Fill blender completely with ice, pour in full bottle of wine, pour in whole jar of slush mix, blend on high until smooth. Makes 10-12 drinks ~ Enjoy! •</t>
  </si>
  <si>
    <t>Planet Espresso Infuser Ingredients:
sugar, dark roast coffee beans, natural flavor, spices
• Packed in a facility and/or equipment that produces products containing peanuts, tree nuts, soybean, milk, dairy, eggs, fish, shellfish, wheat, sesame •
• DIRECTIONS: In 16oz jar, add whiskey, rum, vodka or tequila, and infuse 1-3 days. • 
• INFUSING: Add two cups of your favorite spirit. Store in the refrigerator or freezer, swirling ingredients daily. Once the flavor reaches desired strength you are ready to begin creating cocktails. •</t>
  </si>
  <si>
    <t>Pomegranate Wine Slush Ingredients:
cane sugar, &lt;2% of the following: citric acid, color/flavor powder (sugar, red #40, artificial flavor) pomegranate flavoring (propylene glycol, alcohol, artificial flavors, water, fd&amp;c red #49, blue #1)
• Packed in a facility and/or equipment that produces products containing peanuts, tree nuts, soybean, milk, dairy, eggs, fish, shellfish, wheat, sesame •
• DIRECTIONS: Fill blender completely with ice, pour in full bottle of wine, pour in whole jar of slush mix, blend on high until smooth. Makes 10-12 drinks ~ Enjoy! •</t>
  </si>
  <si>
    <t>Porcini &amp; Truffle Polenta Ingredients:
corn meal, mushroom, parmesan cheese buds (maltodextrin, whey solids, natural parmesan cheese flavor, salt), salt, black truffle salt (salt, black truffle, natural &amp; artificial flavors), contains 2% or less of spices, onion, garlic, black truffles
• ALLERGY ALERT: contains milk •
• Packed in a facility and/or equipment that produces products containing peanuts, tree nuts, soybean, milk, dairy, eggs, fish, shellfish, wheat, sesame •
• DIRECTIONS: Bring 4 cups water or stock to boil. Very slowly whisk in 1 cup polenta. Whisk while simmering for 3 minutes, until very thick. To make polenta cakes, pour in greased loaf pan, and chill 2 hours. Slice and prepare as desired. •</t>
  </si>
  <si>
    <t>Relax Mode Mojito Infusion Ingredients:
cane sugar, cranberries, sunflower oil, lemon peel, orange peel, hop flowers
• Packed in a facility and/or equipment that produces products containing peanuts, tree nuts, soybean, milk, dairy, eggs, fish, shellfish, wheat, sesame •
• DIRECTIONS: In 16oz jar, combine ingredients and one pint (2 cups) rum. Steep for 2 – 4 days (swirl daily). •</t>
  </si>
  <si>
    <t>So Gingerly Infuser Ingredients:
sugar, crystallized ginger, green cardamom pods, natural flavor
• Packed in a facility and/or equipment that produces products containing peanuts, tree nuts, soybean, milk, dairy, eggs, fish, shellfish, wheat, sesame •
• DIRECTIONS: In 16oz jar, add vodka, gin, tequila or wine, and infuse 2-4 days. •
• INFUSING: Add two cups of your favorite spirit. Store in the refrigerator or freezer, swirling ingredients daily. Once the flavor reaches desired strength you are ready to begin creating cocktails. •</t>
  </si>
  <si>
    <t>Soy Sauce Powder Ingredients:
soy bean, wheat, salt, maltodextrin
• Packed in a facility and/or equipment that produces products containing peanuts, tree nuts, soybean, milk, dairy, eggs, fish, shellfish, wheat, sesame •
• DIRECTIONS: Mix with water to make soy sauce. •</t>
  </si>
  <si>
    <t>Strawberry Daiquiri Wine Slush Ingredients:
cane sugar, strawberry powder, &lt;2% of the following: citric acid, colored/flavored powder (sugar, artificial flavors, red #3) flavored oils (proplylene glycol, natural &amp; artificial flavors)
• Packed in a facility and/or equipment that produces products containing peanuts, tree nuts, soybean, milk, dairy, eggs, fish, shellfish, wheat, sesame •
• DIRECTIONS: Fill blender completely with ice, pour in full bottle of wine, pour in whole jar of slush mix, blend on high until smooth. Makes 10-12 drinks ~ Enjoy! •</t>
  </si>
  <si>
    <t>Sunset Sippin Sangria Wine Slush Ingredients:
cane sugar, lemon juice powder (corn syrup solids, lemon juice with added lemon oil), orange juice powder (corn syrup solids, orange solids, orange juice with added orange oil), less than 2% of the following: citric acid, red #40, artificial lavor, lime oil
• Packed in a facility and/or equipment that produces products containing peanuts, tree nuts, soybean, milk, dairy, eggs, fish, shellfish, wheat, sesame •
• DIRECTIONS: Fill blender completely with ice, pour in full bottle of wine, pour in whole jar of slush mix, blend on high until smooth. Makes 10-12 drinks ~ Enjoy! •</t>
  </si>
  <si>
    <t>Sweet Summer Delight Wine Slush Ingredients:
cane sugar, orange juice powder, &lt;2% of the following: citric acid, colored/flavored powder, (sugar, red #3, red #40, artificial flavor) flavored oil (artificial flavoring, water, glycerin, propylene glycol, ethyl alcohol)
• Packed in a facility and/or equipment that produces products containing peanuts, tree nuts, soybean, milk, dairy, eggs, fish, shellfish, wheat, sesame •
• DIRECTIONS: Fill blender completely with ice, pour in full bottle of wine, pour in whole jar of slush mix, blend on high until smooth. Makes 10-12 drinks ~ Enjoy! •</t>
  </si>
  <si>
    <t>Tropical Hibiscus Infuser Ingredients:
sugar, hibiscus petals, cassia cinnamon, orange peel, spices
• Packed in a facility and/or equipment that produces products containing peanuts, tree nuts, soybean, milk, dairy, eggs, fish, shellfish, wheat, sesame •
• DIRECTIONS: In 16oz jar, add vodka, whiskey, tequila or wine, and infuse 2-4 days. •
• INFUSING: Add two cups of your favorite spirit. Store in the refrigerator or freezer, swirling ingredients daily. Once the flavor reaches desired strength you are ready to begin creating cocktails. •</t>
  </si>
  <si>
    <t>Truffle Parmesan Risotto Ingredients:
rice, non-fat dried milk, mushrooms, salt, contains 2% or less of onion, sunflower oil, corn starch, parmesan cheese buds (maltodextrin, whey solids, natural parmesan cheese flavor, salt), natural butter flavor (whey solids, enzyme modified butter, maltodextrin, salt, dehydrated butter, guar gum, annatto, turmeric), natural and artificial flavors, dried cream extract (maltodextrin, natural cream flavor), garlic, spices, black truffles
• ALLERGY ALERT: contains milk •
• Packed in a facility and/or equipment that produces products containing peanuts, tree nuts, soybean, milk, dairy, eggs, fish, shellfish, wheat, sesame •
• DIRECTIONS: Bring 2-1/2 cups water to a simmer in large saucepan with tight-fitting lid. Add 1 tbsp. butter and 1 cup Truffle Parmesan Risotto. Stir as you bring to a boil. Reduce heat to a simmer, cover saucepan tightly and cook undisturbed for 18 to 22 minutes, depending on desired texture. Let stand, uncovered, for 3 minutes. Stir in optional 1/4 cup grated Parmesan cheese and serve immediately. •</t>
  </si>
  <si>
    <t>Very Cherry Wine Slush Ingredients:
cane sugar, &lt;2% of citric acid, color/flavor powder, (sugar, red #40, artificial flavor) cherry flavoring (ethyl alcohol, natural &amp; artificial flavors, propylene glycol, water, red 40, blue 1)
• Packed in a facility and/or equipment that produces products containing peanuts, tree nuts, soybean, milk, dairy, eggs, fish, shellfish, wheat, sesame •
• DIRECTIONS: Fill blender completely with ice, pour in full bottle of wine, pour in whole jar of slush mix, blend on high until smooth. Makes 10-12 drinks ~ Enjoy! •</t>
  </si>
  <si>
    <t>Watermelon Patch Wine Slush Ingredients:
cane sugar, &lt;2% of the following: citric acid, color/flavor powder (sugar, red #3, red #40, artificial flavor) watermelon flavoring (water, glycerin, propolene glycol, artificial flavor, alcohol, red 3, red 40
• Packed in a facility and/or equipment that produces products containing peanuts, tree nuts, soybean, milk, dairy, eggs, fish, shellfish, wheat, sesame •
• DIRECTIONS: Fill blender completely with ice, pour in full bottle of wine, pour in whole jar of slush mix, blend on high until smooth. Makes 10-12 drinks ~ Enjoy!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</si>
</sst>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000"/>
    <numFmt numFmtId="165" formatCode="00000000000"/>
  </numFmts>
  <fonts count="10" x14ac:knownFonts="1">
    <font>
      <sz val="11"/>
      <color theme="1"/>
      <name val="Calibri"/>
      <family val="2"/>
      <scheme val="minor"/>
    </font>
    <font>
      <b/>
      <sz val="11"/>
      <color theme="1"/>
      <name val="Arial"/>
      <family val="2"/>
    </font>
    <font>
      <b/>
      <sz val="12"/>
      <color theme="1"/>
      <name val="Arial"/>
      <family val="2"/>
    </font>
    <font>
      <sz val="12"/>
      <color theme="1"/>
      <name val="Arial"/>
      <family val="2"/>
    </font>
    <font>
      <b/>
      <u/>
      <sz val="16"/>
      <color theme="1"/>
      <name val="Arial"/>
      <family val="2"/>
    </font>
    <font>
      <sz val="11"/>
      <color theme="1"/>
      <name val="Arial"/>
      <family val="2"/>
    </font>
    <font>
      <sz val="8"/>
      <name val="Calibri"/>
      <family val="2"/>
      <scheme val="minor"/>
    </font>
    <font>
      <b/>
      <u/>
      <sz val="12"/>
      <color theme="1"/>
      <name val="Arial"/>
      <family val="2"/>
    </font>
    <font>
      <b/>
      <sz val="12"/>
      <name val="Arial"/>
      <family val="2"/>
    </font>
    <font>
      <sz val="12"/>
      <name val="Arial"/>
      <family val="2"/>
    </font>
  </fonts>
  <fills count="6">
    <fill>
      <patternFill patternType="none"/>
    </fill>
    <fill>
      <patternFill patternType="gray125"/>
    </fill>
    <fill>
      <patternFill patternType="solid">
        <fgColor theme="5" tint="0.39997558519241921"/>
        <bgColor indexed="64"/>
      </patternFill>
    </fill>
    <fill>
      <patternFill patternType="solid">
        <fgColor theme="7" tint="0.79998168889431442"/>
        <bgColor indexed="64"/>
      </patternFill>
    </fill>
    <fill>
      <patternFill patternType="solid">
        <fgColor rgb="FFEEC4C4"/>
        <bgColor indexed="64"/>
      </patternFill>
    </fill>
    <fill>
      <patternFill patternType="solid">
        <fgColor theme="0"/>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s>
  <cellStyleXfs count="1">
    <xf numFmtId="0" fontId="0" fillId="0" borderId="0"/>
  </cellStyleXfs>
  <cellXfs count="35">
    <xf numFmtId="0" fontId="0" fillId="0" borderId="0" xfId="0"/>
    <xf numFmtId="0" fontId="5" fillId="0" borderId="0" xfId="0" applyFont="1" applyAlignment="1">
      <alignment horizontal="center" vertical="center" wrapText="1"/>
    </xf>
    <xf numFmtId="165" fontId="3" fillId="0" borderId="0" xfId="0" applyNumberFormat="1" applyFont="1" applyAlignment="1">
      <alignment horizontal="center" vertical="center" wrapText="1"/>
    </xf>
    <xf numFmtId="0" fontId="1" fillId="0" borderId="0" xfId="0" applyFont="1" applyAlignment="1">
      <alignment horizontal="center" vertical="center"/>
    </xf>
    <xf numFmtId="0" fontId="4" fillId="2" borderId="0" xfId="0" applyFont="1" applyFill="1" applyAlignment="1">
      <alignment horizontal="center" vertical="center" wrapText="1"/>
    </xf>
    <xf numFmtId="164" fontId="4" fillId="2" borderId="0" xfId="0" applyNumberFormat="1" applyFont="1" applyFill="1" applyAlignment="1">
      <alignment horizontal="center" vertical="center" wrapText="1"/>
    </xf>
    <xf numFmtId="0" fontId="1" fillId="0" borderId="0" xfId="0" applyFont="1" applyAlignment="1">
      <alignment horizontal="left" vertical="center" wrapText="1"/>
    </xf>
    <xf numFmtId="0" fontId="2" fillId="0" borderId="0" xfId="0" applyFont="1" applyAlignment="1">
      <alignment wrapText="1"/>
    </xf>
    <xf numFmtId="2" fontId="3" fillId="0" borderId="1" xfId="0" applyNumberFormat="1" applyFont="1" applyBorder="1" applyAlignment="1">
      <alignment horizontal="center" vertical="center" wrapText="1"/>
    </xf>
    <xf numFmtId="0" fontId="2" fillId="0" borderId="1" xfId="0" applyFont="1" applyBorder="1" applyAlignment="1">
      <alignment horizontal="left" vertical="center" wrapText="1"/>
    </xf>
    <xf numFmtId="0" fontId="2" fillId="0" borderId="1" xfId="0" applyFont="1" applyBorder="1" applyAlignment="1">
      <alignment horizontal="center" vertical="center" wrapText="1"/>
    </xf>
    <xf numFmtId="0" fontId="3" fillId="0" borderId="1" xfId="0" applyFont="1" applyBorder="1" applyAlignment="1">
      <alignment horizontal="center" vertical="center" wrapText="1"/>
    </xf>
    <xf numFmtId="165" fontId="3" fillId="0" borderId="1" xfId="0" applyNumberFormat="1" applyFont="1" applyBorder="1" applyAlignment="1">
      <alignment horizontal="center" vertical="center" wrapText="1"/>
    </xf>
    <xf numFmtId="165" fontId="3" fillId="0" borderId="1" xfId="0" applyNumberFormat="1" applyFont="1" applyBorder="1" applyAlignment="1">
      <alignment horizontal="left" vertical="center" wrapText="1"/>
    </xf>
    <xf numFmtId="0" fontId="2" fillId="3" borderId="1" xfId="0" applyFont="1" applyFill="1" applyBorder="1" applyAlignment="1">
      <alignment horizontal="left" vertical="center" wrapText="1"/>
    </xf>
    <xf numFmtId="1" fontId="7" fillId="2" borderId="3" xfId="0" applyNumberFormat="1" applyFont="1" applyFill="1" applyBorder="1" applyAlignment="1">
      <alignment horizontal="center" vertical="center" wrapText="1"/>
    </xf>
    <xf numFmtId="1" fontId="3" fillId="0" borderId="1" xfId="0" applyNumberFormat="1" applyFont="1" applyBorder="1" applyAlignment="1">
      <alignment horizontal="center" vertical="center" wrapText="1"/>
    </xf>
    <xf numFmtId="0" fontId="7" fillId="0" borderId="1" xfId="0" applyFont="1" applyBorder="1" applyAlignment="1">
      <alignment horizontal="center" vertical="center" wrapText="1"/>
    </xf>
    <xf numFmtId="0" fontId="7" fillId="2" borderId="2" xfId="0" applyFont="1" applyFill="1" applyBorder="1" applyAlignment="1">
      <alignment horizontal="center" vertical="center" wrapText="1"/>
    </xf>
    <xf numFmtId="2" fontId="7" fillId="2" borderId="2" xfId="0" applyNumberFormat="1" applyFont="1" applyFill="1" applyBorder="1" applyAlignment="1">
      <alignment horizontal="center" vertical="center" wrapText="1"/>
    </xf>
    <xf numFmtId="164" fontId="7" fillId="2" borderId="2" xfId="0" applyNumberFormat="1" applyFont="1" applyFill="1" applyBorder="1" applyAlignment="1">
      <alignment horizontal="center" vertical="center" wrapText="1"/>
    </xf>
    <xf numFmtId="0" fontId="2" fillId="0" borderId="1" xfId="0" applyFont="1" applyBorder="1" applyAlignment="1">
      <alignment horizontal="center" vertical="center"/>
    </xf>
    <xf numFmtId="0" fontId="3" fillId="0" borderId="1" xfId="0" applyFont="1" applyBorder="1" applyAlignment="1">
      <alignment horizontal="left" vertical="center" wrapText="1"/>
    </xf>
    <xf numFmtId="0" fontId="2" fillId="0" borderId="0" xfId="0" applyFont="1" applyAlignment="1">
      <alignment horizontal="center" vertical="center" wrapText="1"/>
    </xf>
    <xf numFmtId="0" fontId="2" fillId="0" borderId="0" xfId="0" applyFont="1" applyAlignment="1">
      <alignment horizontal="center" wrapText="1"/>
    </xf>
    <xf numFmtId="0" fontId="2" fillId="4" borderId="1" xfId="0" applyFont="1" applyFill="1" applyBorder="1" applyAlignment="1">
      <alignment horizontal="left" vertical="center" wrapText="1"/>
    </xf>
    <xf numFmtId="0" fontId="8" fillId="4" borderId="1" xfId="0" applyFont="1" applyFill="1" applyBorder="1" applyAlignment="1">
      <alignment horizontal="left" vertical="center" wrapText="1"/>
    </xf>
    <xf numFmtId="2" fontId="2" fillId="0" borderId="1" xfId="0" applyNumberFormat="1" applyFont="1" applyBorder="1" applyAlignment="1">
      <alignment horizontal="center" vertical="center" wrapText="1"/>
    </xf>
    <xf numFmtId="0" fontId="8" fillId="0" borderId="1" xfId="0" applyFont="1" applyBorder="1" applyAlignment="1">
      <alignment horizontal="center" vertical="center" wrapText="1"/>
    </xf>
    <xf numFmtId="0" fontId="9" fillId="0" borderId="1" xfId="0" applyFont="1" applyBorder="1" applyAlignment="1">
      <alignment horizontal="center" vertical="center" wrapText="1"/>
    </xf>
    <xf numFmtId="2" fontId="9" fillId="0" borderId="1" xfId="0" applyNumberFormat="1" applyFont="1" applyBorder="1" applyAlignment="1">
      <alignment horizontal="center" vertical="center" wrapText="1"/>
    </xf>
    <xf numFmtId="165" fontId="9" fillId="0" borderId="1" xfId="0" applyNumberFormat="1" applyFont="1" applyBorder="1" applyAlignment="1">
      <alignment horizontal="left" vertical="center" wrapText="1"/>
    </xf>
    <xf numFmtId="0" fontId="2" fillId="3" borderId="0" xfId="0" applyFont="1" applyFill="1" applyAlignment="1">
      <alignment horizontal="left" wrapText="1"/>
    </xf>
    <xf numFmtId="0" fontId="2" fillId="3" borderId="0" xfId="0" applyFont="1" applyFill="1" applyAlignment="1">
      <alignment wrapText="1"/>
    </xf>
    <xf numFmtId="0" fontId="2" fillId="5" borderId="1" xfId="0" applyFont="1" applyFill="1" applyBorder="1" applyAlignment="1">
      <alignment horizontal="left" vertical="center" wrapText="1"/>
    </xf>
  </cellXfs>
  <cellStyles count="1">
    <cellStyle name="Normal" xfId="0" builtinId="0"/>
  </cellStyles>
  <dxfs count="38">
    <dxf>
      <font>
        <b val="0"/>
        <i val="0"/>
        <strike val="0"/>
        <condense val="0"/>
        <extend val="0"/>
        <outline val="0"/>
        <shadow val="0"/>
        <u val="none"/>
        <vertAlign val="baseline"/>
        <sz val="12"/>
        <color theme="1"/>
        <name val="Arial"/>
        <family val="2"/>
        <scheme val="none"/>
      </font>
      <numFmt numFmtId="0" formatCode="General"/>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color rgb="FF006100"/>
      </font>
      <fill>
        <patternFill>
          <bgColor rgb="FFC6EFCE"/>
        </patternFill>
      </fill>
    </dxf>
    <dxf>
      <font>
        <color rgb="FF9C0006"/>
      </font>
      <fill>
        <patternFill>
          <bgColor rgb="FFFFC7CE"/>
        </patternFill>
      </fill>
    </dxf>
    <dxf>
      <fill>
        <patternFill>
          <bgColor rgb="FFFFC7CE"/>
        </patternFill>
      </fill>
    </dxf>
    <dxf>
      <fill>
        <patternFill>
          <bgColor theme="9" tint="0.39994506668294322"/>
        </patternFill>
      </fill>
    </dxf>
    <dxf>
      <fill>
        <patternFill>
          <bgColor theme="9" tint="0.39994506668294322"/>
        </patternFill>
      </fill>
    </dxf>
    <dxf>
      <font>
        <b val="0"/>
        <i val="0"/>
        <strike val="0"/>
        <condense val="0"/>
        <extend val="0"/>
        <outline val="0"/>
        <shadow val="0"/>
        <u val="none"/>
        <vertAlign val="baseline"/>
        <sz val="12"/>
        <color theme="1"/>
        <name val="Arial"/>
        <family val="2"/>
        <scheme val="none"/>
      </font>
      <numFmt numFmtId="165" formatCode="00000000000"/>
      <alignment horizontal="left"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1" formatCode="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i val="0"/>
        <strike val="0"/>
        <condense val="0"/>
        <extend val="0"/>
        <outline val="0"/>
        <shadow val="0"/>
        <u val="none"/>
        <vertAlign val="baseline"/>
        <sz val="12"/>
        <color theme="1"/>
        <name val="Arial"/>
        <family val="2"/>
        <scheme val="none"/>
      </font>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i val="0"/>
        <strike val="0"/>
        <condense val="0"/>
        <extend val="0"/>
        <outline val="0"/>
        <shadow val="0"/>
        <u val="none"/>
        <vertAlign val="baseline"/>
        <sz val="12"/>
        <color theme="1"/>
        <name val="Arial"/>
        <family val="2"/>
        <scheme val="none"/>
      </font>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i val="0"/>
        <strike val="0"/>
        <condense val="0"/>
        <extend val="0"/>
        <outline val="0"/>
        <shadow val="0"/>
        <u val="none"/>
        <vertAlign val="baseline"/>
        <sz val="12"/>
        <color theme="1"/>
        <name val="Arial"/>
        <family val="2"/>
        <scheme val="none"/>
      </font>
      <alignment horizontal="left"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164" formatCode="0000000000"/>
      <alignment horizontal="center" vertical="center" textRotation="0" wrapText="1" indent="0" justifyLastLine="0" shrinkToFit="0" readingOrder="0"/>
    </dxf>
    <dxf>
      <font>
        <b/>
        <i val="0"/>
        <strike val="0"/>
        <condense val="0"/>
        <extend val="0"/>
        <outline val="0"/>
        <shadow val="0"/>
        <u/>
        <vertAlign val="baseline"/>
        <sz val="12"/>
        <color theme="1"/>
        <name val="Arial"/>
        <family val="2"/>
        <scheme val="none"/>
      </font>
      <numFmt numFmtId="164" formatCode="0000000000"/>
      <fill>
        <patternFill patternType="solid">
          <fgColor indexed="64"/>
          <bgColor theme="5" tint="0.39997558519241921"/>
        </patternFill>
      </fill>
      <alignment horizontal="center" vertical="center" textRotation="0" wrapText="1" indent="0" justifyLastLine="0" shrinkToFit="0" readingOrder="0"/>
      <border diagonalUp="0" diagonalDown="0">
        <left style="thin">
          <color auto="1"/>
        </left>
        <right style="thin">
          <color auto="1"/>
        </right>
        <top/>
        <bottom/>
      </border>
    </dxf>
  </dxfs>
  <tableStyles count="0" defaultTableStyle="TableStyleMedium2" defaultPivotStyle="PivotStyleLight16"/>
  <colors>
    <mruColors>
      <color rgb="FFEEC4C4"/>
      <color rgb="FFFF9B9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4EB5F79-DCAB-4AF9-8C9F-068A8B5CE2A7}" name="Table9" displayName="Table9" ref="A1:AE527" totalsRowShown="0" headerRowDxfId="37" dataDxfId="36">
  <autoFilter ref="A1:AE527" xr:uid="{04EB5F79-DCAB-4AF9-8C9F-068A8B5CE2A7}"/>
  <sortState xmlns:xlrd2="http://schemas.microsoft.com/office/spreadsheetml/2017/richdata2" ref="A2:AE527">
    <sortCondition ref="B1:B527"/>
  </sortState>
  <tableColumns count="31">
    <tableColumn id="1" xr3:uid="{EA6BFF53-459C-4C8C-AF26-B6AD20617AD0}" name="SKU" dataDxfId="35"/>
    <tableColumn id="2" xr3:uid="{F8CB9197-5A3A-43E7-88BD-8A0B3713D11E}" name="Spice Name" dataDxfId="34"/>
    <tableColumn id="3" xr3:uid="{A97B3E5A-9015-423D-AD86-BA58DC374853}" name="Spice Name _x000a_Front Display" dataDxfId="33"/>
    <tableColumn id="4" xr3:uid="{35F9A730-229E-4F31-B3C5-A8C1698F769B}" name="Ingredients" dataDxfId="32"/>
    <tableColumn id="5" xr3:uid="{A919D9C6-44B8-4533-BB31-A647F99B8188}" name="2oz/Cruet/_x000a_Infuser/Mixer_x000a_Net Wt (oz)" dataDxfId="31">
      <calculatedColumnFormula>IF(F2 = "NULL", "NULL", F2/28.34952)</calculatedColumnFormula>
    </tableColumn>
    <tableColumn id="6" xr3:uid="{CE0AA7C2-F739-46FE-8033-CC0710A464CD}" name="2oz/Cruet/_x000a_Infuser/Mixer_x000a_Net Wt (grams)" dataDxfId="30"/>
    <tableColumn id="7" xr3:uid="{FDF94DFF-E769-4966-A5A7-44079CB7B992}" name="4oz _x000a_Net Wt (oz)" dataDxfId="29">
      <calculatedColumnFormula>IF(H2 = "NULL", "NULL", H2/28.34952)</calculatedColumnFormula>
    </tableColumn>
    <tableColumn id="8" xr3:uid="{6CDFCDB5-ADE1-4B19-BAE9-989160D630EC}" name="4oz _x000a_Net Wt (grams)" dataDxfId="28"/>
    <tableColumn id="9" xr3:uid="{B258590B-66D9-4850-9B07-D86594BBA154}" name="5oz _x000a_Net Wt (oz)" dataDxfId="27">
      <calculatedColumnFormula>IF(G2 = "NULL", "NULL", G2*1.25)</calculatedColumnFormula>
    </tableColumn>
    <tableColumn id="10" xr3:uid="{D23022E3-CF3A-41C0-9780-16287B8D1EC3}" name="5oz _x000a_Net Wt (grams)" dataDxfId="26">
      <calculatedColumnFormula>IF(G2 = "NULL", "NULL", I2*28.35)</calculatedColumnFormula>
    </tableColumn>
    <tableColumn id="11" xr3:uid="{A9EAA3BC-A311-4D2D-A61D-02A08FCBD54C}" name="8oz _x000a_Net Wt (oz)" dataDxfId="25">
      <calculatedColumnFormula>IF(G2 = "NULL", "NULL", G2*2)</calculatedColumnFormula>
    </tableColumn>
    <tableColumn id="12" xr3:uid="{AA71245F-DC1D-42DD-843B-0FF34B1B5EDF}" name="8oz _x000a_Net Wt (grams)" dataDxfId="2">
      <calculatedColumnFormula>IF(G2 = "NULL", "NULL", K2*28.35)</calculatedColumnFormula>
    </tableColumn>
    <tableColumn id="25" xr3:uid="{4177C2AB-1A4D-4AC1-A43F-F246822DB1A3}" name="Back Display" dataDxfId="0">
      <calculatedColumnFormula>CONCATENATE(D2, CHAR(10), " - NET WT. ", TEXT(E2, "0.00"), " oz (", F2, " grams)")</calculatedColumnFormula>
    </tableColumn>
    <tableColumn id="24" xr3:uid="{A166C1DF-BEDB-4E93-B2BD-118B24783EFA}" name="4oz _x000a_Barcodes" dataDxfId="1"/>
    <tableColumn id="20" xr3:uid="{102821F9-FDAE-4B5D-8F86-F15C2FDF2AEE}" name="5oz _x000a_Barcodes" dataDxfId="24"/>
    <tableColumn id="19" xr3:uid="{9C5EB108-7A3D-4B61-B8C9-F4FA32CD9C97}" name="8oz _x000a_Barcodes" dataDxfId="23"/>
    <tableColumn id="18" xr3:uid="{F5EB96F1-9FBD-4C93-AED9-9954F7F84A31}" name="Cruet _x000a_Barcodes" dataDxfId="22"/>
    <tableColumn id="17" xr3:uid="{6C895E7E-C654-4D54-9438-83ADC7AAF04A}" name="Mixer _x000a_Barcodes" dataDxfId="21"/>
    <tableColumn id="16" xr3:uid="{672C0A00-BD22-4042-9364-B4D96DFBD4A3}" name="16oz _x000a_Barcodes" dataDxfId="20"/>
    <tableColumn id="15" xr3:uid="{F93C1385-01F8-4DD4-8869-20B68AE4CEE6}" name="1oz _x000a_Barcodes" dataDxfId="19"/>
    <tableColumn id="14" xr3:uid="{33E83648-518C-4AF2-8E1F-A58325627BFB}" name="2022" dataDxfId="18"/>
    <tableColumn id="13" xr3:uid="{907727FB-1526-4717-BC8D-B6FBA531139B}" name="Vendor" dataDxfId="17"/>
    <tableColumn id="26" xr3:uid="{029B877A-2CC0-4D5C-8302-F320A205EABA}" name="1oz Net Wt (oz)" dataDxfId="16">
      <calculatedColumnFormula>IF(G2 = "NULL", "NULL", G2/4)</calculatedColumnFormula>
    </tableColumn>
    <tableColumn id="28" xr3:uid="{8A8909AB-9AD7-4752-8C62-853B8A758FA2}" name="1oz_x000a_Net Wt (grams)" dataDxfId="15">
      <calculatedColumnFormula>IF(W2 = "NULL", "NULL", W2*28.35)</calculatedColumnFormula>
    </tableColumn>
    <tableColumn id="23" xr3:uid="{DC46C6EA-D6E5-4366-B83F-87F46DA90B03}" name="16oz Net Wt (oz)" dataDxfId="14">
      <calculatedColumnFormula>IF(G2 = "NULL", "NULL", G2*4)</calculatedColumnFormula>
    </tableColumn>
    <tableColumn id="22" xr3:uid="{3D970AAB-8B27-4682-BF26-3B205E92F1D5}" name="16oz Net Wt (grams)" dataDxfId="13">
      <calculatedColumnFormula>IF(G2 = "NULL", "NULL", H2*4)</calculatedColumnFormula>
    </tableColumn>
    <tableColumn id="31" xr3:uid="{30CAA318-D204-4D6F-ADDB-C94FE77CA428}" name="2oz _x000a_Barcodes" dataDxfId="12"/>
    <tableColumn id="29" xr3:uid="{625B9310-F7C4-4BE9-8A93-3822D7418AC9}" name="3oz _x000a_Net Wt (oz)" dataDxfId="11">
      <calculatedColumnFormula>IF(OR(E2 = "NULL", G2 = "NULL"), "NULL", (E2+G2)/2)</calculatedColumnFormula>
    </tableColumn>
    <tableColumn id="30" xr3:uid="{311363F9-4F3D-494D-87F1-38E4650F233E}" name="3oz _x000a_Net Wt (grams)" dataDxfId="10">
      <calculatedColumnFormula>IF(OR(F2 = "NULL", H2 = "NULL"), "NULL", (F2+H2)/2)</calculatedColumnFormula>
    </tableColumn>
    <tableColumn id="27" xr3:uid="{11E6AB60-C333-42FB-9A4B-A1F1DD95C8FF}" name="3oz _x000a_Barcodes" dataDxfId="9"/>
    <tableColumn id="21" xr3:uid="{862ED8C8-BF05-4CA9-AEFF-E4D1E98D8682}" name="NOTES" dataDxfId="8"/>
  </tableColumns>
  <tableStyleInfo name="TableStyleLight1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35383E-B031-4E73-B7B8-DDF317F73324}">
  <dimension ref="A1:AE527"/>
  <sheetViews>
    <sheetView tabSelected="1" zoomScale="55" zoomScaleNormal="55" workbookViewId="0">
      <pane ySplit="1" topLeftCell="A2" activePane="bottomLeft" state="frozen"/>
      <selection pane="bottomLeft" activeCell="A2" sqref="A2"/>
    </sheetView>
  </sheetViews>
  <sheetFormatPr defaultColWidth="56.6640625" defaultRowHeight="15.6" x14ac:dyDescent="0.3"/>
  <cols>
    <col min="1" max="1" width="15.21875" style="9" bestFit="1" customWidth="1"/>
    <col min="2" max="2" width="52.5546875" style="21" customWidth="1"/>
    <col min="3" max="3" width="36.77734375" style="10" customWidth="1"/>
    <col min="4" max="4" width="57.88671875" style="11" customWidth="1"/>
    <col min="5" max="5" width="18" style="8" customWidth="1"/>
    <col min="6" max="6" width="18.44140625" style="8" customWidth="1"/>
    <col min="7" max="12" width="10.77734375" style="8" customWidth="1"/>
    <col min="13" max="13" width="65" style="8" hidden="1" customWidth="1"/>
    <col min="14" max="20" width="15.77734375" style="8" customWidth="1"/>
    <col min="21" max="21" width="10.77734375" style="8" hidden="1" customWidth="1"/>
    <col min="22" max="22" width="25" style="8" hidden="1" customWidth="1"/>
    <col min="23" max="26" width="10.77734375" style="8" customWidth="1"/>
    <col min="27" max="27" width="15.77734375" style="8" customWidth="1"/>
    <col min="28" max="28" width="10.6640625" style="8" customWidth="1"/>
    <col min="29" max="29" width="10.5546875" style="8" customWidth="1"/>
    <col min="30" max="30" width="14.6640625" style="8" customWidth="1"/>
    <col min="31" max="31" width="28" style="22" customWidth="1"/>
    <col min="32" max="16384" width="56.6640625" style="11"/>
  </cols>
  <sheetData>
    <row r="1" spans="1:31" s="17" customFormat="1" ht="99.6" customHeight="1" x14ac:dyDescent="0.3">
      <c r="A1" s="18" t="s">
        <v>0</v>
      </c>
      <c r="B1" s="18" t="s">
        <v>1</v>
      </c>
      <c r="C1" s="18" t="s">
        <v>2</v>
      </c>
      <c r="D1" s="18" t="s">
        <v>3</v>
      </c>
      <c r="E1" s="19" t="s">
        <v>4</v>
      </c>
      <c r="F1" s="19" t="s">
        <v>5</v>
      </c>
      <c r="G1" s="19" t="s">
        <v>6</v>
      </c>
      <c r="H1" s="19" t="s">
        <v>7</v>
      </c>
      <c r="I1" s="19" t="s">
        <v>8</v>
      </c>
      <c r="J1" s="19" t="s">
        <v>9</v>
      </c>
      <c r="K1" s="19" t="s">
        <v>10</v>
      </c>
      <c r="L1" s="19" t="s">
        <v>11</v>
      </c>
      <c r="M1" s="19" t="s">
        <v>12</v>
      </c>
      <c r="N1" s="20" t="s">
        <v>13</v>
      </c>
      <c r="O1" s="20" t="s">
        <v>14</v>
      </c>
      <c r="P1" s="20" t="s">
        <v>15</v>
      </c>
      <c r="Q1" s="20" t="s">
        <v>16</v>
      </c>
      <c r="R1" s="20" t="s">
        <v>17</v>
      </c>
      <c r="S1" s="20" t="s">
        <v>18</v>
      </c>
      <c r="T1" s="20" t="s">
        <v>19</v>
      </c>
      <c r="U1" s="18" t="s">
        <v>20</v>
      </c>
      <c r="V1" s="18" t="s">
        <v>1967</v>
      </c>
      <c r="W1" s="19" t="s">
        <v>21</v>
      </c>
      <c r="X1" s="19" t="s">
        <v>22</v>
      </c>
      <c r="Y1" s="19" t="s">
        <v>23</v>
      </c>
      <c r="Z1" s="19" t="s">
        <v>24</v>
      </c>
      <c r="AA1" s="15" t="s">
        <v>1636</v>
      </c>
      <c r="AB1" s="19" t="s">
        <v>2110</v>
      </c>
      <c r="AC1" s="19" t="s">
        <v>2111</v>
      </c>
      <c r="AD1" s="19" t="s">
        <v>2326</v>
      </c>
      <c r="AE1" s="20" t="s">
        <v>25</v>
      </c>
    </row>
    <row r="2" spans="1:31" ht="45" x14ac:dyDescent="0.3">
      <c r="A2" s="9" t="s">
        <v>1699</v>
      </c>
      <c r="B2" s="10" t="s">
        <v>26</v>
      </c>
      <c r="C2" s="10" t="s">
        <v>27</v>
      </c>
      <c r="D2" s="11" t="str">
        <f>CONCATENATE(B2," Ingredients:", CHAR(10), "…With great ingredients, comes great responsibility…")</f>
        <v>1st Spice Placeholder Test Ingredients:
…With great ingredients, comes great responsibility…</v>
      </c>
      <c r="E2" s="8">
        <f t="shared" ref="E2:E65" si="0">IF(F2 = "NULL", "NULL", F2/28.34952)</f>
        <v>2.0000338630072045</v>
      </c>
      <c r="F2" s="8">
        <v>56.7</v>
      </c>
      <c r="G2" s="8">
        <f t="shared" ref="G2:G65" si="1">IF(H2 = "NULL", "NULL", H2/28.34952)</f>
        <v>4.0000677260144091</v>
      </c>
      <c r="H2" s="8">
        <v>113.4</v>
      </c>
      <c r="I2" s="8">
        <f t="shared" ref="I2:I65" si="2">IF(G2 = "NULL", "NULL", G2*1.25)</f>
        <v>5.0000846575180109</v>
      </c>
      <c r="J2" s="8">
        <f t="shared" ref="J2:J65" si="3">IF(G2 = "NULL", "NULL", I2*28.35)</f>
        <v>141.75240004063562</v>
      </c>
      <c r="K2" s="8">
        <f t="shared" ref="K2:K65" si="4">IF(G2 = "NULL", "NULL", G2*2)</f>
        <v>8.0001354520288182</v>
      </c>
      <c r="L2" s="8">
        <f t="shared" ref="L2:L65" si="5">IF(G2 = "NULL", "NULL", K2*28.35)</f>
        <v>226.803840065017</v>
      </c>
      <c r="M2" s="11" t="str">
        <f t="shared" ref="M2:M65" si="6">CONCATENATE(D2, CHAR(10), " - NET WT. ", TEXT(E2, "0.00"), " oz (", F2, " grams)")</f>
        <v>1st Spice Placeholder Test Ingredients:
…With great ingredients, comes great responsibility…
 - NET WT. 2.00 oz (56.7 grams)</v>
      </c>
      <c r="N2" s="12">
        <v>10000000000</v>
      </c>
      <c r="O2" s="12">
        <v>30000000000</v>
      </c>
      <c r="P2" s="12">
        <v>50000000000</v>
      </c>
      <c r="Q2" s="12">
        <v>70000000000</v>
      </c>
      <c r="R2" s="12">
        <v>90000000000</v>
      </c>
      <c r="S2" s="12">
        <v>11000000000</v>
      </c>
      <c r="T2" s="12">
        <v>13000000000</v>
      </c>
      <c r="U2" s="10"/>
      <c r="V2" s="11"/>
      <c r="W2" s="8">
        <f t="shared" ref="W2:W65" si="7">IF(G2 = "NULL", "NULL", G2/4)</f>
        <v>1.0000169315036023</v>
      </c>
      <c r="X2" s="8">
        <f t="shared" ref="X2:X65" si="8">IF(W2 = "NULL", "NULL", W2*28.35)</f>
        <v>28.350480008127125</v>
      </c>
      <c r="Y2" s="8">
        <f t="shared" ref="Y2:Y65" si="9">IF(G2 = "NULL", "NULL", G2*4)</f>
        <v>16.000270904057636</v>
      </c>
      <c r="Z2" s="8">
        <f t="shared" ref="Z2:Z65" si="10">IF(G2 = "NULL", "NULL", H2*4)</f>
        <v>453.6</v>
      </c>
      <c r="AA2" s="16">
        <v>15000000000</v>
      </c>
      <c r="AB2" s="8">
        <f t="shared" ref="AB2:AB33" si="11">IF(OR(E2 = "NULL", G2 = "NULL"), "NULL", (E2+G2)/2)</f>
        <v>3.0000507945108068</v>
      </c>
      <c r="AC2" s="8">
        <f t="shared" ref="AC2:AC33" si="12">IF(OR(F2 = "NULL", H2 = "NULL"), "NULL", (F2+H2)/2)</f>
        <v>85.050000000000011</v>
      </c>
      <c r="AD2" s="16">
        <v>15000000000</v>
      </c>
      <c r="AE2" s="13" t="s">
        <v>28</v>
      </c>
    </row>
    <row r="3" spans="1:31" ht="31.2" x14ac:dyDescent="0.3">
      <c r="A3" s="9" t="s">
        <v>29</v>
      </c>
      <c r="B3" s="10" t="s">
        <v>30</v>
      </c>
      <c r="C3" s="10" t="s">
        <v>31</v>
      </c>
      <c r="D3" s="11" t="s">
        <v>32</v>
      </c>
      <c r="E3" s="8" t="str">
        <f t="shared" si="0"/>
        <v>NULL</v>
      </c>
      <c r="F3" s="8" t="s">
        <v>32</v>
      </c>
      <c r="G3" s="8" t="str">
        <f t="shared" si="1"/>
        <v>NULL</v>
      </c>
      <c r="H3" s="8" t="s">
        <v>32</v>
      </c>
      <c r="I3" s="8" t="str">
        <f t="shared" si="2"/>
        <v>NULL</v>
      </c>
      <c r="J3" s="8" t="str">
        <f t="shared" si="3"/>
        <v>NULL</v>
      </c>
      <c r="K3" s="8" t="str">
        <f t="shared" si="4"/>
        <v>NULL</v>
      </c>
      <c r="L3" s="8" t="str">
        <f t="shared" si="5"/>
        <v>NULL</v>
      </c>
      <c r="M3" s="11" t="str">
        <f t="shared" si="6"/>
        <v>NULL
 - NET WT. NULL oz (NULL grams)</v>
      </c>
      <c r="N3" s="12">
        <v>10000000001</v>
      </c>
      <c r="O3" s="12">
        <v>30000000001</v>
      </c>
      <c r="P3" s="12">
        <v>50000000001</v>
      </c>
      <c r="Q3" s="12">
        <v>70000000001</v>
      </c>
      <c r="R3" s="12">
        <v>90000000001</v>
      </c>
      <c r="S3" s="12">
        <v>11000000001</v>
      </c>
      <c r="T3" s="12">
        <v>13000000001</v>
      </c>
      <c r="U3" s="10"/>
      <c r="V3" s="11"/>
      <c r="W3" s="8" t="str">
        <f t="shared" si="7"/>
        <v>NULL</v>
      </c>
      <c r="X3" s="8" t="str">
        <f t="shared" si="8"/>
        <v>NULL</v>
      </c>
      <c r="Y3" s="8" t="str">
        <f t="shared" si="9"/>
        <v>NULL</v>
      </c>
      <c r="Z3" s="8" t="str">
        <f t="shared" si="10"/>
        <v>NULL</v>
      </c>
      <c r="AA3" s="16">
        <v>15000000001</v>
      </c>
      <c r="AB3" s="8" t="str">
        <f t="shared" si="11"/>
        <v>NULL</v>
      </c>
      <c r="AC3" s="8" t="str">
        <f t="shared" si="12"/>
        <v>NULL</v>
      </c>
      <c r="AD3" s="16">
        <v>15000000001</v>
      </c>
      <c r="AE3" s="13"/>
    </row>
    <row r="4" spans="1:31" ht="31.2" x14ac:dyDescent="0.3">
      <c r="A4" s="9" t="s">
        <v>33</v>
      </c>
      <c r="B4" s="10" t="s">
        <v>34</v>
      </c>
      <c r="C4" s="10" t="s">
        <v>35</v>
      </c>
      <c r="D4" s="11" t="s">
        <v>32</v>
      </c>
      <c r="E4" s="8" t="str">
        <f t="shared" si="0"/>
        <v>NULL</v>
      </c>
      <c r="F4" s="8" t="s">
        <v>32</v>
      </c>
      <c r="G4" s="8" t="str">
        <f t="shared" si="1"/>
        <v>NULL</v>
      </c>
      <c r="H4" s="8" t="s">
        <v>32</v>
      </c>
      <c r="I4" s="8" t="str">
        <f t="shared" si="2"/>
        <v>NULL</v>
      </c>
      <c r="J4" s="8" t="str">
        <f t="shared" si="3"/>
        <v>NULL</v>
      </c>
      <c r="K4" s="8" t="str">
        <f t="shared" si="4"/>
        <v>NULL</v>
      </c>
      <c r="L4" s="8" t="str">
        <f t="shared" si="5"/>
        <v>NULL</v>
      </c>
      <c r="M4" s="11" t="str">
        <f t="shared" si="6"/>
        <v>NULL
 - NET WT. NULL oz (NULL grams)</v>
      </c>
      <c r="N4" s="12">
        <v>10000000002</v>
      </c>
      <c r="O4" s="12">
        <v>30000000002</v>
      </c>
      <c r="P4" s="12">
        <v>50000000002</v>
      </c>
      <c r="Q4" s="12">
        <v>70000000002</v>
      </c>
      <c r="R4" s="12">
        <v>90000000002</v>
      </c>
      <c r="S4" s="12">
        <v>11000000002</v>
      </c>
      <c r="T4" s="12">
        <v>13000000002</v>
      </c>
      <c r="U4" s="10"/>
      <c r="V4" s="11"/>
      <c r="W4" s="8" t="str">
        <f t="shared" si="7"/>
        <v>NULL</v>
      </c>
      <c r="X4" s="8" t="str">
        <f t="shared" si="8"/>
        <v>NULL</v>
      </c>
      <c r="Y4" s="8" t="str">
        <f t="shared" si="9"/>
        <v>NULL</v>
      </c>
      <c r="Z4" s="8" t="str">
        <f t="shared" si="10"/>
        <v>NULL</v>
      </c>
      <c r="AA4" s="16">
        <v>15000000002</v>
      </c>
      <c r="AB4" s="8" t="str">
        <f t="shared" si="11"/>
        <v>NULL</v>
      </c>
      <c r="AC4" s="8" t="str">
        <f t="shared" si="12"/>
        <v>NULL</v>
      </c>
      <c r="AD4" s="16">
        <v>15000000002</v>
      </c>
      <c r="AE4" s="13"/>
    </row>
    <row r="5" spans="1:31" ht="120" x14ac:dyDescent="0.3">
      <c r="A5" s="9" t="s">
        <v>2043</v>
      </c>
      <c r="B5" s="10" t="s">
        <v>37</v>
      </c>
      <c r="C5" s="10" t="s">
        <v>37</v>
      </c>
      <c r="D5" s="11" t="s">
        <v>2353</v>
      </c>
      <c r="E5" s="8">
        <f t="shared" si="0"/>
        <v>2.0501228944969792</v>
      </c>
      <c r="F5" s="8">
        <v>58.12</v>
      </c>
      <c r="G5" s="8">
        <f t="shared" si="1"/>
        <v>4.1000694191647691</v>
      </c>
      <c r="H5" s="8">
        <v>116.235</v>
      </c>
      <c r="I5" s="8">
        <f t="shared" si="2"/>
        <v>5.1250867739559611</v>
      </c>
      <c r="J5" s="8">
        <f t="shared" si="3"/>
        <v>145.29621004165151</v>
      </c>
      <c r="K5" s="8">
        <f t="shared" si="4"/>
        <v>8.2001388383295382</v>
      </c>
      <c r="L5" s="8">
        <f t="shared" si="5"/>
        <v>232.47393606664241</v>
      </c>
      <c r="M5" s="11" t="str">
        <f t="shared" si="6"/>
        <v>6 Pepper Blend Ingredients:
salt, chili pepper, black pepper white peppèr, dehydrated garlic dehydräted onion, red pepper, dehydrated red and green bell pepper, spice extractives
• Packed in a facility and/or equipment that produces products containing peanuts, tree nuts, soybean, milk, dairy, eggs, fish, shellfish, wheat, sesame •
 - NET WT. 2.05 oz (58.12 grams)</v>
      </c>
      <c r="N5" s="12">
        <v>10000000004</v>
      </c>
      <c r="O5" s="12">
        <v>30000000004</v>
      </c>
      <c r="P5" s="12">
        <v>50000000004</v>
      </c>
      <c r="Q5" s="12">
        <v>70000000004</v>
      </c>
      <c r="R5" s="12">
        <v>90000000004</v>
      </c>
      <c r="S5" s="12">
        <v>11000000004</v>
      </c>
      <c r="T5" s="12">
        <v>13000000004</v>
      </c>
      <c r="U5" s="10" t="s">
        <v>39</v>
      </c>
      <c r="V5" s="11" t="s">
        <v>1654</v>
      </c>
      <c r="W5" s="8">
        <f t="shared" si="7"/>
        <v>1.0250173547911923</v>
      </c>
      <c r="X5" s="8">
        <f t="shared" si="8"/>
        <v>29.059242008330301</v>
      </c>
      <c r="Y5" s="8">
        <f t="shared" si="9"/>
        <v>16.400277676659076</v>
      </c>
      <c r="Z5" s="8">
        <f t="shared" si="10"/>
        <v>464.94</v>
      </c>
      <c r="AA5" s="16">
        <v>15000000004</v>
      </c>
      <c r="AB5" s="8">
        <f t="shared" si="11"/>
        <v>3.0750961568308739</v>
      </c>
      <c r="AC5" s="8">
        <f t="shared" si="12"/>
        <v>87.177499999999995</v>
      </c>
      <c r="AD5" s="16">
        <v>15000000004</v>
      </c>
      <c r="AE5" s="13"/>
    </row>
    <row r="6" spans="1:31" ht="90" x14ac:dyDescent="0.3">
      <c r="A6" s="9" t="s">
        <v>40</v>
      </c>
      <c r="B6" s="10" t="s">
        <v>41</v>
      </c>
      <c r="C6" s="10" t="s">
        <v>42</v>
      </c>
      <c r="D6" s="11" t="s">
        <v>2354</v>
      </c>
      <c r="E6" s="8">
        <f t="shared" si="0"/>
        <v>1.1001949944831519</v>
      </c>
      <c r="F6" s="8">
        <v>31.19</v>
      </c>
      <c r="G6" s="8">
        <f t="shared" si="1"/>
        <v>2.2000372493079254</v>
      </c>
      <c r="H6" s="8">
        <v>62.370000000000012</v>
      </c>
      <c r="I6" s="8">
        <f t="shared" si="2"/>
        <v>2.7500465616349068</v>
      </c>
      <c r="J6" s="8">
        <f t="shared" si="3"/>
        <v>77.963820022349609</v>
      </c>
      <c r="K6" s="8">
        <f t="shared" si="4"/>
        <v>4.4000744986158509</v>
      </c>
      <c r="L6" s="8">
        <f t="shared" si="5"/>
        <v>124.74211203575938</v>
      </c>
      <c r="M6" s="11" t="str">
        <f t="shared" si="6"/>
        <v>A Taste of Europe Bread Dip Ingredients:
citrus peel, salt, sumac, basil, red pepper
• Packed in a facility and/or equipment that produces products containing peanuts, tree nuts, soybean, milk, dairy, eggs, fish, shellfish, wheat, sesame •
 - NET WT. 1.10 oz (31.19 grams)</v>
      </c>
      <c r="N6" s="12">
        <v>10000000005</v>
      </c>
      <c r="O6" s="12">
        <v>30000000005</v>
      </c>
      <c r="P6" s="12">
        <v>50000000005</v>
      </c>
      <c r="Q6" s="12">
        <v>70000000005</v>
      </c>
      <c r="R6" s="12">
        <v>90000000005</v>
      </c>
      <c r="S6" s="12">
        <v>11000000005</v>
      </c>
      <c r="T6" s="12">
        <v>13000000005</v>
      </c>
      <c r="U6" s="10" t="s">
        <v>39</v>
      </c>
      <c r="V6" s="11"/>
      <c r="W6" s="8">
        <f t="shared" si="7"/>
        <v>0.55000931232698136</v>
      </c>
      <c r="X6" s="8">
        <f t="shared" si="8"/>
        <v>15.592764004469922</v>
      </c>
      <c r="Y6" s="8">
        <f t="shared" si="9"/>
        <v>8.8001489972317017</v>
      </c>
      <c r="Z6" s="8">
        <f t="shared" si="10"/>
        <v>249.48000000000005</v>
      </c>
      <c r="AA6" s="16">
        <v>15000000005</v>
      </c>
      <c r="AB6" s="8">
        <f t="shared" si="11"/>
        <v>1.6501161218955387</v>
      </c>
      <c r="AC6" s="8">
        <f t="shared" si="12"/>
        <v>46.780000000000008</v>
      </c>
      <c r="AD6" s="16">
        <v>15000000005</v>
      </c>
      <c r="AE6" s="13"/>
    </row>
    <row r="7" spans="1:31" ht="150" x14ac:dyDescent="0.3">
      <c r="A7" s="9" t="s">
        <v>44</v>
      </c>
      <c r="B7" s="10" t="s">
        <v>45</v>
      </c>
      <c r="C7" s="10" t="s">
        <v>46</v>
      </c>
      <c r="D7" s="11" t="s">
        <v>2355</v>
      </c>
      <c r="E7" s="8">
        <f t="shared" si="0"/>
        <v>1.8000304767064841</v>
      </c>
      <c r="F7" s="8">
        <v>51.03</v>
      </c>
      <c r="G7" s="8">
        <f t="shared" si="1"/>
        <v>3.6000609534129682</v>
      </c>
      <c r="H7" s="8">
        <v>102.06</v>
      </c>
      <c r="I7" s="8">
        <f t="shared" si="2"/>
        <v>4.50007619176621</v>
      </c>
      <c r="J7" s="8">
        <f t="shared" si="3"/>
        <v>127.57716003657205</v>
      </c>
      <c r="K7" s="8">
        <f t="shared" si="4"/>
        <v>7.2001219068259363</v>
      </c>
      <c r="L7" s="8">
        <f t="shared" si="5"/>
        <v>204.1234560585153</v>
      </c>
      <c r="M7" s="11" t="str">
        <f t="shared" si="6"/>
        <v>A Taste of Thailand Seasoning Ingredients:
dehydrated vegetables (garlic, onion, shallot, green onion) demerara sugar, spices, dehydrated soy sauce (wheat, soybeans, salt, maltodextrin) turmeric, sea salt, citric acid, lime juice powder, (corn syrup solids, lime juice solids, lime oil) sesame oil, lemongrass oil, spice extrative, silicon dioxide
• Packed in a facility and/or equipment that produces products containing peanuts, tree nuts, soybean, milk, dairy, eggs, fish, shellfish, wheat, sesame •
 - NET WT. 1.80 oz (51.03 grams)</v>
      </c>
      <c r="N7" s="12">
        <v>10000000006</v>
      </c>
      <c r="O7" s="12">
        <v>30000000006</v>
      </c>
      <c r="P7" s="12">
        <v>50000000006</v>
      </c>
      <c r="Q7" s="12">
        <v>70000000006</v>
      </c>
      <c r="R7" s="12">
        <v>90000000006</v>
      </c>
      <c r="S7" s="12">
        <v>11000000006</v>
      </c>
      <c r="T7" s="12">
        <v>13000000006</v>
      </c>
      <c r="U7" s="10"/>
      <c r="V7" s="11"/>
      <c r="W7" s="8">
        <f t="shared" si="7"/>
        <v>0.90001523835324204</v>
      </c>
      <c r="X7" s="8">
        <f t="shared" si="8"/>
        <v>25.515432007314413</v>
      </c>
      <c r="Y7" s="8">
        <f t="shared" si="9"/>
        <v>14.400243813651873</v>
      </c>
      <c r="Z7" s="8">
        <f t="shared" si="10"/>
        <v>408.24</v>
      </c>
      <c r="AA7" s="16">
        <v>15000000006</v>
      </c>
      <c r="AB7" s="8">
        <f t="shared" si="11"/>
        <v>2.7000457150597263</v>
      </c>
      <c r="AC7" s="8">
        <f t="shared" si="12"/>
        <v>76.545000000000002</v>
      </c>
      <c r="AD7" s="16">
        <v>15000000006</v>
      </c>
      <c r="AE7" s="13"/>
    </row>
    <row r="8" spans="1:31" ht="90" x14ac:dyDescent="0.3">
      <c r="A8" s="9" t="s">
        <v>48</v>
      </c>
      <c r="B8" s="10" t="s">
        <v>49</v>
      </c>
      <c r="C8" s="10" t="s">
        <v>49</v>
      </c>
      <c r="D8" s="11" t="s">
        <v>2356</v>
      </c>
      <c r="E8" s="8">
        <f t="shared" si="0"/>
        <v>1.400023704105043</v>
      </c>
      <c r="F8" s="8">
        <v>39.69</v>
      </c>
      <c r="G8" s="8">
        <f t="shared" si="1"/>
        <v>2.8000474082100859</v>
      </c>
      <c r="H8" s="8">
        <v>79.38</v>
      </c>
      <c r="I8" s="8">
        <f t="shared" si="2"/>
        <v>3.5000592602626073</v>
      </c>
      <c r="J8" s="8">
        <f t="shared" si="3"/>
        <v>99.226680028444918</v>
      </c>
      <c r="K8" s="8">
        <f t="shared" si="4"/>
        <v>5.6000948164201718</v>
      </c>
      <c r="L8" s="8">
        <f t="shared" si="5"/>
        <v>158.76268804551188</v>
      </c>
      <c r="M8" s="11" t="str">
        <f t="shared" si="6"/>
        <v>Adobo Seasoning Ingredients:
salt, dehydrated garlic, dehydrated onion, black pepper, spices
• Packed in a facility and/or equipment that produces products containing peanuts, tree nuts, soybean, milk, dairy, eggs, fish, shellfish, wheat, sesame •
 - NET WT. 1.40 oz (39.69 grams)</v>
      </c>
      <c r="N8" s="12">
        <v>10000000007</v>
      </c>
      <c r="O8" s="12">
        <v>30000000007</v>
      </c>
      <c r="P8" s="12">
        <v>50000000007</v>
      </c>
      <c r="Q8" s="12">
        <v>70000000007</v>
      </c>
      <c r="R8" s="12">
        <v>90000000007</v>
      </c>
      <c r="S8" s="12">
        <v>11000000007</v>
      </c>
      <c r="T8" s="12">
        <v>13000000007</v>
      </c>
      <c r="U8" s="10" t="s">
        <v>39</v>
      </c>
      <c r="V8" s="11"/>
      <c r="W8" s="8">
        <f t="shared" si="7"/>
        <v>0.70001185205252148</v>
      </c>
      <c r="X8" s="8">
        <f t="shared" si="8"/>
        <v>19.845336005688985</v>
      </c>
      <c r="Y8" s="8">
        <f t="shared" si="9"/>
        <v>11.200189632840344</v>
      </c>
      <c r="Z8" s="8">
        <f t="shared" si="10"/>
        <v>317.52</v>
      </c>
      <c r="AA8" s="16">
        <v>15000000007</v>
      </c>
      <c r="AB8" s="8">
        <f t="shared" si="11"/>
        <v>2.1000355561575645</v>
      </c>
      <c r="AC8" s="8">
        <f t="shared" si="12"/>
        <v>59.534999999999997</v>
      </c>
      <c r="AD8" s="16">
        <v>15000000007</v>
      </c>
      <c r="AE8" s="13"/>
    </row>
    <row r="9" spans="1:31" ht="90" x14ac:dyDescent="0.3">
      <c r="A9" s="9" t="s">
        <v>51</v>
      </c>
      <c r="B9" s="10" t="s">
        <v>52</v>
      </c>
      <c r="C9" s="10" t="s">
        <v>53</v>
      </c>
      <c r="D9" s="11" t="s">
        <v>2357</v>
      </c>
      <c r="E9" s="8">
        <f t="shared" si="0"/>
        <v>2.9002254711896356</v>
      </c>
      <c r="F9" s="8">
        <v>82.22</v>
      </c>
      <c r="G9" s="8">
        <f t="shared" si="1"/>
        <v>5.8000982027208936</v>
      </c>
      <c r="H9" s="8">
        <v>164.43</v>
      </c>
      <c r="I9" s="8">
        <f t="shared" si="2"/>
        <v>7.2501227534011168</v>
      </c>
      <c r="J9" s="8">
        <f t="shared" si="3"/>
        <v>205.54098005892166</v>
      </c>
      <c r="K9" s="8">
        <f t="shared" si="4"/>
        <v>11.600196405441787</v>
      </c>
      <c r="L9" s="8">
        <f t="shared" si="5"/>
        <v>328.86556809427469</v>
      </c>
      <c r="M9" s="11" t="str">
        <f t="shared" si="6"/>
        <v>Alderwood Sea Salt Ingredients:
pure sea salt smoked above an alderwood fire
• Packed in a facility and/or equipment that produces products containing peanuts, tree nuts, soybean, milk, dairy, eggs, fish, shellfish, wheat, sesame •
 - NET WT. 2.90 oz (82.22 grams)</v>
      </c>
      <c r="N9" s="12">
        <v>10000000008</v>
      </c>
      <c r="O9" s="12">
        <v>30000000008</v>
      </c>
      <c r="P9" s="12">
        <v>50000000008</v>
      </c>
      <c r="Q9" s="12">
        <v>70000000008</v>
      </c>
      <c r="R9" s="12">
        <v>90000000008</v>
      </c>
      <c r="S9" s="12">
        <v>11000000008</v>
      </c>
      <c r="T9" s="12">
        <v>13000000008</v>
      </c>
      <c r="U9" s="10"/>
      <c r="V9" s="11"/>
      <c r="W9" s="8">
        <f t="shared" si="7"/>
        <v>1.4500245506802234</v>
      </c>
      <c r="X9" s="8">
        <f t="shared" si="8"/>
        <v>41.108196011784337</v>
      </c>
      <c r="Y9" s="8">
        <f t="shared" si="9"/>
        <v>23.200392810883574</v>
      </c>
      <c r="Z9" s="8">
        <f t="shared" si="10"/>
        <v>657.72</v>
      </c>
      <c r="AA9" s="16">
        <v>15000000008</v>
      </c>
      <c r="AB9" s="8">
        <f t="shared" si="11"/>
        <v>4.3501618369552641</v>
      </c>
      <c r="AC9" s="8">
        <f t="shared" si="12"/>
        <v>123.325</v>
      </c>
      <c r="AD9" s="16">
        <v>15000000008</v>
      </c>
      <c r="AE9" s="13"/>
    </row>
    <row r="10" spans="1:31" ht="90" x14ac:dyDescent="0.3">
      <c r="A10" s="9" t="s">
        <v>2039</v>
      </c>
      <c r="B10" s="10" t="s">
        <v>55</v>
      </c>
      <c r="C10" s="10" t="s">
        <v>55</v>
      </c>
      <c r="D10" s="11" t="s">
        <v>2358</v>
      </c>
      <c r="E10" s="8">
        <f t="shared" si="0"/>
        <v>1.2000203178043227</v>
      </c>
      <c r="F10" s="8">
        <v>34.020000000000003</v>
      </c>
      <c r="G10" s="8">
        <f t="shared" si="1"/>
        <v>2.4000406356086454</v>
      </c>
      <c r="H10" s="8">
        <v>68.040000000000006</v>
      </c>
      <c r="I10" s="8">
        <f t="shared" si="2"/>
        <v>3.0000507945108068</v>
      </c>
      <c r="J10" s="8">
        <f t="shared" si="3"/>
        <v>85.051440024381378</v>
      </c>
      <c r="K10" s="8">
        <f t="shared" si="4"/>
        <v>4.8000812712172909</v>
      </c>
      <c r="L10" s="8">
        <f t="shared" si="5"/>
        <v>136.08230403901021</v>
      </c>
      <c r="M10" s="11" t="str">
        <f t="shared" si="6"/>
        <v>Aleppo Pepper Ingredients:
crushed aleppo peppers
• Packed in a facility and/or equipment that produces products containing peanuts, tree nuts, soybean, milk, dairy, eggs, fish, shellfish, wheat, sesame •
 - NET WT. 1.20 oz (34.02 grams)</v>
      </c>
      <c r="N10" s="12">
        <v>10000000009</v>
      </c>
      <c r="O10" s="12">
        <v>30000000009</v>
      </c>
      <c r="P10" s="12">
        <v>50000000009</v>
      </c>
      <c r="Q10" s="12">
        <v>70000000009</v>
      </c>
      <c r="R10" s="12">
        <v>90000000009</v>
      </c>
      <c r="S10" s="12">
        <v>11000000009</v>
      </c>
      <c r="T10" s="12">
        <v>13000000009</v>
      </c>
      <c r="U10" s="10" t="s">
        <v>39</v>
      </c>
      <c r="V10" s="11" t="s">
        <v>57</v>
      </c>
      <c r="W10" s="8">
        <f t="shared" si="7"/>
        <v>0.60001015890216136</v>
      </c>
      <c r="X10" s="8">
        <f t="shared" si="8"/>
        <v>17.010288004876276</v>
      </c>
      <c r="Y10" s="8">
        <f t="shared" si="9"/>
        <v>9.6001625424345818</v>
      </c>
      <c r="Z10" s="8">
        <f t="shared" si="10"/>
        <v>272.16000000000003</v>
      </c>
      <c r="AA10" s="16">
        <v>15000000009</v>
      </c>
      <c r="AB10" s="8">
        <f t="shared" si="11"/>
        <v>1.8000304767064841</v>
      </c>
      <c r="AC10" s="8">
        <f t="shared" si="12"/>
        <v>51.03</v>
      </c>
      <c r="AD10" s="16">
        <v>15000000009</v>
      </c>
      <c r="AE10" s="13"/>
    </row>
    <row r="11" spans="1:31" ht="165" x14ac:dyDescent="0.3">
      <c r="A11" s="9" t="s">
        <v>58</v>
      </c>
      <c r="B11" s="10" t="s">
        <v>59</v>
      </c>
      <c r="C11" s="10" t="s">
        <v>60</v>
      </c>
      <c r="D11" s="11" t="s">
        <v>2352</v>
      </c>
      <c r="E11" s="8">
        <f t="shared" si="0"/>
        <v>2.0000338630072045</v>
      </c>
      <c r="F11" s="8">
        <v>56.7</v>
      </c>
      <c r="G11" s="8">
        <f t="shared" si="1"/>
        <v>4.0000677260144091</v>
      </c>
      <c r="H11" s="8">
        <v>113.4</v>
      </c>
      <c r="I11" s="8">
        <f t="shared" si="2"/>
        <v>5.0000846575180109</v>
      </c>
      <c r="J11" s="8">
        <f t="shared" si="3"/>
        <v>141.75240004063562</v>
      </c>
      <c r="K11" s="8">
        <f t="shared" si="4"/>
        <v>8.0001354520288182</v>
      </c>
      <c r="L11" s="8">
        <f t="shared" si="5"/>
        <v>226.803840065017</v>
      </c>
      <c r="M11" s="11" t="str">
        <f t="shared" si="6"/>
        <v>Alpine Swiss Spinach Dip Ingredients:
sweet cream buttermilk, dextrose, whole milk powder, sweet whey, maltodextrin, corn starch, spinach, natural butter flavor, sea salt (with magnesium carbonate) onion, onion powder, natural flavors, parmesan cheese (milk, cheese culture, salt, enzymes) roasted garlic, lactic acid 
• ALLERGY ALERT: contains dairy •
• Packed in a facility and/or equipment that produces products containing peanuts, tree nuts, soybean, milk, dairy, eggs, fish, shellfish, wheat, sesame •
 - NET WT. 2.00 oz (56.7 grams)</v>
      </c>
      <c r="N11" s="12">
        <v>10000000010</v>
      </c>
      <c r="O11" s="12">
        <v>30000000010</v>
      </c>
      <c r="P11" s="12">
        <v>50000000010</v>
      </c>
      <c r="Q11" s="12">
        <v>70000000010</v>
      </c>
      <c r="R11" s="12">
        <v>90000000010</v>
      </c>
      <c r="S11" s="12">
        <v>11000000010</v>
      </c>
      <c r="T11" s="12">
        <v>13000000010</v>
      </c>
      <c r="U11" s="10"/>
      <c r="V11" s="11"/>
      <c r="W11" s="8">
        <f t="shared" si="7"/>
        <v>1.0000169315036023</v>
      </c>
      <c r="X11" s="8">
        <f t="shared" si="8"/>
        <v>28.350480008127125</v>
      </c>
      <c r="Y11" s="8">
        <f t="shared" si="9"/>
        <v>16.000270904057636</v>
      </c>
      <c r="Z11" s="8">
        <f t="shared" si="10"/>
        <v>453.6</v>
      </c>
      <c r="AA11" s="16">
        <v>15000000010</v>
      </c>
      <c r="AB11" s="8">
        <f t="shared" si="11"/>
        <v>3.0000507945108068</v>
      </c>
      <c r="AC11" s="8">
        <f t="shared" si="12"/>
        <v>85.050000000000011</v>
      </c>
      <c r="AD11" s="16">
        <v>15000000010</v>
      </c>
      <c r="AE11" s="13"/>
    </row>
    <row r="12" spans="1:31" ht="105" x14ac:dyDescent="0.3">
      <c r="A12" s="9" t="s">
        <v>62</v>
      </c>
      <c r="B12" s="10" t="s">
        <v>63</v>
      </c>
      <c r="C12" s="10" t="s">
        <v>63</v>
      </c>
      <c r="D12" s="11" t="s">
        <v>2359</v>
      </c>
      <c r="E12" s="8">
        <f t="shared" si="0"/>
        <v>0.80001354520288182</v>
      </c>
      <c r="F12" s="8">
        <v>22.68</v>
      </c>
      <c r="G12" s="8">
        <f t="shared" si="1"/>
        <v>1.6000270904057639</v>
      </c>
      <c r="H12" s="8">
        <v>45.360000000000007</v>
      </c>
      <c r="I12" s="8">
        <f t="shared" si="2"/>
        <v>2.000033863007205</v>
      </c>
      <c r="J12" s="8">
        <f t="shared" si="3"/>
        <v>56.700960016254264</v>
      </c>
      <c r="K12" s="8">
        <f t="shared" si="4"/>
        <v>3.2000541808115277</v>
      </c>
      <c r="L12" s="8">
        <f t="shared" si="5"/>
        <v>90.721536026006817</v>
      </c>
      <c r="M12" s="11" t="str">
        <f t="shared" si="6"/>
        <v>Ambrosia Tea Ingredients:
apricot tea, black current tea, mango tea, rose hips, orange peel, cinnamon chips
• Packed in a facility and/or equipment that produces products containing peanuts, tree nuts, soybean, milk, dairy, eggs, fish, shellfish, wheat, sesame •
 - NET WT. 0.80 oz (22.68 grams)</v>
      </c>
      <c r="N12" s="12">
        <v>10000000011</v>
      </c>
      <c r="O12" s="12">
        <v>30000000011</v>
      </c>
      <c r="P12" s="12">
        <v>50000000011</v>
      </c>
      <c r="Q12" s="12">
        <v>70000000011</v>
      </c>
      <c r="R12" s="12">
        <v>90000000011</v>
      </c>
      <c r="S12" s="12">
        <v>11000000011</v>
      </c>
      <c r="T12" s="12">
        <v>13000000011</v>
      </c>
      <c r="U12" s="10"/>
      <c r="V12" s="11"/>
      <c r="W12" s="8">
        <f t="shared" si="7"/>
        <v>0.40000677260144096</v>
      </c>
      <c r="X12" s="8">
        <f t="shared" si="8"/>
        <v>11.340192003250852</v>
      </c>
      <c r="Y12" s="8">
        <f t="shared" si="9"/>
        <v>6.4001083616230554</v>
      </c>
      <c r="Z12" s="8">
        <f t="shared" si="10"/>
        <v>181.44000000000003</v>
      </c>
      <c r="AA12" s="16">
        <v>15000000011</v>
      </c>
      <c r="AB12" s="8">
        <f t="shared" si="11"/>
        <v>1.2000203178043227</v>
      </c>
      <c r="AC12" s="8">
        <f t="shared" si="12"/>
        <v>34.020000000000003</v>
      </c>
      <c r="AD12" s="16">
        <v>15000000011</v>
      </c>
      <c r="AE12" s="13"/>
    </row>
    <row r="13" spans="1:31" ht="135" x14ac:dyDescent="0.3">
      <c r="A13" s="9" t="s">
        <v>65</v>
      </c>
      <c r="B13" s="10" t="s">
        <v>66</v>
      </c>
      <c r="C13" s="10" t="s">
        <v>67</v>
      </c>
      <c r="D13" s="11" t="s">
        <v>2360</v>
      </c>
      <c r="E13" s="8">
        <f t="shared" si="0"/>
        <v>1.1001949944831519</v>
      </c>
      <c r="F13" s="8">
        <v>31.19</v>
      </c>
      <c r="G13" s="8">
        <f t="shared" si="1"/>
        <v>2.2000372493079254</v>
      </c>
      <c r="H13" s="8">
        <v>62.370000000000012</v>
      </c>
      <c r="I13" s="8">
        <f t="shared" si="2"/>
        <v>2.7500465616349068</v>
      </c>
      <c r="J13" s="8">
        <f t="shared" si="3"/>
        <v>77.963820022349609</v>
      </c>
      <c r="K13" s="8">
        <f t="shared" si="4"/>
        <v>4.4000744986158509</v>
      </c>
      <c r="L13" s="8">
        <f t="shared" si="5"/>
        <v>124.74211203575938</v>
      </c>
      <c r="M13" s="11" t="str">
        <f t="shared" si="6"/>
        <v>American Cheese Powder Ingredients:
whey, cheddar cheese (pasteurized milk, cultures, salt &amp; enzymes), salt, butter, buttermilk, sodium phosphate, natural flavors, fd&amp;c yellow #6 and oleoresin turmeric (coloring), and sodium silicoaluminate
• Packed in a facility and/or equipment that produces products containing peanuts, tree nuts, soybean, milk, dairy, eggs, fish, shellfish, wheat, sesame •
 - NET WT. 1.10 oz (31.19 grams)</v>
      </c>
      <c r="N13" s="12">
        <v>10000000012</v>
      </c>
      <c r="O13" s="12">
        <v>30000000012</v>
      </c>
      <c r="P13" s="12">
        <v>50000000012</v>
      </c>
      <c r="Q13" s="12">
        <v>70000000012</v>
      </c>
      <c r="R13" s="12">
        <v>90000000012</v>
      </c>
      <c r="S13" s="12">
        <v>11000000012</v>
      </c>
      <c r="T13" s="12">
        <v>13000000012</v>
      </c>
      <c r="U13" s="10" t="s">
        <v>39</v>
      </c>
      <c r="V13" s="11"/>
      <c r="W13" s="8">
        <f t="shared" si="7"/>
        <v>0.55000931232698136</v>
      </c>
      <c r="X13" s="8">
        <f t="shared" si="8"/>
        <v>15.592764004469922</v>
      </c>
      <c r="Y13" s="8">
        <f t="shared" si="9"/>
        <v>8.8001489972317017</v>
      </c>
      <c r="Z13" s="8">
        <f t="shared" si="10"/>
        <v>249.48000000000005</v>
      </c>
      <c r="AA13" s="16">
        <v>15000000012</v>
      </c>
      <c r="AB13" s="8">
        <f t="shared" si="11"/>
        <v>1.6501161218955387</v>
      </c>
      <c r="AC13" s="8">
        <f t="shared" si="12"/>
        <v>46.780000000000008</v>
      </c>
      <c r="AD13" s="16">
        <v>15000000012</v>
      </c>
      <c r="AE13" s="13"/>
    </row>
    <row r="14" spans="1:31" ht="90" x14ac:dyDescent="0.3">
      <c r="A14" s="9" t="s">
        <v>69</v>
      </c>
      <c r="B14" s="10" t="s">
        <v>70</v>
      </c>
      <c r="C14" s="10" t="s">
        <v>70</v>
      </c>
      <c r="D14" s="11" t="s">
        <v>2361</v>
      </c>
      <c r="E14" s="8">
        <f t="shared" si="0"/>
        <v>0.60001015890216136</v>
      </c>
      <c r="F14" s="8">
        <v>17.010000000000002</v>
      </c>
      <c r="G14" s="8">
        <f t="shared" si="1"/>
        <v>1.2000203178043227</v>
      </c>
      <c r="H14" s="8">
        <v>34.020000000000003</v>
      </c>
      <c r="I14" s="8">
        <f t="shared" si="2"/>
        <v>1.5000253972554034</v>
      </c>
      <c r="J14" s="8">
        <f t="shared" si="3"/>
        <v>42.525720012190689</v>
      </c>
      <c r="K14" s="8">
        <f t="shared" si="4"/>
        <v>2.4000406356086454</v>
      </c>
      <c r="L14" s="8">
        <f t="shared" si="5"/>
        <v>68.041152019505105</v>
      </c>
      <c r="M14" s="11" t="str">
        <f t="shared" si="6"/>
        <v>Ancho Pepper Ingredients:
crushed ancho peppers
• Packed in a facility and/or equipment that produces products containing peanuts, tree nuts, soybean, milk, dairy, eggs, fish, shellfish, wheat, sesame •
 - NET WT. 0.60 oz (17.01 grams)</v>
      </c>
      <c r="N14" s="12">
        <v>10000000013</v>
      </c>
      <c r="O14" s="12">
        <v>30000000013</v>
      </c>
      <c r="P14" s="12">
        <v>50000000013</v>
      </c>
      <c r="Q14" s="12">
        <v>70000000013</v>
      </c>
      <c r="R14" s="12">
        <v>90000000013</v>
      </c>
      <c r="S14" s="12">
        <v>11000000013</v>
      </c>
      <c r="T14" s="12">
        <v>13000000013</v>
      </c>
      <c r="U14" s="10"/>
      <c r="V14" s="11" t="s">
        <v>57</v>
      </c>
      <c r="W14" s="8">
        <f t="shared" si="7"/>
        <v>0.30000507945108068</v>
      </c>
      <c r="X14" s="8">
        <f t="shared" si="8"/>
        <v>8.5051440024381382</v>
      </c>
      <c r="Y14" s="8">
        <f t="shared" si="9"/>
        <v>4.8000812712172909</v>
      </c>
      <c r="Z14" s="8">
        <f t="shared" si="10"/>
        <v>136.08000000000001</v>
      </c>
      <c r="AA14" s="16">
        <v>15000000013</v>
      </c>
      <c r="AB14" s="8">
        <f t="shared" si="11"/>
        <v>0.90001523835324204</v>
      </c>
      <c r="AC14" s="8">
        <f t="shared" si="12"/>
        <v>25.515000000000001</v>
      </c>
      <c r="AD14" s="16">
        <v>15000000013</v>
      </c>
      <c r="AE14" s="13"/>
    </row>
    <row r="15" spans="1:31" ht="105" x14ac:dyDescent="0.3">
      <c r="A15" s="25" t="s">
        <v>72</v>
      </c>
      <c r="B15" s="10" t="s">
        <v>73</v>
      </c>
      <c r="C15" s="10" t="s">
        <v>74</v>
      </c>
      <c r="D15" s="11" t="s">
        <v>2362</v>
      </c>
      <c r="E15" s="8">
        <f t="shared" si="0"/>
        <v>1.7636982918934783</v>
      </c>
      <c r="F15" s="8">
        <v>50</v>
      </c>
      <c r="G15" s="8">
        <f t="shared" si="1"/>
        <v>3.5273965837869565</v>
      </c>
      <c r="H15" s="8">
        <v>100</v>
      </c>
      <c r="I15" s="8">
        <f t="shared" si="2"/>
        <v>4.409245729733696</v>
      </c>
      <c r="J15" s="8">
        <f t="shared" si="3"/>
        <v>125.00211643795029</v>
      </c>
      <c r="K15" s="8">
        <f t="shared" si="4"/>
        <v>7.0547931675739131</v>
      </c>
      <c r="L15" s="8">
        <f t="shared" si="5"/>
        <v>200.00338630072045</v>
      </c>
      <c r="M15" s="11" t="str">
        <f t="shared" si="6"/>
        <v>Any Kind of Burger Seasoning Ingredients:
salt, maltodextrin, garlic, natural flavors, spices, less than 2% of sunflower oil
• Packed in a facility and/or equipment that produces products containing peanuts, tree nuts, soybean, milk, dairy, eggs, fish, shellfish, wheat, sesame •
 - NET WT. 1.76 oz (50 grams)</v>
      </c>
      <c r="N15" s="12">
        <v>10000000014</v>
      </c>
      <c r="O15" s="12">
        <v>30000000014</v>
      </c>
      <c r="P15" s="12">
        <v>50000000014</v>
      </c>
      <c r="Q15" s="12">
        <v>70000000014</v>
      </c>
      <c r="R15" s="12">
        <v>90000000014</v>
      </c>
      <c r="S15" s="12">
        <v>11000000014</v>
      </c>
      <c r="T15" s="12">
        <v>13000000014</v>
      </c>
      <c r="U15" s="10" t="s">
        <v>39</v>
      </c>
      <c r="V15" s="11" t="s">
        <v>1654</v>
      </c>
      <c r="W15" s="8">
        <f t="shared" si="7"/>
        <v>0.88184914594673913</v>
      </c>
      <c r="X15" s="8">
        <f t="shared" si="8"/>
        <v>25.000423287590056</v>
      </c>
      <c r="Y15" s="8">
        <f t="shared" si="9"/>
        <v>14.109586335147826</v>
      </c>
      <c r="Z15" s="8">
        <f t="shared" si="10"/>
        <v>400</v>
      </c>
      <c r="AA15" s="16">
        <v>15000000014</v>
      </c>
      <c r="AB15" s="8">
        <f t="shared" si="11"/>
        <v>2.6455474378402175</v>
      </c>
      <c r="AC15" s="8">
        <f t="shared" si="12"/>
        <v>75</v>
      </c>
      <c r="AD15" s="16">
        <v>15000000014</v>
      </c>
      <c r="AE15" s="13" t="s">
        <v>1968</v>
      </c>
    </row>
    <row r="16" spans="1:31" ht="165" x14ac:dyDescent="0.3">
      <c r="A16" s="9" t="s">
        <v>76</v>
      </c>
      <c r="B16" s="10" t="s">
        <v>77</v>
      </c>
      <c r="C16" s="10" t="s">
        <v>77</v>
      </c>
      <c r="D16" s="11" t="s">
        <v>2363</v>
      </c>
      <c r="E16" s="8">
        <f t="shared" si="0"/>
        <v>2.585934435574218</v>
      </c>
      <c r="F16" s="8">
        <v>73.31</v>
      </c>
      <c r="G16" s="8">
        <f t="shared" si="1"/>
        <v>5.2000880438187318</v>
      </c>
      <c r="H16" s="8">
        <v>147.42000000000002</v>
      </c>
      <c r="I16" s="8">
        <f t="shared" si="2"/>
        <v>6.5001100547734145</v>
      </c>
      <c r="J16" s="8">
        <f t="shared" si="3"/>
        <v>184.27812005282632</v>
      </c>
      <c r="K16" s="8">
        <f t="shared" si="4"/>
        <v>10.400176087637464</v>
      </c>
      <c r="L16" s="8">
        <f t="shared" si="5"/>
        <v>294.84499208452212</v>
      </c>
      <c r="M16" s="11" t="str">
        <f t="shared" si="6"/>
        <v>Apple Cider Mix Ingredients:
raw cane sugar, non gmo dextrose, maltodextrin, freeze dried apple powder (apple(ascorbic acid, citric acid, sodium chloride) silicon dioxide) apple powder (Northern Spy apples, rice flour) natural non gmo natural sweet Fuji apple flavor, citric acid, ground cinnamon, gum blend (xanthan gum, cellulose gum) non gmo expeller pressed canola oil, caramel color, natural flavor
• Packed in a facility and/or equipment that produces products containing peanuts, tree nuts, soybean, milk, dairy, eggs, fish, shellfish, wheat, sesame •
 - NET WT. 2.59 oz (73.31 grams)</v>
      </c>
      <c r="N16" s="12">
        <v>10000000015</v>
      </c>
      <c r="O16" s="12">
        <v>30000000015</v>
      </c>
      <c r="P16" s="12">
        <v>50000000015</v>
      </c>
      <c r="Q16" s="12">
        <v>70000000015</v>
      </c>
      <c r="R16" s="12">
        <v>90000000015</v>
      </c>
      <c r="S16" s="12">
        <v>11000000015</v>
      </c>
      <c r="T16" s="12">
        <v>13000000015</v>
      </c>
      <c r="U16" s="10"/>
      <c r="V16" s="11"/>
      <c r="W16" s="8">
        <f t="shared" si="7"/>
        <v>1.3000220109546829</v>
      </c>
      <c r="X16" s="8">
        <f t="shared" si="8"/>
        <v>36.855624010565265</v>
      </c>
      <c r="Y16" s="8">
        <f t="shared" si="9"/>
        <v>20.800352175274927</v>
      </c>
      <c r="Z16" s="8">
        <f t="shared" si="10"/>
        <v>589.68000000000006</v>
      </c>
      <c r="AA16" s="16">
        <v>15000000015</v>
      </c>
      <c r="AB16" s="8">
        <f t="shared" si="11"/>
        <v>3.8930112396964747</v>
      </c>
      <c r="AC16" s="8">
        <f t="shared" si="12"/>
        <v>110.36500000000001</v>
      </c>
      <c r="AD16" s="16">
        <v>15000000015</v>
      </c>
      <c r="AE16" s="13"/>
    </row>
    <row r="17" spans="1:31" ht="90" x14ac:dyDescent="0.3">
      <c r="A17" s="9" t="s">
        <v>79</v>
      </c>
      <c r="B17" s="10" t="s">
        <v>80</v>
      </c>
      <c r="C17" s="10" t="s">
        <v>81</v>
      </c>
      <c r="D17" s="11" t="s">
        <v>2364</v>
      </c>
      <c r="E17" s="8">
        <f t="shared" si="0"/>
        <v>1.0000169315036023</v>
      </c>
      <c r="F17" s="8">
        <v>28.35</v>
      </c>
      <c r="G17" s="8">
        <f t="shared" si="1"/>
        <v>2.0000338630072045</v>
      </c>
      <c r="H17" s="8">
        <v>56.7</v>
      </c>
      <c r="I17" s="8">
        <f t="shared" si="2"/>
        <v>2.5000423287590054</v>
      </c>
      <c r="J17" s="8">
        <f t="shared" si="3"/>
        <v>70.87620002031781</v>
      </c>
      <c r="K17" s="8">
        <f t="shared" si="4"/>
        <v>4.0000677260144091</v>
      </c>
      <c r="L17" s="8">
        <f t="shared" si="5"/>
        <v>113.4019200325085</v>
      </c>
      <c r="M17" s="11" t="str">
        <f t="shared" si="6"/>
        <v>Apple Pie Spice Blend Ingredients:
cinnamon and other natural spices
• Packed in a facility and/or equipment that produces products containing peanuts, tree nuts, soybean, milk, dairy, eggs, fish, shellfish, wheat, sesame •
 - NET WT. 1.00 oz (28.35 grams)</v>
      </c>
      <c r="N17" s="12">
        <v>10000000016</v>
      </c>
      <c r="O17" s="12">
        <v>30000000016</v>
      </c>
      <c r="P17" s="12">
        <v>50000000016</v>
      </c>
      <c r="Q17" s="12">
        <v>70000000016</v>
      </c>
      <c r="R17" s="12">
        <v>90000000016</v>
      </c>
      <c r="S17" s="12">
        <v>11000000016</v>
      </c>
      <c r="T17" s="12">
        <v>13000000016</v>
      </c>
      <c r="U17" s="10" t="s">
        <v>39</v>
      </c>
      <c r="V17" s="11"/>
      <c r="W17" s="8">
        <f t="shared" si="7"/>
        <v>0.50000846575180113</v>
      </c>
      <c r="X17" s="8">
        <f t="shared" si="8"/>
        <v>14.175240004063562</v>
      </c>
      <c r="Y17" s="8">
        <f t="shared" si="9"/>
        <v>8.0001354520288182</v>
      </c>
      <c r="Z17" s="8">
        <f t="shared" si="10"/>
        <v>226.8</v>
      </c>
      <c r="AA17" s="16">
        <v>15000000016</v>
      </c>
      <c r="AB17" s="8">
        <f t="shared" si="11"/>
        <v>1.5000253972554034</v>
      </c>
      <c r="AC17" s="8">
        <f t="shared" si="12"/>
        <v>42.525000000000006</v>
      </c>
      <c r="AD17" s="16">
        <v>15000000016</v>
      </c>
      <c r="AE17" s="13"/>
    </row>
    <row r="18" spans="1:31" ht="90" x14ac:dyDescent="0.3">
      <c r="A18" s="14" t="s">
        <v>2265</v>
      </c>
      <c r="B18" s="10" t="s">
        <v>2261</v>
      </c>
      <c r="C18" s="10" t="s">
        <v>2262</v>
      </c>
      <c r="D18" s="11" t="s">
        <v>2365</v>
      </c>
      <c r="E18" s="8">
        <f t="shared" si="0"/>
        <v>2.3986296769751307</v>
      </c>
      <c r="F18" s="8">
        <v>68</v>
      </c>
      <c r="G18" s="8">
        <f t="shared" si="1"/>
        <v>5.0089031489774785</v>
      </c>
      <c r="H18" s="8">
        <v>142</v>
      </c>
      <c r="I18" s="8">
        <f t="shared" si="2"/>
        <v>6.2611289362218479</v>
      </c>
      <c r="J18" s="8">
        <f t="shared" si="3"/>
        <v>177.50300534188941</v>
      </c>
      <c r="K18" s="8">
        <f t="shared" si="4"/>
        <v>10.017806297954957</v>
      </c>
      <c r="L18" s="8">
        <f t="shared" si="5"/>
        <v>284.00480854702306</v>
      </c>
      <c r="M18" s="11" t="str">
        <f t="shared" si="6"/>
        <v>Applewood Sea Salt Ingredients:
sea salt smoked over applewood fire
• Packed in a facility and/or equipment that produces products containing peanuts, tree nuts, soybean, milk, dairy, eggs, fish, shellfish, wheat, sesame •
 - NET WT. 2.40 oz (68 grams)</v>
      </c>
      <c r="N18" s="12">
        <v>10000000516</v>
      </c>
      <c r="O18" s="12">
        <v>30000000516</v>
      </c>
      <c r="P18" s="12">
        <v>50000000516</v>
      </c>
      <c r="Q18" s="12">
        <v>70000000516</v>
      </c>
      <c r="R18" s="12">
        <v>90000000516</v>
      </c>
      <c r="S18" s="12">
        <v>11000000516</v>
      </c>
      <c r="T18" s="12">
        <v>13000000516</v>
      </c>
      <c r="U18" s="27"/>
      <c r="W18" s="8">
        <f t="shared" si="7"/>
        <v>1.2522257872443696</v>
      </c>
      <c r="X18" s="8">
        <f t="shared" si="8"/>
        <v>35.500601068377883</v>
      </c>
      <c r="Y18" s="8">
        <f t="shared" si="9"/>
        <v>20.035612595909914</v>
      </c>
      <c r="Z18" s="8">
        <f t="shared" si="10"/>
        <v>568</v>
      </c>
      <c r="AA18" s="16">
        <v>15000000516</v>
      </c>
      <c r="AB18" s="8">
        <f t="shared" si="11"/>
        <v>3.7037664129763046</v>
      </c>
      <c r="AC18" s="8">
        <f t="shared" si="12"/>
        <v>105</v>
      </c>
      <c r="AD18" s="16">
        <v>15000000516</v>
      </c>
      <c r="AE18" s="13" t="s">
        <v>2264</v>
      </c>
    </row>
    <row r="19" spans="1:31" ht="90" x14ac:dyDescent="0.3">
      <c r="A19" s="9" t="s">
        <v>2028</v>
      </c>
      <c r="B19" s="10" t="s">
        <v>83</v>
      </c>
      <c r="C19" s="10" t="s">
        <v>83</v>
      </c>
      <c r="D19" s="11" t="s">
        <v>2366</v>
      </c>
      <c r="E19" s="8">
        <f t="shared" si="0"/>
        <v>0.80001354520288182</v>
      </c>
      <c r="F19" s="8">
        <v>22.68</v>
      </c>
      <c r="G19" s="8">
        <f t="shared" si="1"/>
        <v>1.6000270904057639</v>
      </c>
      <c r="H19" s="8">
        <v>45.360000000000007</v>
      </c>
      <c r="I19" s="8">
        <f t="shared" si="2"/>
        <v>2.000033863007205</v>
      </c>
      <c r="J19" s="8">
        <f t="shared" si="3"/>
        <v>56.700960016254264</v>
      </c>
      <c r="K19" s="8">
        <f t="shared" si="4"/>
        <v>3.2000541808115277</v>
      </c>
      <c r="L19" s="8">
        <f t="shared" si="5"/>
        <v>90.721536026006817</v>
      </c>
      <c r="M19" s="11" t="str">
        <f t="shared" si="6"/>
        <v>Apricot Tea Ingredients:
black tea, calendula petals, artificial apricot flavoring
• Packed in a facility and/or equipment that produces products containing peanuts, tree nuts, soybean, milk, dairy, eggs, fish, shellfish, wheat, sesame •
 - NET WT. 0.80 oz (22.68 grams)</v>
      </c>
      <c r="N19" s="12">
        <v>10000000018</v>
      </c>
      <c r="O19" s="12">
        <v>30000000018</v>
      </c>
      <c r="P19" s="12">
        <v>50000000018</v>
      </c>
      <c r="Q19" s="12">
        <v>70000000018</v>
      </c>
      <c r="R19" s="12">
        <v>90000000018</v>
      </c>
      <c r="S19" s="12">
        <v>11000000018</v>
      </c>
      <c r="T19" s="12">
        <v>13000000018</v>
      </c>
      <c r="U19" s="10" t="s">
        <v>39</v>
      </c>
      <c r="V19" s="11" t="s">
        <v>1655</v>
      </c>
      <c r="W19" s="8">
        <f t="shared" si="7"/>
        <v>0.40000677260144096</v>
      </c>
      <c r="X19" s="8">
        <f t="shared" si="8"/>
        <v>11.340192003250852</v>
      </c>
      <c r="Y19" s="8">
        <f t="shared" si="9"/>
        <v>6.4001083616230554</v>
      </c>
      <c r="Z19" s="8">
        <f t="shared" si="10"/>
        <v>181.44000000000003</v>
      </c>
      <c r="AA19" s="16">
        <v>15000000018</v>
      </c>
      <c r="AB19" s="8">
        <f t="shared" si="11"/>
        <v>1.2000203178043227</v>
      </c>
      <c r="AC19" s="8">
        <f t="shared" si="12"/>
        <v>34.020000000000003</v>
      </c>
      <c r="AD19" s="16">
        <v>15000000018</v>
      </c>
      <c r="AE19" s="13"/>
    </row>
    <row r="20" spans="1:31" ht="30" x14ac:dyDescent="0.3">
      <c r="A20" s="9" t="s">
        <v>85</v>
      </c>
      <c r="B20" s="10" t="s">
        <v>86</v>
      </c>
      <c r="C20" s="10" t="s">
        <v>86</v>
      </c>
      <c r="D20" s="11" t="s">
        <v>32</v>
      </c>
      <c r="E20" s="8">
        <f t="shared" si="0"/>
        <v>1.7499414452167092</v>
      </c>
      <c r="F20" s="8">
        <v>49.61</v>
      </c>
      <c r="G20" s="8">
        <f t="shared" si="1"/>
        <v>3.5000592602626082</v>
      </c>
      <c r="H20" s="8">
        <v>99.225000000000009</v>
      </c>
      <c r="I20" s="8">
        <f t="shared" si="2"/>
        <v>4.3750740753282606</v>
      </c>
      <c r="J20" s="8">
        <f t="shared" si="3"/>
        <v>124.0333500355562</v>
      </c>
      <c r="K20" s="8">
        <f t="shared" si="4"/>
        <v>7.0001185205252163</v>
      </c>
      <c r="L20" s="8">
        <f t="shared" si="5"/>
        <v>198.45336005688989</v>
      </c>
      <c r="M20" s="11" t="str">
        <f t="shared" si="6"/>
        <v>NULL
 - NET WT. 1.75 oz (49.61 grams)</v>
      </c>
      <c r="N20" s="12">
        <v>10000000019</v>
      </c>
      <c r="O20" s="12">
        <v>30000000019</v>
      </c>
      <c r="P20" s="12">
        <v>50000000019</v>
      </c>
      <c r="Q20" s="12">
        <v>70000000019</v>
      </c>
      <c r="R20" s="12">
        <v>90000000019</v>
      </c>
      <c r="S20" s="12">
        <v>11000000019</v>
      </c>
      <c r="T20" s="12">
        <v>13000000019</v>
      </c>
      <c r="U20" s="10"/>
      <c r="V20" s="11"/>
      <c r="W20" s="8">
        <f t="shared" si="7"/>
        <v>0.87501481506565204</v>
      </c>
      <c r="X20" s="8">
        <f t="shared" si="8"/>
        <v>24.806670007111236</v>
      </c>
      <c r="Y20" s="8">
        <f t="shared" si="9"/>
        <v>14.000237041050433</v>
      </c>
      <c r="Z20" s="8">
        <f t="shared" si="10"/>
        <v>396.90000000000003</v>
      </c>
      <c r="AA20" s="16">
        <v>15000000019</v>
      </c>
      <c r="AB20" s="8">
        <f t="shared" si="11"/>
        <v>2.6250003527396588</v>
      </c>
      <c r="AC20" s="8">
        <f t="shared" si="12"/>
        <v>74.417500000000004</v>
      </c>
      <c r="AD20" s="16">
        <v>15000000019</v>
      </c>
      <c r="AE20" s="13"/>
    </row>
    <row r="21" spans="1:31" ht="135" x14ac:dyDescent="0.3">
      <c r="A21" s="9" t="s">
        <v>87</v>
      </c>
      <c r="B21" s="10" t="s">
        <v>88</v>
      </c>
      <c r="C21" s="10" t="s">
        <v>89</v>
      </c>
      <c r="D21" s="11" t="s">
        <v>2367</v>
      </c>
      <c r="E21" s="8">
        <f t="shared" si="0"/>
        <v>1.0000169315036023</v>
      </c>
      <c r="F21" s="8">
        <v>28.35</v>
      </c>
      <c r="G21" s="8">
        <f t="shared" si="1"/>
        <v>2.0000338630072045</v>
      </c>
      <c r="H21" s="8">
        <v>56.7</v>
      </c>
      <c r="I21" s="8">
        <f t="shared" si="2"/>
        <v>2.5000423287590054</v>
      </c>
      <c r="J21" s="8">
        <f t="shared" si="3"/>
        <v>70.87620002031781</v>
      </c>
      <c r="K21" s="8">
        <f t="shared" si="4"/>
        <v>4.0000677260144091</v>
      </c>
      <c r="L21" s="8">
        <f t="shared" si="5"/>
        <v>113.4019200325085</v>
      </c>
      <c r="M21" s="11" t="str">
        <f t="shared" si="6"/>
        <v>Asian Pork Rub Ingredients:
dehydrated onion, garlic, sea salt, spices, brown sugar, sesame seeds, sugar, sesame oil, natural hickory smoke flavor (maltodextrin, natural smoke flavor, lemongrass oil, spice extratives, silicon dioxide
• Packed in a facility and/or equipment that produces products containing peanuts, tree nuts, soybean, milk, dairy, eggs, fish, shellfish, wheat, sesame •
 - NET WT. 1.00 oz (28.35 grams)</v>
      </c>
      <c r="N21" s="12">
        <v>10000000020</v>
      </c>
      <c r="O21" s="12">
        <v>30000000020</v>
      </c>
      <c r="P21" s="12">
        <v>50000000020</v>
      </c>
      <c r="Q21" s="12">
        <v>70000000020</v>
      </c>
      <c r="R21" s="12">
        <v>90000000020</v>
      </c>
      <c r="S21" s="12">
        <v>11000000020</v>
      </c>
      <c r="T21" s="12">
        <v>13000000020</v>
      </c>
      <c r="U21" s="10"/>
      <c r="V21" s="11"/>
      <c r="W21" s="8">
        <f t="shared" si="7"/>
        <v>0.50000846575180113</v>
      </c>
      <c r="X21" s="8">
        <f t="shared" si="8"/>
        <v>14.175240004063562</v>
      </c>
      <c r="Y21" s="8">
        <f t="shared" si="9"/>
        <v>8.0001354520288182</v>
      </c>
      <c r="Z21" s="8">
        <f t="shared" si="10"/>
        <v>226.8</v>
      </c>
      <c r="AA21" s="16">
        <v>15000000020</v>
      </c>
      <c r="AB21" s="8">
        <f t="shared" si="11"/>
        <v>1.5000253972554034</v>
      </c>
      <c r="AC21" s="8">
        <f t="shared" si="12"/>
        <v>42.525000000000006</v>
      </c>
      <c r="AD21" s="16">
        <v>15000000020</v>
      </c>
      <c r="AE21" s="13"/>
    </row>
    <row r="22" spans="1:31" ht="30" x14ac:dyDescent="0.3">
      <c r="A22" s="9" t="s">
        <v>91</v>
      </c>
      <c r="B22" s="10" t="s">
        <v>92</v>
      </c>
      <c r="C22" s="10" t="s">
        <v>92</v>
      </c>
      <c r="D22" s="11" t="s">
        <v>32</v>
      </c>
      <c r="E22" s="8">
        <f t="shared" si="0"/>
        <v>0.80001354520288182</v>
      </c>
      <c r="F22" s="8">
        <v>22.68</v>
      </c>
      <c r="G22" s="8">
        <f t="shared" si="1"/>
        <v>1.6000270904057639</v>
      </c>
      <c r="H22" s="8">
        <v>45.360000000000007</v>
      </c>
      <c r="I22" s="8">
        <f t="shared" si="2"/>
        <v>2.000033863007205</v>
      </c>
      <c r="J22" s="8">
        <f t="shared" si="3"/>
        <v>56.700960016254264</v>
      </c>
      <c r="K22" s="8">
        <f t="shared" si="4"/>
        <v>3.2000541808115277</v>
      </c>
      <c r="L22" s="8">
        <f t="shared" si="5"/>
        <v>90.721536026006817</v>
      </c>
      <c r="M22" s="11" t="str">
        <f t="shared" si="6"/>
        <v>NULL
 - NET WT. 0.80 oz (22.68 grams)</v>
      </c>
      <c r="N22" s="12">
        <v>10000000021</v>
      </c>
      <c r="O22" s="12">
        <v>30000000021</v>
      </c>
      <c r="P22" s="12">
        <v>50000000021</v>
      </c>
      <c r="Q22" s="12">
        <v>70000000021</v>
      </c>
      <c r="R22" s="12">
        <v>90000000021</v>
      </c>
      <c r="S22" s="12">
        <v>11000000021</v>
      </c>
      <c r="T22" s="12">
        <v>13000000021</v>
      </c>
      <c r="U22" s="10"/>
      <c r="V22" s="11"/>
      <c r="W22" s="8">
        <f t="shared" si="7"/>
        <v>0.40000677260144096</v>
      </c>
      <c r="X22" s="8">
        <f t="shared" si="8"/>
        <v>11.340192003250852</v>
      </c>
      <c r="Y22" s="8">
        <f t="shared" si="9"/>
        <v>6.4001083616230554</v>
      </c>
      <c r="Z22" s="8">
        <f t="shared" si="10"/>
        <v>181.44000000000003</v>
      </c>
      <c r="AA22" s="16">
        <v>15000000021</v>
      </c>
      <c r="AB22" s="8">
        <f t="shared" si="11"/>
        <v>1.2000203178043227</v>
      </c>
      <c r="AC22" s="8">
        <f t="shared" si="12"/>
        <v>34.020000000000003</v>
      </c>
      <c r="AD22" s="16">
        <v>15000000021</v>
      </c>
      <c r="AE22" s="13"/>
    </row>
    <row r="23" spans="1:31" ht="90" x14ac:dyDescent="0.3">
      <c r="A23" s="9" t="s">
        <v>1733</v>
      </c>
      <c r="B23" s="10" t="s">
        <v>2002</v>
      </c>
      <c r="C23" s="10" t="s">
        <v>2002</v>
      </c>
      <c r="D23" s="11" t="s">
        <v>2368</v>
      </c>
      <c r="E23" s="8">
        <f t="shared" si="0"/>
        <v>1.9400681210828261</v>
      </c>
      <c r="F23" s="8">
        <v>55</v>
      </c>
      <c r="G23" s="8">
        <f t="shared" si="1"/>
        <v>4.2328759005443484</v>
      </c>
      <c r="H23" s="8">
        <v>120</v>
      </c>
      <c r="I23" s="8">
        <f t="shared" si="2"/>
        <v>5.2910948756804359</v>
      </c>
      <c r="J23" s="8">
        <f t="shared" si="3"/>
        <v>150.00253972554037</v>
      </c>
      <c r="K23" s="8">
        <f t="shared" si="4"/>
        <v>8.4657518010886967</v>
      </c>
      <c r="L23" s="8">
        <f t="shared" si="5"/>
        <v>240.00406356086455</v>
      </c>
      <c r="M23" s="11" t="str">
        <f t="shared" si="6"/>
        <v>Atlantic Catch Seafood Seasoning Ingredients:
paprika, salt, spices
• Packed in a facility and/or equipment that produces products containing peanuts, tree nuts, soybean, milk, dairy, eggs, fish, shellfish, wheat, sesame •
 - NET WT. 1.94 oz (55 grams)</v>
      </c>
      <c r="N23" s="12">
        <v>10000000501</v>
      </c>
      <c r="O23" s="12">
        <v>30000000501</v>
      </c>
      <c r="P23" s="12">
        <v>50000000501</v>
      </c>
      <c r="Q23" s="12">
        <v>70000000501</v>
      </c>
      <c r="R23" s="12">
        <v>90000000501</v>
      </c>
      <c r="S23" s="12">
        <v>11000000501</v>
      </c>
      <c r="T23" s="12">
        <v>13000000501</v>
      </c>
      <c r="U23" s="10" t="s">
        <v>39</v>
      </c>
      <c r="V23" s="11" t="s">
        <v>2003</v>
      </c>
      <c r="W23" s="8">
        <f t="shared" si="7"/>
        <v>1.0582189751360871</v>
      </c>
      <c r="X23" s="8">
        <f t="shared" si="8"/>
        <v>30.000507945108069</v>
      </c>
      <c r="Y23" s="8">
        <f t="shared" si="9"/>
        <v>16.931503602177393</v>
      </c>
      <c r="Z23" s="8">
        <f t="shared" si="10"/>
        <v>480</v>
      </c>
      <c r="AA23" s="16">
        <v>15000000501</v>
      </c>
      <c r="AB23" s="8">
        <f t="shared" si="11"/>
        <v>3.086472010813587</v>
      </c>
      <c r="AC23" s="8">
        <f t="shared" si="12"/>
        <v>87.5</v>
      </c>
      <c r="AD23" s="16">
        <v>15000000501</v>
      </c>
      <c r="AE23" s="13" t="s">
        <v>2004</v>
      </c>
    </row>
    <row r="24" spans="1:31" ht="270" x14ac:dyDescent="0.3">
      <c r="A24" s="9" t="s">
        <v>93</v>
      </c>
      <c r="B24" s="10" t="s">
        <v>94</v>
      </c>
      <c r="C24" s="10" t="s">
        <v>95</v>
      </c>
      <c r="D24" s="11" t="s">
        <v>2369</v>
      </c>
      <c r="E24" s="8">
        <f t="shared" si="0"/>
        <v>1.1000186246539627</v>
      </c>
      <c r="F24" s="8">
        <v>31.185000000000006</v>
      </c>
      <c r="G24" s="8">
        <f t="shared" si="1"/>
        <v>2.2000372493079254</v>
      </c>
      <c r="H24" s="8">
        <v>62.370000000000012</v>
      </c>
      <c r="I24" s="8">
        <f t="shared" si="2"/>
        <v>2.7500465616349068</v>
      </c>
      <c r="J24" s="8">
        <f t="shared" si="3"/>
        <v>77.963820022349609</v>
      </c>
      <c r="K24" s="8">
        <f t="shared" si="4"/>
        <v>4.4000744986158509</v>
      </c>
      <c r="L24" s="8">
        <f t="shared" si="5"/>
        <v>124.74211203575938</v>
      </c>
      <c r="M24" s="11" t="str">
        <f t="shared" si="6"/>
        <v>Bacon &amp; Cheddar Popcorn Seasoning Ingredients:
cheddar cheese powder {cheddar cheese (cultured pasteurized milk, salt, and enzymes), whey, soybean oil with rosemary extract (antioxidant), maltodextrin, salt, blue cheese (cultured pasteurized milk, salt, and enzymes), disodium phosphate, nonfat dry milk, citric acid, artificial color (yellow #6), extractive of turmeric and annatto}, salt, whey, bacon flavor (natural flavors, maltodextrin, bacon fat, natural smoke flavor), hydrolyzed soy protein, monosodium glutamate, onion powder, autolyzed yeast extract, buttermilk, disodium inosinate &amp; guanylate, spice, extractive of paprika, natural flavors including smoke, less than 2% tricalcium phosphate added to prevent caking
• ALLERGY ALERT: contains milk &amp; cheese •
• Packed in a facility and/or equipment that produces products containing peanuts, tree nuts, soybean, milk, dairy, eggs, fish, shellfish, wheat, sesame •
 - NET WT. 1.10 oz (31.185 grams)</v>
      </c>
      <c r="N24" s="12">
        <v>10000000022</v>
      </c>
      <c r="O24" s="12">
        <v>30000000022</v>
      </c>
      <c r="P24" s="12">
        <v>50000000022</v>
      </c>
      <c r="Q24" s="12">
        <v>70000000022</v>
      </c>
      <c r="R24" s="12">
        <v>90000000022</v>
      </c>
      <c r="S24" s="12">
        <v>11000000022</v>
      </c>
      <c r="T24" s="12">
        <v>13000000022</v>
      </c>
      <c r="U24" s="10" t="s">
        <v>39</v>
      </c>
      <c r="V24" s="11" t="s">
        <v>97</v>
      </c>
      <c r="W24" s="8">
        <f t="shared" si="7"/>
        <v>0.55000931232698136</v>
      </c>
      <c r="X24" s="8">
        <f t="shared" si="8"/>
        <v>15.592764004469922</v>
      </c>
      <c r="Y24" s="8">
        <f t="shared" si="9"/>
        <v>8.8001489972317017</v>
      </c>
      <c r="Z24" s="8">
        <f t="shared" si="10"/>
        <v>249.48000000000005</v>
      </c>
      <c r="AA24" s="16">
        <v>15000000022</v>
      </c>
      <c r="AB24" s="8">
        <f t="shared" si="11"/>
        <v>1.6500279369809441</v>
      </c>
      <c r="AC24" s="8">
        <f t="shared" si="12"/>
        <v>46.777500000000011</v>
      </c>
      <c r="AD24" s="16">
        <v>15000000022</v>
      </c>
      <c r="AE24" s="13"/>
    </row>
    <row r="25" spans="1:31" ht="135" x14ac:dyDescent="0.3">
      <c r="A25" s="9" t="s">
        <v>98</v>
      </c>
      <c r="B25" s="10" t="s">
        <v>99</v>
      </c>
      <c r="C25" s="10" t="s">
        <v>99</v>
      </c>
      <c r="D25" s="11" t="s">
        <v>2370</v>
      </c>
      <c r="E25" s="8">
        <f t="shared" si="0"/>
        <v>1.0000169315036023</v>
      </c>
      <c r="F25" s="8">
        <v>28.35</v>
      </c>
      <c r="G25" s="8">
        <f t="shared" si="1"/>
        <v>2.0000338630072045</v>
      </c>
      <c r="H25" s="8">
        <v>56.7</v>
      </c>
      <c r="I25" s="8">
        <f t="shared" si="2"/>
        <v>2.5000423287590054</v>
      </c>
      <c r="J25" s="8">
        <f t="shared" si="3"/>
        <v>70.87620002031781</v>
      </c>
      <c r="K25" s="8">
        <f t="shared" si="4"/>
        <v>4.0000677260144091</v>
      </c>
      <c r="L25" s="8">
        <f t="shared" si="5"/>
        <v>113.4019200325085</v>
      </c>
      <c r="M25" s="11" t="str">
        <f t="shared" si="6"/>
        <v>Bacon Griller Seasoning Ingredients:
salt, black pepper, dill seed, coriander, red pepper flakes, dehydrated garlic, cocoa powder, extratives of paprika, dill, garlic, black pepper, brown sugar, rendered bacon fat, natural applewood smoke flavor, silicon dioxide (anti caking)
• Packed in a facility and/or equipment that produces products containing peanuts, tree nuts, soybean, milk, dairy, eggs, fish, shellfish, wheat, sesame •
 - NET WT. 1.00 oz (28.35 grams)</v>
      </c>
      <c r="N25" s="12">
        <v>10000000407</v>
      </c>
      <c r="O25" s="12">
        <v>30000000407</v>
      </c>
      <c r="P25" s="12">
        <v>50000000407</v>
      </c>
      <c r="Q25" s="12">
        <v>70000000407</v>
      </c>
      <c r="R25" s="12">
        <v>90000000407</v>
      </c>
      <c r="S25" s="12">
        <v>11000000407</v>
      </c>
      <c r="T25" s="12">
        <v>13000000407</v>
      </c>
      <c r="U25" s="10"/>
      <c r="V25" s="11" t="s">
        <v>830</v>
      </c>
      <c r="W25" s="8">
        <f t="shared" si="7"/>
        <v>0.50000846575180113</v>
      </c>
      <c r="X25" s="8">
        <f t="shared" si="8"/>
        <v>14.175240004063562</v>
      </c>
      <c r="Y25" s="8">
        <f t="shared" si="9"/>
        <v>8.0001354520288182</v>
      </c>
      <c r="Z25" s="8">
        <f t="shared" si="10"/>
        <v>226.8</v>
      </c>
      <c r="AA25" s="16">
        <v>15000000407</v>
      </c>
      <c r="AB25" s="8">
        <f t="shared" si="11"/>
        <v>1.5000253972554034</v>
      </c>
      <c r="AC25" s="8">
        <f t="shared" si="12"/>
        <v>42.525000000000006</v>
      </c>
      <c r="AD25" s="16">
        <v>15000000407</v>
      </c>
      <c r="AE25" s="13" t="s">
        <v>101</v>
      </c>
    </row>
    <row r="26" spans="1:31" ht="180" x14ac:dyDescent="0.3">
      <c r="A26" s="9" t="s">
        <v>102</v>
      </c>
      <c r="B26" s="10" t="s">
        <v>103</v>
      </c>
      <c r="C26" s="10" t="s">
        <v>104</v>
      </c>
      <c r="D26" s="11" t="s">
        <v>2371</v>
      </c>
      <c r="E26" s="8">
        <f t="shared" si="0"/>
        <v>1.9500330164320243</v>
      </c>
      <c r="F26" s="8">
        <v>55.282499999999999</v>
      </c>
      <c r="G26" s="8">
        <f t="shared" si="1"/>
        <v>3.9000660328640486</v>
      </c>
      <c r="H26" s="8">
        <v>110.565</v>
      </c>
      <c r="I26" s="8">
        <f t="shared" si="2"/>
        <v>4.8750825410800607</v>
      </c>
      <c r="J26" s="8">
        <f t="shared" si="3"/>
        <v>138.20859003961974</v>
      </c>
      <c r="K26" s="8">
        <f t="shared" si="4"/>
        <v>7.8001320657280973</v>
      </c>
      <c r="L26" s="8">
        <f t="shared" si="5"/>
        <v>221.13374406339156</v>
      </c>
      <c r="M26" s="11" t="str">
        <f t="shared" si="6"/>
        <v>Bacon &amp; Onion Dip Mix ingredients:
bacon bits (imitation- textured soy flour, partially hydrogenated soy bean oil, salt, natural smoke flavor, caramel color, red #3 &amp; 40) (maltodextrin, evaporated cane juice, onion, hickory smoke salt (salt, natural hickory flavor, silicon dioxide) salt (with ruissiate of soda) roast garlic, msg, caramel color, natural bacon flavor, parsley
• ALLERGY ALERT: contains soy •
• Packed in a facility and/or equipment that produces products containing peanuts, tree nuts, soybean, milk, dairy, eggs, fish, shellfish, wheat, sesame •
 - NET WT. 1.95 oz (55.2825 grams)</v>
      </c>
      <c r="N26" s="12">
        <v>10000000023</v>
      </c>
      <c r="O26" s="12">
        <v>30000000023</v>
      </c>
      <c r="P26" s="12">
        <v>50000000023</v>
      </c>
      <c r="Q26" s="12">
        <v>70000000023</v>
      </c>
      <c r="R26" s="12">
        <v>90000000023</v>
      </c>
      <c r="S26" s="12">
        <v>11000000023</v>
      </c>
      <c r="T26" s="12">
        <v>13000000023</v>
      </c>
      <c r="U26" s="10"/>
      <c r="V26" s="11"/>
      <c r="W26" s="8">
        <f t="shared" si="7"/>
        <v>0.97501650821601216</v>
      </c>
      <c r="X26" s="8">
        <f t="shared" si="8"/>
        <v>27.641718007923945</v>
      </c>
      <c r="Y26" s="8">
        <f t="shared" si="9"/>
        <v>15.600264131456195</v>
      </c>
      <c r="Z26" s="8">
        <f t="shared" si="10"/>
        <v>442.26</v>
      </c>
      <c r="AA26" s="16">
        <v>15000000023</v>
      </c>
      <c r="AB26" s="8">
        <f t="shared" si="11"/>
        <v>2.9250495246480366</v>
      </c>
      <c r="AC26" s="8">
        <f t="shared" si="12"/>
        <v>82.923749999999998</v>
      </c>
      <c r="AD26" s="16">
        <v>15000000023</v>
      </c>
      <c r="AE26" s="13"/>
    </row>
    <row r="27" spans="1:31" ht="105" x14ac:dyDescent="0.3">
      <c r="A27" s="9" t="s">
        <v>106</v>
      </c>
      <c r="B27" s="10" t="s">
        <v>107</v>
      </c>
      <c r="C27" s="10" t="s">
        <v>107</v>
      </c>
      <c r="D27" s="11" t="s">
        <v>2372</v>
      </c>
      <c r="E27" s="8">
        <f t="shared" si="0"/>
        <v>1.5167805310283915</v>
      </c>
      <c r="F27" s="8">
        <v>43</v>
      </c>
      <c r="G27" s="8">
        <f t="shared" si="1"/>
        <v>3.2099308912461306</v>
      </c>
      <c r="H27" s="8">
        <v>91</v>
      </c>
      <c r="I27" s="8">
        <f t="shared" si="2"/>
        <v>4.0124136140576629</v>
      </c>
      <c r="J27" s="8">
        <f t="shared" si="3"/>
        <v>113.75192595853476</v>
      </c>
      <c r="K27" s="8">
        <f t="shared" si="4"/>
        <v>6.4198617824922612</v>
      </c>
      <c r="L27" s="8">
        <f t="shared" si="5"/>
        <v>182.0030815336556</v>
      </c>
      <c r="M27" s="11" t="str">
        <f t="shared" si="6"/>
        <v>Bacon Salt Ingredients:
salt, brown sugar, rendered bacon fat, natural applewood smoke flavor, and silicon dioxide added to prevent caking
• Packed in a facility and/or equipment that produces products containing peanuts, tree nuts, soybean, milk, dairy, eggs, fish, shellfish, wheat, sesame •
 - NET WT. 1.52 oz (43 grams)</v>
      </c>
      <c r="N27" s="12">
        <v>10000000024</v>
      </c>
      <c r="O27" s="12">
        <v>30000000024</v>
      </c>
      <c r="P27" s="12">
        <v>50000000024</v>
      </c>
      <c r="Q27" s="12">
        <v>70000000024</v>
      </c>
      <c r="R27" s="12">
        <v>90000000024</v>
      </c>
      <c r="S27" s="12">
        <v>11000000024</v>
      </c>
      <c r="T27" s="12">
        <v>13000000024</v>
      </c>
      <c r="U27" s="10" t="s">
        <v>39</v>
      </c>
      <c r="V27" s="11" t="s">
        <v>57</v>
      </c>
      <c r="W27" s="8">
        <f t="shared" si="7"/>
        <v>0.80248272281153266</v>
      </c>
      <c r="X27" s="8">
        <f t="shared" si="8"/>
        <v>22.75038519170695</v>
      </c>
      <c r="Y27" s="8">
        <f t="shared" si="9"/>
        <v>12.839723564984522</v>
      </c>
      <c r="Z27" s="8">
        <f t="shared" si="10"/>
        <v>364</v>
      </c>
      <c r="AA27" s="16">
        <v>15000000024</v>
      </c>
      <c r="AB27" s="8">
        <f t="shared" si="11"/>
        <v>2.363355711137261</v>
      </c>
      <c r="AC27" s="8">
        <f t="shared" si="12"/>
        <v>67</v>
      </c>
      <c r="AD27" s="16">
        <v>15000000024</v>
      </c>
      <c r="AE27" s="13"/>
    </row>
    <row r="28" spans="1:31" ht="150" x14ac:dyDescent="0.3">
      <c r="A28" s="9" t="s">
        <v>109</v>
      </c>
      <c r="B28" s="10" t="s">
        <v>110</v>
      </c>
      <c r="C28" s="10" t="s">
        <v>110</v>
      </c>
      <c r="D28" s="11" t="s">
        <v>2373</v>
      </c>
      <c r="E28" s="8">
        <f t="shared" si="0"/>
        <v>1.400023704105043</v>
      </c>
      <c r="F28" s="8">
        <v>39.69</v>
      </c>
      <c r="G28" s="8">
        <f t="shared" si="1"/>
        <v>2.8000474082100859</v>
      </c>
      <c r="H28" s="8">
        <v>79.38</v>
      </c>
      <c r="I28" s="8">
        <f t="shared" si="2"/>
        <v>3.5000592602626073</v>
      </c>
      <c r="J28" s="8">
        <f t="shared" si="3"/>
        <v>99.226680028444918</v>
      </c>
      <c r="K28" s="8">
        <f t="shared" si="4"/>
        <v>5.6000948164201718</v>
      </c>
      <c r="L28" s="8">
        <f t="shared" si="5"/>
        <v>158.76268804551188</v>
      </c>
      <c r="M28" s="11" t="str">
        <f t="shared" si="6"/>
        <v>Bacon Seasoning Ingredients:
salt, soy based bacon bits (soy flour, soybean oil, salt, hydrolyzed soy protein, yeast extract, natural smoke flavor, sunflower oil, sugar, dextrose, caramel color, fd&amp;c red 3, vegetable protein, soy lecithin) brown sugar, sugar, paprika, garlic, pepper, mustard, onion
• Packed in a facility and/or equipment that produces products containing peanuts, tree nuts, soybean, milk, dairy, eggs, fish, shellfish, wheat, sesame •
 - NET WT. 1.40 oz (39.69 grams)</v>
      </c>
      <c r="N28" s="12">
        <v>10000000408</v>
      </c>
      <c r="O28" s="12">
        <v>30000000408</v>
      </c>
      <c r="P28" s="12">
        <v>50000000408</v>
      </c>
      <c r="Q28" s="12">
        <v>70000000408</v>
      </c>
      <c r="R28" s="12">
        <v>90000000408</v>
      </c>
      <c r="S28" s="12">
        <v>11000000408</v>
      </c>
      <c r="T28" s="12">
        <v>13000000408</v>
      </c>
      <c r="U28" s="10"/>
      <c r="V28" s="11"/>
      <c r="W28" s="8">
        <f t="shared" si="7"/>
        <v>0.70001185205252148</v>
      </c>
      <c r="X28" s="8">
        <f t="shared" si="8"/>
        <v>19.845336005688985</v>
      </c>
      <c r="Y28" s="8">
        <f t="shared" si="9"/>
        <v>11.200189632840344</v>
      </c>
      <c r="Z28" s="8">
        <f t="shared" si="10"/>
        <v>317.52</v>
      </c>
      <c r="AA28" s="16">
        <v>15000000408</v>
      </c>
      <c r="AB28" s="8">
        <f t="shared" si="11"/>
        <v>2.1000355561575645</v>
      </c>
      <c r="AC28" s="8">
        <f t="shared" si="12"/>
        <v>59.534999999999997</v>
      </c>
      <c r="AD28" s="16">
        <v>15000000408</v>
      </c>
      <c r="AE28" s="13"/>
    </row>
    <row r="29" spans="1:31" ht="165" x14ac:dyDescent="0.3">
      <c r="A29" s="9" t="s">
        <v>112</v>
      </c>
      <c r="B29" s="10" t="s">
        <v>113</v>
      </c>
      <c r="C29" s="10" t="s">
        <v>114</v>
      </c>
      <c r="D29" s="11" t="s">
        <v>2374</v>
      </c>
      <c r="E29" s="8">
        <f t="shared" si="0"/>
        <v>1.9500330164320243</v>
      </c>
      <c r="F29" s="8">
        <v>55.282499999999999</v>
      </c>
      <c r="G29" s="8">
        <f t="shared" si="1"/>
        <v>3.9000660328640486</v>
      </c>
      <c r="H29" s="8">
        <v>110.565</v>
      </c>
      <c r="I29" s="8">
        <f t="shared" si="2"/>
        <v>4.8750825410800607</v>
      </c>
      <c r="J29" s="8">
        <f t="shared" si="3"/>
        <v>138.20859003961974</v>
      </c>
      <c r="K29" s="8">
        <f t="shared" si="4"/>
        <v>7.8001320657280973</v>
      </c>
      <c r="L29" s="8">
        <f t="shared" si="5"/>
        <v>221.13374406339156</v>
      </c>
      <c r="M29" s="11" t="str">
        <f t="shared" si="6"/>
        <v>Bacon, Lettuce, Tomato Dip Mix Ingredients:
bacon bits (textured soy four, partially hydrogenated soybean oil, salt, natural smoke flavors, caramel color, red 3  red 40) tomato powder, onion, seasoned salt (salt, sugar, onion, spices, cornstarch, garlic, paprika) extractives of  paprika, turmeric, natural flavors &lt;2% silicon dioxide (anti caking) herb, spices 
• ALLERGY ALERT: contains soy •
• Packed in a facility and/or equipment that produces products containing peanuts, tree nuts, soybean, milk, dairy, eggs, fish, shellfish, wheat, sesame •
 - NET WT. 1.95 oz (55.2825 grams)</v>
      </c>
      <c r="N29" s="12">
        <v>10000000025</v>
      </c>
      <c r="O29" s="12">
        <v>30000000025</v>
      </c>
      <c r="P29" s="12">
        <v>50000000025</v>
      </c>
      <c r="Q29" s="12">
        <v>70000000025</v>
      </c>
      <c r="R29" s="12">
        <v>90000000025</v>
      </c>
      <c r="S29" s="12">
        <v>11000000025</v>
      </c>
      <c r="T29" s="12">
        <v>13000000025</v>
      </c>
      <c r="U29" s="10"/>
      <c r="V29" s="11"/>
      <c r="W29" s="8">
        <f t="shared" si="7"/>
        <v>0.97501650821601216</v>
      </c>
      <c r="X29" s="8">
        <f t="shared" si="8"/>
        <v>27.641718007923945</v>
      </c>
      <c r="Y29" s="8">
        <f t="shared" si="9"/>
        <v>15.600264131456195</v>
      </c>
      <c r="Z29" s="8">
        <f t="shared" si="10"/>
        <v>442.26</v>
      </c>
      <c r="AA29" s="16">
        <v>15000000025</v>
      </c>
      <c r="AB29" s="8">
        <f t="shared" si="11"/>
        <v>2.9250495246480366</v>
      </c>
      <c r="AC29" s="8">
        <f t="shared" si="12"/>
        <v>82.923749999999998</v>
      </c>
      <c r="AD29" s="16">
        <v>15000000025</v>
      </c>
      <c r="AE29" s="13"/>
    </row>
    <row r="30" spans="1:31" ht="105" x14ac:dyDescent="0.3">
      <c r="A30" s="9" t="s">
        <v>116</v>
      </c>
      <c r="B30" s="10" t="s">
        <v>117</v>
      </c>
      <c r="C30" s="10" t="s">
        <v>117</v>
      </c>
      <c r="D30" s="11" t="s">
        <v>2375</v>
      </c>
      <c r="E30" s="8">
        <f t="shared" si="0"/>
        <v>2.9000491013604468</v>
      </c>
      <c r="F30" s="8">
        <v>82.215000000000003</v>
      </c>
      <c r="G30" s="8">
        <f t="shared" si="1"/>
        <v>5.8000982027208936</v>
      </c>
      <c r="H30" s="8">
        <v>164.43</v>
      </c>
      <c r="I30" s="8">
        <f t="shared" si="2"/>
        <v>7.2501227534011168</v>
      </c>
      <c r="J30" s="8">
        <f t="shared" si="3"/>
        <v>205.54098005892166</v>
      </c>
      <c r="K30" s="8">
        <f t="shared" si="4"/>
        <v>11.600196405441787</v>
      </c>
      <c r="L30" s="8">
        <f t="shared" si="5"/>
        <v>328.86556809427469</v>
      </c>
      <c r="M30" s="11" t="str">
        <f t="shared" si="6"/>
        <v>Balsamic Sea Salt Ingredients:
sea salt, balsamic vinegar powder (ip maltodextrin, balsamic vinegar)
• Packed in a facility and/or equipment that produces products containing peanuts, tree nuts, soybean, milk, dairy, eggs, fish, shellfish, wheat, sesame •
 - NET WT. 2.90 oz (82.215 grams)</v>
      </c>
      <c r="N30" s="12">
        <v>10000000026</v>
      </c>
      <c r="O30" s="12">
        <v>30000000026</v>
      </c>
      <c r="P30" s="12">
        <v>50000000026</v>
      </c>
      <c r="Q30" s="12">
        <v>70000000026</v>
      </c>
      <c r="R30" s="12">
        <v>90000000026</v>
      </c>
      <c r="S30" s="12">
        <v>11000000026</v>
      </c>
      <c r="T30" s="12">
        <v>13000000026</v>
      </c>
      <c r="U30" s="10" t="s">
        <v>39</v>
      </c>
      <c r="V30" s="11"/>
      <c r="W30" s="8">
        <f t="shared" si="7"/>
        <v>1.4500245506802234</v>
      </c>
      <c r="X30" s="8">
        <f t="shared" si="8"/>
        <v>41.108196011784337</v>
      </c>
      <c r="Y30" s="8">
        <f t="shared" si="9"/>
        <v>23.200392810883574</v>
      </c>
      <c r="Z30" s="8">
        <f t="shared" si="10"/>
        <v>657.72</v>
      </c>
      <c r="AA30" s="16">
        <v>15000000026</v>
      </c>
      <c r="AB30" s="8">
        <f t="shared" si="11"/>
        <v>4.3500736520406704</v>
      </c>
      <c r="AC30" s="8">
        <f t="shared" si="12"/>
        <v>123.32250000000001</v>
      </c>
      <c r="AD30" s="16">
        <v>15000000026</v>
      </c>
      <c r="AE30" s="13"/>
    </row>
    <row r="31" spans="1:31" ht="90" x14ac:dyDescent="0.3">
      <c r="A31" s="25" t="s">
        <v>119</v>
      </c>
      <c r="B31" s="10" t="s">
        <v>120</v>
      </c>
      <c r="C31" s="10" t="s">
        <v>121</v>
      </c>
      <c r="D31" s="11" t="s">
        <v>2376</v>
      </c>
      <c r="E31" s="8">
        <f t="shared" si="0"/>
        <v>1.1640408726496958</v>
      </c>
      <c r="F31" s="8">
        <v>33</v>
      </c>
      <c r="G31" s="8">
        <f t="shared" si="1"/>
        <v>2.3986296769751307</v>
      </c>
      <c r="H31" s="8">
        <v>68</v>
      </c>
      <c r="I31" s="8">
        <f t="shared" si="2"/>
        <v>2.9982870962189132</v>
      </c>
      <c r="J31" s="8">
        <f t="shared" si="3"/>
        <v>85.001439177806191</v>
      </c>
      <c r="K31" s="8">
        <f t="shared" si="4"/>
        <v>4.7972593539502615</v>
      </c>
      <c r="L31" s="8">
        <f t="shared" si="5"/>
        <v>136.00230268448993</v>
      </c>
      <c r="M31" s="11" t="str">
        <f t="shared" si="6"/>
        <v>Bam-Bam Spicy Shrimp Seasoning Ingredients:
onion, garlic, pepper, oregano, basil, thyme
• Packed in a facility and/or equipment that produces products containing peanuts, tree nuts, soybean, milk, dairy, eggs, fish, shellfish, wheat, sesame •
 - NET WT. 1.16 oz (33 grams)</v>
      </c>
      <c r="N31" s="12">
        <v>10000000027</v>
      </c>
      <c r="O31" s="12">
        <v>30000000027</v>
      </c>
      <c r="P31" s="12">
        <v>50000000027</v>
      </c>
      <c r="Q31" s="12">
        <v>70000000027</v>
      </c>
      <c r="R31" s="12">
        <v>90000000027</v>
      </c>
      <c r="S31" s="12">
        <v>11000000027</v>
      </c>
      <c r="T31" s="12">
        <v>13000000027</v>
      </c>
      <c r="U31" s="10" t="s">
        <v>39</v>
      </c>
      <c r="V31" s="11" t="s">
        <v>1034</v>
      </c>
      <c r="W31" s="8">
        <f t="shared" si="7"/>
        <v>0.59965741924378269</v>
      </c>
      <c r="X31" s="8">
        <f t="shared" si="8"/>
        <v>17.000287835561242</v>
      </c>
      <c r="Y31" s="8">
        <f t="shared" si="9"/>
        <v>9.594518707900523</v>
      </c>
      <c r="Z31" s="8">
        <f t="shared" si="10"/>
        <v>272</v>
      </c>
      <c r="AA31" s="16">
        <v>15000000027</v>
      </c>
      <c r="AB31" s="8">
        <f t="shared" si="11"/>
        <v>1.7813352748124132</v>
      </c>
      <c r="AC31" s="8">
        <f t="shared" si="12"/>
        <v>50.5</v>
      </c>
      <c r="AD31" s="16">
        <v>15000000027</v>
      </c>
      <c r="AE31" s="13" t="s">
        <v>1999</v>
      </c>
    </row>
    <row r="32" spans="1:31" ht="90" x14ac:dyDescent="0.3">
      <c r="A32" s="9" t="s">
        <v>122</v>
      </c>
      <c r="B32" s="10" t="s">
        <v>123</v>
      </c>
      <c r="C32" s="10" t="s">
        <v>124</v>
      </c>
      <c r="D32" s="11" t="s">
        <v>2377</v>
      </c>
      <c r="E32" s="8">
        <f t="shared" si="0"/>
        <v>2.9000491013604468</v>
      </c>
      <c r="F32" s="8">
        <v>82.215000000000003</v>
      </c>
      <c r="G32" s="8">
        <f t="shared" si="1"/>
        <v>5.8000982027208936</v>
      </c>
      <c r="H32" s="8">
        <v>164.43</v>
      </c>
      <c r="I32" s="8">
        <f t="shared" si="2"/>
        <v>7.2501227534011168</v>
      </c>
      <c r="J32" s="8">
        <f t="shared" si="3"/>
        <v>205.54098005892166</v>
      </c>
      <c r="K32" s="8">
        <f t="shared" si="4"/>
        <v>11.600196405441787</v>
      </c>
      <c r="L32" s="8">
        <f t="shared" si="5"/>
        <v>328.86556809427469</v>
      </c>
      <c r="M32" s="11" t="str">
        <f t="shared" si="6"/>
        <v>Bamboo Jade Sea Salt Ingredients:
natural sea salt, organic bamboo leaf extract
• Packed in a facility and/or equipment that produces products containing peanuts, tree nuts, soybean, milk, dairy, eggs, fish, shellfish, wheat, sesame •
 - NET WT. 2.90 oz (82.215 grams)</v>
      </c>
      <c r="N32" s="12">
        <v>10000000028</v>
      </c>
      <c r="O32" s="12">
        <v>30000000028</v>
      </c>
      <c r="P32" s="12">
        <v>50000000028</v>
      </c>
      <c r="Q32" s="12">
        <v>70000000028</v>
      </c>
      <c r="R32" s="12">
        <v>90000000028</v>
      </c>
      <c r="S32" s="12">
        <v>11000000028</v>
      </c>
      <c r="T32" s="12">
        <v>13000000028</v>
      </c>
      <c r="U32" s="10"/>
      <c r="V32" s="11"/>
      <c r="W32" s="8">
        <f t="shared" si="7"/>
        <v>1.4500245506802234</v>
      </c>
      <c r="X32" s="8">
        <f t="shared" si="8"/>
        <v>41.108196011784337</v>
      </c>
      <c r="Y32" s="8">
        <f t="shared" si="9"/>
        <v>23.200392810883574</v>
      </c>
      <c r="Z32" s="8">
        <f t="shared" si="10"/>
        <v>657.72</v>
      </c>
      <c r="AA32" s="16">
        <v>15000000028</v>
      </c>
      <c r="AB32" s="8">
        <f t="shared" si="11"/>
        <v>4.3500736520406704</v>
      </c>
      <c r="AC32" s="8">
        <f t="shared" si="12"/>
        <v>123.32250000000001</v>
      </c>
      <c r="AD32" s="16">
        <v>15000000028</v>
      </c>
      <c r="AE32" s="13"/>
    </row>
    <row r="33" spans="1:31" ht="195" x14ac:dyDescent="0.3">
      <c r="A33" s="9" t="s">
        <v>126</v>
      </c>
      <c r="B33" s="10" t="s">
        <v>127</v>
      </c>
      <c r="C33" s="10" t="s">
        <v>128</v>
      </c>
      <c r="D33" s="11" t="s">
        <v>2815</v>
      </c>
      <c r="E33" s="8">
        <f t="shared" si="0"/>
        <v>1.687528571912329</v>
      </c>
      <c r="F33" s="8">
        <v>47.840625000000003</v>
      </c>
      <c r="G33" s="8">
        <f t="shared" si="1"/>
        <v>3.3750571438246579</v>
      </c>
      <c r="H33" s="8">
        <v>95.681250000000006</v>
      </c>
      <c r="I33" s="8">
        <f t="shared" si="2"/>
        <v>4.2188214297808226</v>
      </c>
      <c r="J33" s="8">
        <f t="shared" si="3"/>
        <v>119.60358753428633</v>
      </c>
      <c r="K33" s="8">
        <f t="shared" si="4"/>
        <v>6.7501142876493159</v>
      </c>
      <c r="L33" s="8">
        <f t="shared" si="5"/>
        <v>191.36574005485812</v>
      </c>
      <c r="M33" s="11" t="str">
        <f t="shared" si="6"/>
        <v>Banana Mango Slush Ingredients:
cane sugar, pineapple juice powder (maltodextrin, pineapple juice, natural flavor)&lt;2% of the following: citric acid, color/flavor powder (natural &amp; artificial banana flavor, yellow #5) mango flavoring (propylene glycol, alcohol, natural &amp; artificial flavor, annatto)
• Packed in a facility and/or equipment that produces products containing peanuts, tree nuts, soybean, milk, dairy, eggs, fish, shellfish, wheat, sesame •
• DIRECTIONS: Fill blender completely with ice, pour in full bottle of wine, pour in whole jar of slush mix, blend on high until smooth. Makes 10-12 drinks ~ Enjoy! •
 - NET WT. 1.69 oz (47.840625 grams)</v>
      </c>
      <c r="N33" s="12">
        <v>10000000029</v>
      </c>
      <c r="O33" s="12">
        <v>30000000029</v>
      </c>
      <c r="P33" s="12">
        <v>50000000029</v>
      </c>
      <c r="Q33" s="12">
        <v>70000000029</v>
      </c>
      <c r="R33" s="12">
        <v>90000000029</v>
      </c>
      <c r="S33" s="12">
        <v>11000000029</v>
      </c>
      <c r="T33" s="12">
        <v>13000000029</v>
      </c>
      <c r="U33" s="10"/>
      <c r="V33" s="11"/>
      <c r="W33" s="8">
        <f t="shared" si="7"/>
        <v>0.84376428595616448</v>
      </c>
      <c r="X33" s="8">
        <f t="shared" si="8"/>
        <v>23.920717506857265</v>
      </c>
      <c r="Y33" s="8">
        <f t="shared" si="9"/>
        <v>13.500228575298632</v>
      </c>
      <c r="Z33" s="8">
        <f t="shared" si="10"/>
        <v>382.72500000000002</v>
      </c>
      <c r="AA33" s="16">
        <v>15000000029</v>
      </c>
      <c r="AB33" s="8">
        <f t="shared" si="11"/>
        <v>2.5312928578684932</v>
      </c>
      <c r="AC33" s="8">
        <f t="shared" si="12"/>
        <v>71.760937500000011</v>
      </c>
      <c r="AD33" s="16">
        <v>15000000029</v>
      </c>
      <c r="AE33" s="13"/>
    </row>
    <row r="34" spans="1:31" ht="150" x14ac:dyDescent="0.3">
      <c r="A34" s="9" t="s">
        <v>130</v>
      </c>
      <c r="B34" s="10" t="s">
        <v>131</v>
      </c>
      <c r="C34" s="10" t="s">
        <v>132</v>
      </c>
      <c r="D34" s="11" t="s">
        <v>2378</v>
      </c>
      <c r="E34" s="8">
        <f t="shared" si="0"/>
        <v>1.1000186246539627</v>
      </c>
      <c r="F34" s="8">
        <v>31.185000000000006</v>
      </c>
      <c r="G34" s="8">
        <f t="shared" si="1"/>
        <v>2.2000372493079254</v>
      </c>
      <c r="H34" s="8">
        <v>62.370000000000012</v>
      </c>
      <c r="I34" s="8">
        <f t="shared" si="2"/>
        <v>2.7500465616349068</v>
      </c>
      <c r="J34" s="8">
        <f t="shared" si="3"/>
        <v>77.963820022349609</v>
      </c>
      <c r="K34" s="8">
        <f t="shared" si="4"/>
        <v>4.4000744986158509</v>
      </c>
      <c r="L34" s="8">
        <f t="shared" si="5"/>
        <v>124.74211203575938</v>
      </c>
      <c r="M34" s="11" t="str">
        <f t="shared" si="6"/>
        <v>Barbecue Sauce &amp; Seasoning Ingredients:
salt, dehydrated red &amp; green bell peppers, spices including (paprika, dehydrated onion, dehydrated garlic, chili pepper) citric acid, soybean oil, extractive of paprika (color) &lt;1% silicon dioxide (anti cake)
• ALLERGY ALERT: contains soybean oil •
• Packed in a facility and/or equipment that produces products containing peanuts, tree nuts, soybean, milk, dairy, eggs, fish, shellfish, wheat, sesame •
 - NET WT. 1.10 oz (31.185 grams)</v>
      </c>
      <c r="N34" s="12">
        <v>10000000030</v>
      </c>
      <c r="O34" s="12">
        <v>30000000030</v>
      </c>
      <c r="P34" s="12">
        <v>50000000030</v>
      </c>
      <c r="Q34" s="12">
        <v>70000000030</v>
      </c>
      <c r="R34" s="12">
        <v>90000000030</v>
      </c>
      <c r="S34" s="12">
        <v>11000000030</v>
      </c>
      <c r="T34" s="12">
        <v>13000000030</v>
      </c>
      <c r="U34" s="10"/>
      <c r="V34" s="11"/>
      <c r="W34" s="8">
        <f t="shared" si="7"/>
        <v>0.55000931232698136</v>
      </c>
      <c r="X34" s="8">
        <f t="shared" si="8"/>
        <v>15.592764004469922</v>
      </c>
      <c r="Y34" s="8">
        <f t="shared" si="9"/>
        <v>8.8001489972317017</v>
      </c>
      <c r="Z34" s="8">
        <f t="shared" si="10"/>
        <v>249.48000000000005</v>
      </c>
      <c r="AA34" s="16">
        <v>15000000030</v>
      </c>
      <c r="AB34" s="8">
        <f t="shared" ref="AB34:AB60" si="13">IF(OR(E34 = "NULL", G34 = "NULL"), "NULL", (E34+G34)/2)</f>
        <v>1.6500279369809441</v>
      </c>
      <c r="AC34" s="8">
        <f t="shared" ref="AC34:AC60" si="14">IF(OR(F34 = "NULL", H34 = "NULL"), "NULL", (F34+H34)/2)</f>
        <v>46.777500000000011</v>
      </c>
      <c r="AD34" s="16">
        <v>15000000030</v>
      </c>
      <c r="AE34" s="13"/>
    </row>
    <row r="35" spans="1:31" ht="90" x14ac:dyDescent="0.3">
      <c r="A35" s="9" t="s">
        <v>134</v>
      </c>
      <c r="B35" s="10" t="s">
        <v>135</v>
      </c>
      <c r="C35" s="10" t="s">
        <v>136</v>
      </c>
      <c r="D35" s="11" t="s">
        <v>2379</v>
      </c>
      <c r="E35" s="8">
        <f t="shared" si="0"/>
        <v>2.9000491013604468</v>
      </c>
      <c r="F35" s="8">
        <v>82.215000000000003</v>
      </c>
      <c r="G35" s="8">
        <f t="shared" si="1"/>
        <v>5.8000982027208936</v>
      </c>
      <c r="H35" s="8">
        <v>164.43</v>
      </c>
      <c r="I35" s="8">
        <f t="shared" si="2"/>
        <v>7.2501227534011168</v>
      </c>
      <c r="J35" s="8">
        <f t="shared" si="3"/>
        <v>205.54098005892166</v>
      </c>
      <c r="K35" s="8">
        <f t="shared" si="4"/>
        <v>11.600196405441787</v>
      </c>
      <c r="L35" s="8">
        <f t="shared" si="5"/>
        <v>328.86556809427469</v>
      </c>
      <c r="M35" s="11" t="str">
        <f t="shared" si="6"/>
        <v>Basil Sea Salt Ingredients:
sea salt and basil
• Packed in a facility and/or equipment that produces products containing peanuts, tree nuts, soybean, milk, dairy, eggs, fish, shellfish, wheat, sesame •
 - NET WT. 2.90 oz (82.215 grams)</v>
      </c>
      <c r="N35" s="12">
        <v>10000000031</v>
      </c>
      <c r="O35" s="12">
        <v>30000000031</v>
      </c>
      <c r="P35" s="12">
        <v>50000000031</v>
      </c>
      <c r="Q35" s="12">
        <v>70000000031</v>
      </c>
      <c r="R35" s="12">
        <v>90000000031</v>
      </c>
      <c r="S35" s="12">
        <v>11000000031</v>
      </c>
      <c r="T35" s="12">
        <v>13000000031</v>
      </c>
      <c r="U35" s="10" t="s">
        <v>39</v>
      </c>
      <c r="V35" s="11"/>
      <c r="W35" s="8">
        <f t="shared" si="7"/>
        <v>1.4500245506802234</v>
      </c>
      <c r="X35" s="8">
        <f t="shared" si="8"/>
        <v>41.108196011784337</v>
      </c>
      <c r="Y35" s="8">
        <f t="shared" si="9"/>
        <v>23.200392810883574</v>
      </c>
      <c r="Z35" s="8">
        <f t="shared" si="10"/>
        <v>657.72</v>
      </c>
      <c r="AA35" s="16">
        <v>15000000031</v>
      </c>
      <c r="AB35" s="8">
        <f t="shared" si="13"/>
        <v>4.3500736520406704</v>
      </c>
      <c r="AC35" s="8">
        <f t="shared" si="14"/>
        <v>123.32250000000001</v>
      </c>
      <c r="AD35" s="16">
        <v>15000000031</v>
      </c>
      <c r="AE35" s="13"/>
    </row>
    <row r="36" spans="1:31" ht="150" x14ac:dyDescent="0.3">
      <c r="A36" s="9" t="s">
        <v>137</v>
      </c>
      <c r="B36" s="10" t="s">
        <v>138</v>
      </c>
      <c r="C36" s="10" t="s">
        <v>139</v>
      </c>
      <c r="D36" s="11" t="s">
        <v>2380</v>
      </c>
      <c r="E36" s="8">
        <f t="shared" si="0"/>
        <v>1.6000270904057639</v>
      </c>
      <c r="F36" s="8">
        <v>45.360000000000007</v>
      </c>
      <c r="G36" s="8">
        <f t="shared" si="1"/>
        <v>3.2000541808115277</v>
      </c>
      <c r="H36" s="8">
        <v>90.720000000000013</v>
      </c>
      <c r="I36" s="8">
        <f t="shared" si="2"/>
        <v>4.00006772601441</v>
      </c>
      <c r="J36" s="8">
        <f t="shared" si="3"/>
        <v>113.40192003250853</v>
      </c>
      <c r="K36" s="8">
        <f t="shared" si="4"/>
        <v>6.4001083616230554</v>
      </c>
      <c r="L36" s="8">
        <f t="shared" si="5"/>
        <v>181.44307205201363</v>
      </c>
      <c r="M36" s="11" t="str">
        <f t="shared" si="6"/>
        <v>BBQ Bacon Popcorn Seasoning Ingredients:
sugar, salt, onion powder, torula yeast, tomato powder, natural bacon flavor (bacon fat), spices, natural smoke flavor, garlic powder, disodium inosinate and disodium guanylate, citric acid, extractive of paprika, less than 2% silicon dioxide added to prevent caking
• Packed in a facility and/or equipment that produces products containing peanuts, tree nuts, soybean, milk, dairy, eggs, fish, shellfish, wheat, sesame •
 - NET WT. 1.60 oz (45.36 grams)</v>
      </c>
      <c r="N36" s="12">
        <v>10000000032</v>
      </c>
      <c r="O36" s="12">
        <v>30000000032</v>
      </c>
      <c r="P36" s="12">
        <v>50000000032</v>
      </c>
      <c r="Q36" s="12">
        <v>70000000032</v>
      </c>
      <c r="R36" s="12">
        <v>90000000032</v>
      </c>
      <c r="S36" s="12">
        <v>11000000032</v>
      </c>
      <c r="T36" s="12">
        <v>13000000032</v>
      </c>
      <c r="U36" s="10" t="s">
        <v>39</v>
      </c>
      <c r="V36" s="11"/>
      <c r="W36" s="8">
        <f t="shared" si="7"/>
        <v>0.80001354520288193</v>
      </c>
      <c r="X36" s="8">
        <f t="shared" si="8"/>
        <v>22.680384006501704</v>
      </c>
      <c r="Y36" s="8">
        <f t="shared" si="9"/>
        <v>12.800216723246111</v>
      </c>
      <c r="Z36" s="8">
        <f t="shared" si="10"/>
        <v>362.88000000000005</v>
      </c>
      <c r="AA36" s="16">
        <v>15000000032</v>
      </c>
      <c r="AB36" s="8">
        <f t="shared" si="13"/>
        <v>2.4000406356086459</v>
      </c>
      <c r="AC36" s="8">
        <f t="shared" si="14"/>
        <v>68.040000000000006</v>
      </c>
      <c r="AD36" s="16">
        <v>15000000032</v>
      </c>
      <c r="AE36" s="13"/>
    </row>
    <row r="37" spans="1:31" ht="135" x14ac:dyDescent="0.3">
      <c r="A37" s="9" t="s">
        <v>141</v>
      </c>
      <c r="B37" s="10" t="s">
        <v>142</v>
      </c>
      <c r="C37" s="10" t="s">
        <v>143</v>
      </c>
      <c r="D37" s="11" t="s">
        <v>2381</v>
      </c>
      <c r="E37" s="8">
        <f t="shared" si="0"/>
        <v>0.50000846575180113</v>
      </c>
      <c r="F37" s="8">
        <v>14.175000000000001</v>
      </c>
      <c r="G37" s="8">
        <f t="shared" si="1"/>
        <v>1.0000169315036023</v>
      </c>
      <c r="H37" s="8">
        <v>28.35</v>
      </c>
      <c r="I37" s="8">
        <f t="shared" si="2"/>
        <v>1.2500211643795027</v>
      </c>
      <c r="J37" s="8">
        <f t="shared" si="3"/>
        <v>35.438100010158905</v>
      </c>
      <c r="K37" s="8">
        <f t="shared" si="4"/>
        <v>2.0000338630072045</v>
      </c>
      <c r="L37" s="8">
        <f t="shared" si="5"/>
        <v>56.70096001625425</v>
      </c>
      <c r="M37" s="11" t="str">
        <f t="shared" si="6"/>
        <v>BBQ Popcorn Seasoning Ingredients:
sugar, salt, onion powder, tortula yeast, tomato powder, natural bacon flavor (bacon fat) spices, natural smoke flavor, garlic powder, disodium inosinate, disodium  guanylate, citric acid, extractive of paprika, &lt;2% silicon dioxide (anti caking)
• Packed in a facility and/or equipment that produces products containing peanuts, tree nuts, soybean, milk, dairy, eggs, fish, shellfish, wheat, sesame •
 - NET WT. 0.50 oz (14.175 grams)</v>
      </c>
      <c r="N37" s="12">
        <v>10000000033</v>
      </c>
      <c r="O37" s="12">
        <v>30000000033</v>
      </c>
      <c r="P37" s="12">
        <v>50000000033</v>
      </c>
      <c r="Q37" s="12">
        <v>70000000033</v>
      </c>
      <c r="R37" s="12">
        <v>90000000033</v>
      </c>
      <c r="S37" s="12">
        <v>11000000033</v>
      </c>
      <c r="T37" s="12">
        <v>13000000033</v>
      </c>
      <c r="U37" s="10"/>
      <c r="V37" s="11"/>
      <c r="W37" s="8">
        <f t="shared" si="7"/>
        <v>0.25000423287590057</v>
      </c>
      <c r="X37" s="8">
        <f t="shared" si="8"/>
        <v>7.0876200020317812</v>
      </c>
      <c r="Y37" s="8">
        <f t="shared" si="9"/>
        <v>4.0000677260144091</v>
      </c>
      <c r="Z37" s="8">
        <f t="shared" si="10"/>
        <v>113.4</v>
      </c>
      <c r="AA37" s="16">
        <v>15000000033</v>
      </c>
      <c r="AB37" s="8">
        <f t="shared" si="13"/>
        <v>0.7500126986277017</v>
      </c>
      <c r="AC37" s="8">
        <f t="shared" si="14"/>
        <v>21.262500000000003</v>
      </c>
      <c r="AD37" s="16">
        <v>15000000033</v>
      </c>
      <c r="AE37" s="13"/>
    </row>
    <row r="38" spans="1:31" ht="255" x14ac:dyDescent="0.3">
      <c r="A38" s="9" t="s">
        <v>145</v>
      </c>
      <c r="B38" s="10" t="s">
        <v>146</v>
      </c>
      <c r="C38" s="10" t="s">
        <v>146</v>
      </c>
      <c r="D38" s="11" t="s">
        <v>2382</v>
      </c>
      <c r="E38" s="8">
        <f t="shared" si="0"/>
        <v>0.40000677260144096</v>
      </c>
      <c r="F38" s="8">
        <v>11.340000000000002</v>
      </c>
      <c r="G38" s="8">
        <f t="shared" si="1"/>
        <v>0.80001354520288193</v>
      </c>
      <c r="H38" s="8">
        <v>22.680000000000003</v>
      </c>
      <c r="I38" s="8">
        <f t="shared" si="2"/>
        <v>1.0000169315036025</v>
      </c>
      <c r="J38" s="8">
        <f t="shared" si="3"/>
        <v>28.350480008127132</v>
      </c>
      <c r="K38" s="8">
        <f t="shared" si="4"/>
        <v>1.6000270904057639</v>
      </c>
      <c r="L38" s="8">
        <f t="shared" si="5"/>
        <v>45.360768013003408</v>
      </c>
      <c r="M38" s="11" t="str">
        <f t="shared" si="6"/>
        <v>Beer Can Chicken Seasoning Ingredients:
chicken seasoning (sea salt, raw cane sugar, dextrose, paprika, onion, annatto, garlic, red pepper, canola oil, natural hickory smoke flavor (w/ salt &amp; sunflower oil) celery, chili powder (chili peppers, spices, salt, garlic, silicon dioxide)natural hickory smoke flavor, black pepper, silicon diozide, paprika extract) chicken broth (sugar, hydrolyzed corn protein, salt, gelatin, maltodextrin, modified food starch, onion, chicken fat, chicken powder, parsley, garlic , oleoresin turmeric, disodium inosinate &amp;glutamate, natural flavor) beer powder (maltodextrin, dried beer (malted barley, corn syrup, hops, yeast) &lt;2% grill flavor (gum arabic, tricalcium phosphate) 
• Packed in a facility and/or equipment that produces products containing peanuts, tree nuts, soybean, milk, dairy, eggs, fish, shellfish, wheat, sesame •
 - NET WT. 0.40 oz (11.34 grams)</v>
      </c>
      <c r="N38" s="12">
        <v>10000000409</v>
      </c>
      <c r="O38" s="12">
        <v>30000000409</v>
      </c>
      <c r="P38" s="12">
        <v>50000000409</v>
      </c>
      <c r="Q38" s="12">
        <v>70000000409</v>
      </c>
      <c r="R38" s="12">
        <v>90000000409</v>
      </c>
      <c r="S38" s="12">
        <v>11000000409</v>
      </c>
      <c r="T38" s="12">
        <v>13000000409</v>
      </c>
      <c r="U38" s="10"/>
      <c r="V38" s="11"/>
      <c r="W38" s="8">
        <f t="shared" si="7"/>
        <v>0.20000338630072048</v>
      </c>
      <c r="X38" s="8">
        <f t="shared" si="8"/>
        <v>5.670096001625426</v>
      </c>
      <c r="Y38" s="8">
        <f t="shared" si="9"/>
        <v>3.2000541808115277</v>
      </c>
      <c r="Z38" s="8">
        <f t="shared" si="10"/>
        <v>90.720000000000013</v>
      </c>
      <c r="AA38" s="16">
        <v>15000000409</v>
      </c>
      <c r="AB38" s="8">
        <f t="shared" si="13"/>
        <v>0.60001015890216147</v>
      </c>
      <c r="AC38" s="8">
        <f t="shared" si="14"/>
        <v>17.010000000000002</v>
      </c>
      <c r="AD38" s="16">
        <v>15000000409</v>
      </c>
      <c r="AE38" s="13"/>
    </row>
    <row r="39" spans="1:31" ht="31.2" x14ac:dyDescent="0.3">
      <c r="A39" s="9" t="s">
        <v>148</v>
      </c>
      <c r="B39" s="10" t="s">
        <v>149</v>
      </c>
      <c r="C39" s="10" t="s">
        <v>150</v>
      </c>
      <c r="D39" s="11" t="s">
        <v>32</v>
      </c>
      <c r="E39" s="8">
        <f t="shared" si="0"/>
        <v>2.9000491013604468</v>
      </c>
      <c r="F39" s="8">
        <v>82.215000000000003</v>
      </c>
      <c r="G39" s="8">
        <f t="shared" si="1"/>
        <v>5.8000982027208936</v>
      </c>
      <c r="H39" s="8">
        <v>164.43</v>
      </c>
      <c r="I39" s="8">
        <f t="shared" si="2"/>
        <v>7.2501227534011168</v>
      </c>
      <c r="J39" s="8">
        <f t="shared" si="3"/>
        <v>205.54098005892166</v>
      </c>
      <c r="K39" s="8">
        <f t="shared" si="4"/>
        <v>11.600196405441787</v>
      </c>
      <c r="L39" s="8">
        <f t="shared" si="5"/>
        <v>328.86556809427469</v>
      </c>
      <c r="M39" s="11" t="str">
        <f t="shared" si="6"/>
        <v>NULL
 - NET WT. 2.90 oz (82.215 grams)</v>
      </c>
      <c r="N39" s="12">
        <v>10000000034</v>
      </c>
      <c r="O39" s="12">
        <v>30000000034</v>
      </c>
      <c r="P39" s="12">
        <v>50000000034</v>
      </c>
      <c r="Q39" s="12">
        <v>70000000034</v>
      </c>
      <c r="R39" s="12">
        <v>90000000034</v>
      </c>
      <c r="S39" s="12">
        <v>11000000034</v>
      </c>
      <c r="T39" s="12">
        <v>13000000034</v>
      </c>
      <c r="U39" s="10"/>
      <c r="V39" s="11"/>
      <c r="W39" s="8">
        <f t="shared" si="7"/>
        <v>1.4500245506802234</v>
      </c>
      <c r="X39" s="8">
        <f t="shared" si="8"/>
        <v>41.108196011784337</v>
      </c>
      <c r="Y39" s="8">
        <f t="shared" si="9"/>
        <v>23.200392810883574</v>
      </c>
      <c r="Z39" s="8">
        <f t="shared" si="10"/>
        <v>657.72</v>
      </c>
      <c r="AA39" s="16">
        <v>15000000034</v>
      </c>
      <c r="AB39" s="8">
        <f t="shared" si="13"/>
        <v>4.3500736520406704</v>
      </c>
      <c r="AC39" s="8">
        <f t="shared" si="14"/>
        <v>123.32250000000001</v>
      </c>
      <c r="AD39" s="16">
        <v>15000000034</v>
      </c>
      <c r="AE39" s="13"/>
    </row>
    <row r="40" spans="1:31" ht="120" x14ac:dyDescent="0.3">
      <c r="A40" s="14" t="s">
        <v>1695</v>
      </c>
      <c r="B40" s="10" t="s">
        <v>1689</v>
      </c>
      <c r="C40" s="10" t="s">
        <v>1689</v>
      </c>
      <c r="D40" s="11" t="s">
        <v>2813</v>
      </c>
      <c r="E40" s="8">
        <f t="shared" si="0"/>
        <v>1.8000304767064841</v>
      </c>
      <c r="F40" s="8">
        <v>51.03</v>
      </c>
      <c r="G40" s="8">
        <f t="shared" si="1"/>
        <v>3.6000609534129682</v>
      </c>
      <c r="H40" s="8">
        <v>102.06</v>
      </c>
      <c r="I40" s="8">
        <f t="shared" si="2"/>
        <v>4.50007619176621</v>
      </c>
      <c r="J40" s="8">
        <f t="shared" si="3"/>
        <v>127.57716003657205</v>
      </c>
      <c r="K40" s="8">
        <f t="shared" si="4"/>
        <v>7.2001219068259363</v>
      </c>
      <c r="L40" s="8">
        <f t="shared" si="5"/>
        <v>204.1234560585153</v>
      </c>
      <c r="M40" s="11" t="str">
        <f t="shared" si="6"/>
        <v>Billy Club Rub Ingredients:
brown sugar, salt, spices, pecan meal, dehydrated garlic, paprika, onion powder
• ALLERGY ALERT: contains pecans •
• Packed in a facility and/or equipment that produces products containing peanuts, tree nuts, soybean, milk, dairy, eggs, fish, shellfish, wheat, sesame •
 - NET WT. 1.80 oz (51.03 grams)</v>
      </c>
      <c r="N40" s="12">
        <v>10000000487</v>
      </c>
      <c r="O40" s="12">
        <v>30000000487</v>
      </c>
      <c r="P40" s="12">
        <v>50000000487</v>
      </c>
      <c r="Q40" s="12">
        <v>70000000487</v>
      </c>
      <c r="R40" s="12">
        <v>90000000487</v>
      </c>
      <c r="S40" s="12">
        <v>11000000487</v>
      </c>
      <c r="T40" s="12">
        <v>13000000487</v>
      </c>
      <c r="U40" s="11" t="s">
        <v>39</v>
      </c>
      <c r="V40" s="11" t="s">
        <v>191</v>
      </c>
      <c r="W40" s="8">
        <f t="shared" si="7"/>
        <v>0.90001523835324204</v>
      </c>
      <c r="X40" s="8">
        <f t="shared" si="8"/>
        <v>25.515432007314413</v>
      </c>
      <c r="Y40" s="8">
        <f t="shared" si="9"/>
        <v>14.400243813651873</v>
      </c>
      <c r="Z40" s="8">
        <f t="shared" si="10"/>
        <v>408.24</v>
      </c>
      <c r="AA40" s="16">
        <v>15000000487</v>
      </c>
      <c r="AB40" s="8">
        <f t="shared" si="13"/>
        <v>2.7000457150597263</v>
      </c>
      <c r="AC40" s="8">
        <f t="shared" si="14"/>
        <v>76.545000000000002</v>
      </c>
      <c r="AD40" s="16">
        <v>15000000487</v>
      </c>
      <c r="AE40" s="13" t="s">
        <v>1690</v>
      </c>
    </row>
    <row r="41" spans="1:31" ht="90" x14ac:dyDescent="0.3">
      <c r="A41" s="14" t="s">
        <v>151</v>
      </c>
      <c r="B41" s="10" t="s">
        <v>152</v>
      </c>
      <c r="C41" s="10" t="s">
        <v>153</v>
      </c>
      <c r="D41" s="11" t="s">
        <v>2383</v>
      </c>
      <c r="E41" s="8">
        <f t="shared" si="0"/>
        <v>1.1640408726496958</v>
      </c>
      <c r="F41" s="8">
        <v>33</v>
      </c>
      <c r="G41" s="8">
        <f t="shared" si="1"/>
        <v>2.3986296769751307</v>
      </c>
      <c r="H41" s="8">
        <v>68</v>
      </c>
      <c r="I41" s="8">
        <f t="shared" si="2"/>
        <v>2.9982870962189132</v>
      </c>
      <c r="J41" s="8">
        <f t="shared" si="3"/>
        <v>85.001439177806191</v>
      </c>
      <c r="K41" s="8">
        <f t="shared" si="4"/>
        <v>4.7972593539502615</v>
      </c>
      <c r="L41" s="8">
        <f t="shared" si="5"/>
        <v>136.00230268448993</v>
      </c>
      <c r="M41" s="11" t="str">
        <f t="shared" si="6"/>
        <v>Birmingham Bam Bam Shrimp Seasoning Ingredients:
onion, garlic, pepper, oregano, basil, thyme
• Packed in a facility and/or equipment that produces products containing peanuts, tree nuts, soybean, milk, dairy, eggs, fish, shellfish, wheat, sesame •
 - NET WT. 1.16 oz (33 grams)</v>
      </c>
      <c r="N41" s="12">
        <v>10000000429</v>
      </c>
      <c r="O41" s="12">
        <v>30000000429</v>
      </c>
      <c r="P41" s="12">
        <v>50000000429</v>
      </c>
      <c r="Q41" s="12">
        <v>70000000429</v>
      </c>
      <c r="R41" s="12">
        <v>90000000429</v>
      </c>
      <c r="S41" s="12">
        <v>11000000429</v>
      </c>
      <c r="T41" s="12">
        <v>13000000429</v>
      </c>
      <c r="U41" s="11" t="s">
        <v>39</v>
      </c>
      <c r="V41" s="11"/>
      <c r="W41" s="8">
        <f t="shared" si="7"/>
        <v>0.59965741924378269</v>
      </c>
      <c r="X41" s="8">
        <f t="shared" si="8"/>
        <v>17.000287835561242</v>
      </c>
      <c r="Y41" s="8">
        <f t="shared" si="9"/>
        <v>9.594518707900523</v>
      </c>
      <c r="Z41" s="8">
        <f t="shared" si="10"/>
        <v>272</v>
      </c>
      <c r="AA41" s="16">
        <v>15000000429</v>
      </c>
      <c r="AB41" s="8">
        <f t="shared" si="13"/>
        <v>1.7813352748124132</v>
      </c>
      <c r="AC41" s="8">
        <f t="shared" si="14"/>
        <v>50.5</v>
      </c>
      <c r="AD41" s="16">
        <v>15000000429</v>
      </c>
      <c r="AE41" s="13" t="s">
        <v>154</v>
      </c>
    </row>
    <row r="42" spans="1:31" ht="90" x14ac:dyDescent="0.3">
      <c r="A42" s="9" t="s">
        <v>155</v>
      </c>
      <c r="B42" s="10" t="s">
        <v>1974</v>
      </c>
      <c r="C42" s="10" t="s">
        <v>2014</v>
      </c>
      <c r="D42" s="11" t="s">
        <v>2384</v>
      </c>
      <c r="E42" s="8">
        <f t="shared" si="0"/>
        <v>1.9047941552449565</v>
      </c>
      <c r="F42" s="8">
        <v>54</v>
      </c>
      <c r="G42" s="8">
        <f t="shared" si="1"/>
        <v>3.8095883104899131</v>
      </c>
      <c r="H42" s="8">
        <v>108</v>
      </c>
      <c r="I42" s="8">
        <f t="shared" si="2"/>
        <v>4.7619853881123912</v>
      </c>
      <c r="J42" s="8">
        <f t="shared" si="3"/>
        <v>135.0022857529863</v>
      </c>
      <c r="K42" s="8">
        <f t="shared" si="4"/>
        <v>7.6191766209798262</v>
      </c>
      <c r="L42" s="8">
        <f t="shared" si="5"/>
        <v>216.00365720477808</v>
      </c>
      <c r="M42" s="11" t="str">
        <f t="shared" si="6"/>
        <v>Black Angus Steak Seasoning Ingredients:
salt, paprika, garlic, mustard, sugar, spices
• Packed in a facility and/or equipment that produces products containing peanuts, tree nuts, soybean, milk, dairy, eggs, fish, shellfish, wheat, sesame •
 - NET WT. 1.90 oz (54 grams)</v>
      </c>
      <c r="N42" s="12">
        <v>10000000035</v>
      </c>
      <c r="O42" s="12">
        <v>30000000035</v>
      </c>
      <c r="P42" s="12">
        <v>50000000035</v>
      </c>
      <c r="Q42" s="12">
        <v>70000000035</v>
      </c>
      <c r="R42" s="12">
        <v>90000000035</v>
      </c>
      <c r="S42" s="12">
        <v>11000000035</v>
      </c>
      <c r="T42" s="12">
        <v>13000000035</v>
      </c>
      <c r="U42" s="10"/>
      <c r="V42" s="11" t="s">
        <v>1654</v>
      </c>
      <c r="W42" s="8">
        <f t="shared" si="7"/>
        <v>0.95239707762247827</v>
      </c>
      <c r="X42" s="8">
        <f t="shared" si="8"/>
        <v>27.00045715059726</v>
      </c>
      <c r="Y42" s="8">
        <f t="shared" si="9"/>
        <v>15.238353241959652</v>
      </c>
      <c r="Z42" s="8">
        <f t="shared" si="10"/>
        <v>432</v>
      </c>
      <c r="AA42" s="16">
        <v>15000000035</v>
      </c>
      <c r="AB42" s="8">
        <f t="shared" si="13"/>
        <v>2.8571912328674349</v>
      </c>
      <c r="AC42" s="8">
        <f t="shared" si="14"/>
        <v>81</v>
      </c>
      <c r="AD42" s="16">
        <v>15000000035</v>
      </c>
      <c r="AE42" s="13" t="s">
        <v>1973</v>
      </c>
    </row>
    <row r="43" spans="1:31" ht="105" x14ac:dyDescent="0.3">
      <c r="A43" s="9" t="s">
        <v>156</v>
      </c>
      <c r="B43" s="10" t="s">
        <v>157</v>
      </c>
      <c r="C43" s="10" t="s">
        <v>157</v>
      </c>
      <c r="D43" s="11" t="s">
        <v>2385</v>
      </c>
      <c r="E43" s="8">
        <f t="shared" si="0"/>
        <v>0.80001354520288193</v>
      </c>
      <c r="F43" s="8">
        <v>22.680000000000003</v>
      </c>
      <c r="G43" s="8">
        <f t="shared" si="1"/>
        <v>1.6000270904057639</v>
      </c>
      <c r="H43" s="8">
        <v>45.360000000000007</v>
      </c>
      <c r="I43" s="8">
        <f t="shared" si="2"/>
        <v>2.000033863007205</v>
      </c>
      <c r="J43" s="8">
        <f t="shared" si="3"/>
        <v>56.700960016254264</v>
      </c>
      <c r="K43" s="8">
        <f t="shared" si="4"/>
        <v>3.2000541808115277</v>
      </c>
      <c r="L43" s="8">
        <f t="shared" si="5"/>
        <v>90.721536026006817</v>
      </c>
      <c r="M43" s="11" t="str">
        <f t="shared" si="6"/>
        <v>Black Bourbon Tea Ingredients:
black tea, almond pieces, cocoa, sweet blackberry leaves, and flavoring
• Packed in a facility and/or equipment that produces products containing peanuts, tree nuts, soybean, milk, dairy, eggs, fish, shellfish, wheat, sesame •
 - NET WT. 0.80 oz (22.68 grams)</v>
      </c>
      <c r="N43" s="12">
        <v>10000000437</v>
      </c>
      <c r="O43" s="12">
        <v>30000000437</v>
      </c>
      <c r="P43" s="12">
        <v>50000000437</v>
      </c>
      <c r="Q43" s="12">
        <v>70000000437</v>
      </c>
      <c r="R43" s="12">
        <v>90000000437</v>
      </c>
      <c r="S43" s="12">
        <v>11000000437</v>
      </c>
      <c r="T43" s="12">
        <v>13000000437</v>
      </c>
      <c r="U43" s="10" t="s">
        <v>39</v>
      </c>
      <c r="V43" s="11"/>
      <c r="W43" s="8">
        <f t="shared" si="7"/>
        <v>0.40000677260144096</v>
      </c>
      <c r="X43" s="8">
        <f t="shared" si="8"/>
        <v>11.340192003250852</v>
      </c>
      <c r="Y43" s="8">
        <f t="shared" si="9"/>
        <v>6.4001083616230554</v>
      </c>
      <c r="Z43" s="8">
        <f t="shared" si="10"/>
        <v>181.44000000000003</v>
      </c>
      <c r="AA43" s="16">
        <v>15000000437</v>
      </c>
      <c r="AB43" s="8">
        <f t="shared" si="13"/>
        <v>1.2000203178043229</v>
      </c>
      <c r="AC43" s="8">
        <f t="shared" si="14"/>
        <v>34.020000000000003</v>
      </c>
      <c r="AD43" s="16">
        <v>15000000437</v>
      </c>
      <c r="AE43" s="13"/>
    </row>
    <row r="44" spans="1:31" ht="90" x14ac:dyDescent="0.3">
      <c r="A44" s="9" t="s">
        <v>1734</v>
      </c>
      <c r="B44" s="10" t="s">
        <v>2171</v>
      </c>
      <c r="C44" s="10" t="s">
        <v>2171</v>
      </c>
      <c r="D44" s="11" t="s">
        <v>2386</v>
      </c>
      <c r="E44" s="8">
        <f t="shared" si="0"/>
        <v>1.0582189751360871</v>
      </c>
      <c r="F44" s="8">
        <v>30</v>
      </c>
      <c r="G44" s="8">
        <f t="shared" si="1"/>
        <v>2.1164379502721742</v>
      </c>
      <c r="H44" s="8">
        <v>60</v>
      </c>
      <c r="I44" s="8">
        <f t="shared" si="2"/>
        <v>2.645547437840218</v>
      </c>
      <c r="J44" s="8">
        <f t="shared" si="3"/>
        <v>75.001269862770187</v>
      </c>
      <c r="K44" s="8">
        <f t="shared" si="4"/>
        <v>4.2328759005443484</v>
      </c>
      <c r="L44" s="8">
        <f t="shared" si="5"/>
        <v>120.00203178043228</v>
      </c>
      <c r="M44" s="11" t="str">
        <f t="shared" si="6"/>
        <v>Black Cracked Pepper Ingredients:
black pepper
• Packed in a facility and/or equipment that produces products containing peanuts, tree nuts, soybean, milk, dairy, eggs, fish, shellfish, wheat, sesame •
 - NET WT. 1.06 oz (30 grams)</v>
      </c>
      <c r="N44" s="12">
        <v>10000000497</v>
      </c>
      <c r="O44" s="12">
        <v>30000000497</v>
      </c>
      <c r="P44" s="12">
        <v>50000000497</v>
      </c>
      <c r="Q44" s="12">
        <v>70000000497</v>
      </c>
      <c r="R44" s="12">
        <v>90000000497</v>
      </c>
      <c r="S44" s="12">
        <v>11000000497</v>
      </c>
      <c r="T44" s="12">
        <v>13000000497</v>
      </c>
      <c r="U44" s="10" t="s">
        <v>39</v>
      </c>
      <c r="V44" s="11" t="s">
        <v>242</v>
      </c>
      <c r="W44" s="8">
        <f t="shared" si="7"/>
        <v>0.52910948756804355</v>
      </c>
      <c r="X44" s="8">
        <f t="shared" si="8"/>
        <v>15.000253972554034</v>
      </c>
      <c r="Y44" s="8">
        <f t="shared" si="9"/>
        <v>8.4657518010886967</v>
      </c>
      <c r="Z44" s="8">
        <f t="shared" si="10"/>
        <v>240</v>
      </c>
      <c r="AA44" s="16">
        <v>15000000497</v>
      </c>
      <c r="AB44" s="8">
        <f t="shared" si="13"/>
        <v>1.5873284627041306</v>
      </c>
      <c r="AC44" s="8">
        <f t="shared" si="14"/>
        <v>45</v>
      </c>
      <c r="AD44" s="16">
        <v>15000000497</v>
      </c>
      <c r="AE44" s="13"/>
    </row>
    <row r="45" spans="1:31" ht="90" x14ac:dyDescent="0.3">
      <c r="A45" s="9" t="s">
        <v>2035</v>
      </c>
      <c r="B45" s="10" t="s">
        <v>159</v>
      </c>
      <c r="C45" s="10" t="s">
        <v>159</v>
      </c>
      <c r="D45" s="11" t="s">
        <v>2387</v>
      </c>
      <c r="E45" s="8">
        <f t="shared" si="0"/>
        <v>0.80001354520288193</v>
      </c>
      <c r="F45" s="8">
        <v>22.680000000000003</v>
      </c>
      <c r="G45" s="8">
        <f t="shared" si="1"/>
        <v>1.6000270904057639</v>
      </c>
      <c r="H45" s="8">
        <v>45.360000000000007</v>
      </c>
      <c r="I45" s="8">
        <f t="shared" si="2"/>
        <v>2.000033863007205</v>
      </c>
      <c r="J45" s="8">
        <f t="shared" si="3"/>
        <v>56.700960016254264</v>
      </c>
      <c r="K45" s="8">
        <f t="shared" si="4"/>
        <v>3.2000541808115277</v>
      </c>
      <c r="L45" s="8">
        <f t="shared" si="5"/>
        <v>90.721536026006817</v>
      </c>
      <c r="M45" s="11" t="str">
        <f t="shared" si="6"/>
        <v>Black Currant Tea Ingredients:
black tea, blackberry leaf, artificial flavoring
• Packed in a facility and/or equipment that produces products containing peanuts, tree nuts, soybean, milk, dairy, eggs, fish, shellfish, wheat, sesame •
 - NET WT. 0.80 oz (22.68 grams)</v>
      </c>
      <c r="N45" s="12">
        <v>10000000036</v>
      </c>
      <c r="O45" s="12">
        <v>30000000036</v>
      </c>
      <c r="P45" s="12">
        <v>50000000036</v>
      </c>
      <c r="Q45" s="12">
        <v>70000000036</v>
      </c>
      <c r="R45" s="12">
        <v>90000000036</v>
      </c>
      <c r="S45" s="12">
        <v>11000000036</v>
      </c>
      <c r="T45" s="12">
        <v>13000000036</v>
      </c>
      <c r="U45" s="10" t="s">
        <v>39</v>
      </c>
      <c r="V45" s="11" t="s">
        <v>1655</v>
      </c>
      <c r="W45" s="8">
        <f t="shared" si="7"/>
        <v>0.40000677260144096</v>
      </c>
      <c r="X45" s="8">
        <f t="shared" si="8"/>
        <v>11.340192003250852</v>
      </c>
      <c r="Y45" s="8">
        <f t="shared" si="9"/>
        <v>6.4001083616230554</v>
      </c>
      <c r="Z45" s="8">
        <f t="shared" si="10"/>
        <v>181.44000000000003</v>
      </c>
      <c r="AA45" s="16">
        <v>15000000036</v>
      </c>
      <c r="AB45" s="8">
        <f t="shared" si="13"/>
        <v>1.2000203178043229</v>
      </c>
      <c r="AC45" s="8">
        <f t="shared" si="14"/>
        <v>34.020000000000003</v>
      </c>
      <c r="AD45" s="16">
        <v>15000000036</v>
      </c>
      <c r="AE45" s="13"/>
    </row>
    <row r="46" spans="1:31" ht="90" x14ac:dyDescent="0.3">
      <c r="A46" s="9" t="s">
        <v>161</v>
      </c>
      <c r="B46" s="10" t="s">
        <v>162</v>
      </c>
      <c r="C46" s="10" t="s">
        <v>163</v>
      </c>
      <c r="D46" s="11" t="s">
        <v>2388</v>
      </c>
      <c r="E46" s="8">
        <f t="shared" si="0"/>
        <v>2.9000491013604468</v>
      </c>
      <c r="F46" s="8">
        <v>82.215000000000003</v>
      </c>
      <c r="G46" s="8">
        <f t="shared" si="1"/>
        <v>5.8000982027208936</v>
      </c>
      <c r="H46" s="8">
        <v>164.43</v>
      </c>
      <c r="I46" s="8">
        <f t="shared" si="2"/>
        <v>7.2501227534011168</v>
      </c>
      <c r="J46" s="8">
        <f t="shared" si="3"/>
        <v>205.54098005892166</v>
      </c>
      <c r="K46" s="8">
        <f t="shared" si="4"/>
        <v>11.600196405441787</v>
      </c>
      <c r="L46" s="8">
        <f t="shared" si="5"/>
        <v>328.86556809427469</v>
      </c>
      <c r="M46" s="11" t="str">
        <f t="shared" si="6"/>
        <v>Black Garlic Sea Salt Ingredients:
sea salt, black garlic
• Packed in a facility and/or equipment that produces products containing peanuts, tree nuts, soybean, milk, dairy, eggs, fish, shellfish, wheat, sesame •
 - NET WT. 2.90 oz (82.215 grams)</v>
      </c>
      <c r="N46" s="12">
        <v>10000000419</v>
      </c>
      <c r="O46" s="12">
        <v>30000000419</v>
      </c>
      <c r="P46" s="12">
        <v>50000000419</v>
      </c>
      <c r="Q46" s="12">
        <v>70000000419</v>
      </c>
      <c r="R46" s="12">
        <v>90000000419</v>
      </c>
      <c r="S46" s="12">
        <v>11000000419</v>
      </c>
      <c r="T46" s="12">
        <v>13000000419</v>
      </c>
      <c r="U46" s="10"/>
      <c r="V46" s="11"/>
      <c r="W46" s="8">
        <f t="shared" si="7"/>
        <v>1.4500245506802234</v>
      </c>
      <c r="X46" s="8">
        <f t="shared" si="8"/>
        <v>41.108196011784337</v>
      </c>
      <c r="Y46" s="8">
        <f t="shared" si="9"/>
        <v>23.200392810883574</v>
      </c>
      <c r="Z46" s="8">
        <f t="shared" si="10"/>
        <v>657.72</v>
      </c>
      <c r="AA46" s="16">
        <v>15000000419</v>
      </c>
      <c r="AB46" s="8">
        <f t="shared" si="13"/>
        <v>4.3500736520406704</v>
      </c>
      <c r="AC46" s="8">
        <f t="shared" si="14"/>
        <v>123.32250000000001</v>
      </c>
      <c r="AD46" s="16">
        <v>15000000419</v>
      </c>
      <c r="AE46" s="13"/>
    </row>
    <row r="47" spans="1:31" ht="90" x14ac:dyDescent="0.3">
      <c r="A47" s="9" t="s">
        <v>165</v>
      </c>
      <c r="B47" s="10" t="s">
        <v>166</v>
      </c>
      <c r="C47" s="10" t="s">
        <v>167</v>
      </c>
      <c r="D47" s="11" t="s">
        <v>2389</v>
      </c>
      <c r="E47" s="8">
        <f t="shared" si="0"/>
        <v>2.300038942458285</v>
      </c>
      <c r="F47" s="8">
        <v>65.204999999999998</v>
      </c>
      <c r="G47" s="8">
        <f t="shared" si="1"/>
        <v>4.60007788491657</v>
      </c>
      <c r="H47" s="8">
        <v>130.41</v>
      </c>
      <c r="I47" s="8">
        <f t="shared" si="2"/>
        <v>5.7500973561457123</v>
      </c>
      <c r="J47" s="8">
        <f t="shared" si="3"/>
        <v>163.01526004673096</v>
      </c>
      <c r="K47" s="8">
        <f t="shared" si="4"/>
        <v>9.20015576983314</v>
      </c>
      <c r="L47" s="8">
        <f t="shared" si="5"/>
        <v>260.82441607476954</v>
      </c>
      <c r="M47" s="11" t="str">
        <f t="shared" si="6"/>
        <v>Hawaiian Black Lava Sea Salt Ingredients:
salt
• Packed in a facility and/or equipment that produces products containing peanuts, tree nuts, soybean, milk, dairy, eggs, fish, shellfish, wheat, sesame •
 - NET WT. 2.30 oz (65.205 grams)</v>
      </c>
      <c r="N47" s="12">
        <v>10000000037</v>
      </c>
      <c r="O47" s="12">
        <v>30000000037</v>
      </c>
      <c r="P47" s="12">
        <v>50000000037</v>
      </c>
      <c r="Q47" s="12">
        <v>70000000037</v>
      </c>
      <c r="R47" s="12">
        <v>90000000037</v>
      </c>
      <c r="S47" s="12">
        <v>11000000037</v>
      </c>
      <c r="T47" s="12">
        <v>13000000037</v>
      </c>
      <c r="U47" s="10" t="s">
        <v>39</v>
      </c>
      <c r="V47" s="11"/>
      <c r="W47" s="8">
        <f t="shared" si="7"/>
        <v>1.1500194712291425</v>
      </c>
      <c r="X47" s="8">
        <f t="shared" si="8"/>
        <v>32.603052009346193</v>
      </c>
      <c r="Y47" s="8">
        <f t="shared" si="9"/>
        <v>18.40031153966628</v>
      </c>
      <c r="Z47" s="8">
        <f t="shared" si="10"/>
        <v>521.64</v>
      </c>
      <c r="AA47" s="16">
        <v>15000000037</v>
      </c>
      <c r="AB47" s="8">
        <f t="shared" si="13"/>
        <v>3.4500584136874277</v>
      </c>
      <c r="AC47" s="8">
        <f t="shared" si="14"/>
        <v>97.807500000000005</v>
      </c>
      <c r="AD47" s="16">
        <v>15000000037</v>
      </c>
      <c r="AE47" s="13"/>
    </row>
    <row r="48" spans="1:31" ht="90" x14ac:dyDescent="0.3">
      <c r="A48" s="9" t="s">
        <v>169</v>
      </c>
      <c r="B48" s="10" t="s">
        <v>170</v>
      </c>
      <c r="C48" s="10" t="s">
        <v>170</v>
      </c>
      <c r="D48" s="11" t="s">
        <v>2390</v>
      </c>
      <c r="E48" s="8" t="str">
        <f t="shared" si="0"/>
        <v>NULL</v>
      </c>
      <c r="F48" s="8" t="s">
        <v>32</v>
      </c>
      <c r="G48" s="8" t="str">
        <f t="shared" si="1"/>
        <v>NULL</v>
      </c>
      <c r="H48" s="8" t="s">
        <v>32</v>
      </c>
      <c r="I48" s="8" t="str">
        <f t="shared" si="2"/>
        <v>NULL</v>
      </c>
      <c r="J48" s="8" t="str">
        <f t="shared" si="3"/>
        <v>NULL</v>
      </c>
      <c r="K48" s="8" t="str">
        <f t="shared" si="4"/>
        <v>NULL</v>
      </c>
      <c r="L48" s="8" t="str">
        <f t="shared" si="5"/>
        <v>NULL</v>
      </c>
      <c r="M48" s="11" t="str">
        <f t="shared" si="6"/>
        <v>Black Peppercorn Ingredients:
black peppercorns
• Packed in a facility and/or equipment that produces products containing peanuts, tree nuts, soybean, milk, dairy, eggs, fish, shellfish, wheat, sesame •
 - NET WT. NULL oz (NULL grams)</v>
      </c>
      <c r="N48" s="12">
        <v>10000000038</v>
      </c>
      <c r="O48" s="12">
        <v>30000000038</v>
      </c>
      <c r="P48" s="12">
        <v>50000000038</v>
      </c>
      <c r="Q48" s="12">
        <v>70000000038</v>
      </c>
      <c r="R48" s="12">
        <v>90000000038</v>
      </c>
      <c r="S48" s="12">
        <v>11000000038</v>
      </c>
      <c r="T48" s="12">
        <v>13000000038</v>
      </c>
      <c r="U48" s="10"/>
      <c r="V48" s="11" t="s">
        <v>172</v>
      </c>
      <c r="W48" s="8" t="str">
        <f t="shared" si="7"/>
        <v>NULL</v>
      </c>
      <c r="X48" s="8" t="str">
        <f t="shared" si="8"/>
        <v>NULL</v>
      </c>
      <c r="Y48" s="8" t="str">
        <f t="shared" si="9"/>
        <v>NULL</v>
      </c>
      <c r="Z48" s="8" t="str">
        <f t="shared" si="10"/>
        <v>NULL</v>
      </c>
      <c r="AA48" s="16">
        <v>15000000038</v>
      </c>
      <c r="AB48" s="8" t="str">
        <f t="shared" si="13"/>
        <v>NULL</v>
      </c>
      <c r="AC48" s="8" t="str">
        <f t="shared" si="14"/>
        <v>NULL</v>
      </c>
      <c r="AD48" s="16">
        <v>15000000038</v>
      </c>
      <c r="AE48" s="13"/>
    </row>
    <row r="49" spans="1:31" ht="105" x14ac:dyDescent="0.3">
      <c r="A49" s="25" t="s">
        <v>173</v>
      </c>
      <c r="B49" s="10" t="s">
        <v>174</v>
      </c>
      <c r="C49" s="10" t="s">
        <v>174</v>
      </c>
      <c r="D49" s="11" t="s">
        <v>2391</v>
      </c>
      <c r="E49" s="8">
        <f t="shared" si="0"/>
        <v>1.1287669068118262</v>
      </c>
      <c r="F49" s="8">
        <v>32</v>
      </c>
      <c r="G49" s="8">
        <f t="shared" si="1"/>
        <v>2.2575338136236525</v>
      </c>
      <c r="H49" s="8">
        <v>64</v>
      </c>
      <c r="I49" s="8">
        <f t="shared" si="2"/>
        <v>2.8219172670295656</v>
      </c>
      <c r="J49" s="8">
        <f t="shared" si="3"/>
        <v>80.001354520288189</v>
      </c>
      <c r="K49" s="8">
        <f t="shared" si="4"/>
        <v>4.5150676272473049</v>
      </c>
      <c r="L49" s="8">
        <f t="shared" si="5"/>
        <v>128.00216723246109</v>
      </c>
      <c r="M49" s="11" t="str">
        <f t="shared" si="6"/>
        <v>Blackened Seasoning Ingredients:
salt, spices, chili pepper, dehydrated garlic, dehydrated onion, silicon dioxide (anti caking)
• Packed in a facility and/or equipment that produces products containing peanuts, tree nuts, soybean, milk, dairy, eggs, fish, shellfish, wheat, sesame •
 - NET WT. 1.13 oz (32 grams)</v>
      </c>
      <c r="N49" s="12">
        <v>10000000039</v>
      </c>
      <c r="O49" s="12">
        <v>30000000039</v>
      </c>
      <c r="P49" s="12">
        <v>50000000039</v>
      </c>
      <c r="Q49" s="12">
        <v>70000000039</v>
      </c>
      <c r="R49" s="12">
        <v>90000000039</v>
      </c>
      <c r="S49" s="12">
        <v>11000000039</v>
      </c>
      <c r="T49" s="12">
        <v>13000000039</v>
      </c>
      <c r="U49" s="10" t="s">
        <v>39</v>
      </c>
      <c r="V49" s="11" t="s">
        <v>1656</v>
      </c>
      <c r="W49" s="8">
        <f t="shared" si="7"/>
        <v>0.56438345340591312</v>
      </c>
      <c r="X49" s="8">
        <f t="shared" si="8"/>
        <v>16.000270904057636</v>
      </c>
      <c r="Y49" s="8">
        <f t="shared" si="9"/>
        <v>9.0301352544946099</v>
      </c>
      <c r="Z49" s="8">
        <f t="shared" si="10"/>
        <v>256</v>
      </c>
      <c r="AA49" s="16">
        <v>15000000039</v>
      </c>
      <c r="AB49" s="8">
        <f t="shared" si="13"/>
        <v>1.6931503602177393</v>
      </c>
      <c r="AC49" s="8">
        <f t="shared" si="14"/>
        <v>48</v>
      </c>
      <c r="AD49" s="16">
        <v>15000000039</v>
      </c>
      <c r="AE49" s="13"/>
    </row>
    <row r="50" spans="1:31" ht="135" x14ac:dyDescent="0.3">
      <c r="A50" s="9" t="s">
        <v>175</v>
      </c>
      <c r="B50" s="10" t="s">
        <v>176</v>
      </c>
      <c r="C50" s="10" t="s">
        <v>177</v>
      </c>
      <c r="D50" s="11" t="s">
        <v>2392</v>
      </c>
      <c r="E50" s="8">
        <f t="shared" si="0"/>
        <v>3.3000558739618873</v>
      </c>
      <c r="F50" s="8">
        <v>93.554999999999993</v>
      </c>
      <c r="G50" s="8">
        <f t="shared" si="1"/>
        <v>6.6001117479237745</v>
      </c>
      <c r="H50" s="8">
        <v>187.10999999999999</v>
      </c>
      <c r="I50" s="8">
        <f t="shared" si="2"/>
        <v>8.2501396849047186</v>
      </c>
      <c r="J50" s="8">
        <f t="shared" si="3"/>
        <v>233.8914600670488</v>
      </c>
      <c r="K50" s="8">
        <f t="shared" si="4"/>
        <v>13.200223495847549</v>
      </c>
      <c r="L50" s="8">
        <f t="shared" si="5"/>
        <v>374.22633610727803</v>
      </c>
      <c r="M50" s="11" t="str">
        <f t="shared" si="6"/>
        <v>Bleu Cheese Powder Ingredients:
dehydrated blend of blue &amp; cheddar cheeses (pasteurized milk, cheese cultures, salt, enzymes) whey, sodium phosphate salt, lactic acid 
• ALLERGY ALERT: contains dairy •
• Packed in a facility and/or equipment that produces products containing peanuts, tree nuts, soybean, milk, dairy, eggs, fish, shellfish, wheat, sesame •
 - NET WT. 3.30 oz (93.555 grams)</v>
      </c>
      <c r="N50" s="12">
        <v>10000000040</v>
      </c>
      <c r="O50" s="12">
        <v>30000000040</v>
      </c>
      <c r="P50" s="12">
        <v>50000000040</v>
      </c>
      <c r="Q50" s="12">
        <v>70000000040</v>
      </c>
      <c r="R50" s="12">
        <v>90000000040</v>
      </c>
      <c r="S50" s="12">
        <v>11000000040</v>
      </c>
      <c r="T50" s="12">
        <v>13000000040</v>
      </c>
      <c r="U50" s="10"/>
      <c r="V50" s="11"/>
      <c r="W50" s="8">
        <f t="shared" si="7"/>
        <v>1.6500279369809436</v>
      </c>
      <c r="X50" s="8">
        <f t="shared" si="8"/>
        <v>46.778292013409754</v>
      </c>
      <c r="Y50" s="8">
        <f t="shared" si="9"/>
        <v>26.400446991695098</v>
      </c>
      <c r="Z50" s="8">
        <f t="shared" si="10"/>
        <v>748.43999999999994</v>
      </c>
      <c r="AA50" s="16">
        <v>15000000040</v>
      </c>
      <c r="AB50" s="8">
        <f t="shared" si="13"/>
        <v>4.9500838109428305</v>
      </c>
      <c r="AC50" s="8">
        <f t="shared" si="14"/>
        <v>140.33249999999998</v>
      </c>
      <c r="AD50" s="16">
        <v>15000000040</v>
      </c>
      <c r="AE50" s="13"/>
    </row>
    <row r="51" spans="1:31" ht="135" x14ac:dyDescent="0.3">
      <c r="A51" s="9" t="s">
        <v>179</v>
      </c>
      <c r="B51" s="10" t="s">
        <v>180</v>
      </c>
      <c r="C51" s="10" t="s">
        <v>180</v>
      </c>
      <c r="D51" s="11" t="s">
        <v>2816</v>
      </c>
      <c r="E51" s="8">
        <f t="shared" si="0"/>
        <v>1.7500296301313041</v>
      </c>
      <c r="F51" s="8">
        <v>49.612500000000004</v>
      </c>
      <c r="G51" s="8">
        <f t="shared" si="1"/>
        <v>3.5000592602626082</v>
      </c>
      <c r="H51" s="8">
        <v>99.225000000000009</v>
      </c>
      <c r="I51" s="8">
        <f t="shared" si="2"/>
        <v>4.3750740753282606</v>
      </c>
      <c r="J51" s="8">
        <f t="shared" si="3"/>
        <v>124.0333500355562</v>
      </c>
      <c r="K51" s="8">
        <f t="shared" si="4"/>
        <v>7.0001185205252163</v>
      </c>
      <c r="L51" s="8">
        <f t="shared" si="5"/>
        <v>198.45336005688989</v>
      </c>
      <c r="M51" s="11" t="str">
        <f t="shared" si="6"/>
        <v>Bloodthirsty Mary Infuser Ingredients:
cane sugar, sun dried tomato, peppercorn, de arbol chilis, lemon peel, celery, garlic, horseradish, salt, bay leaf
• Packed in a facility and/or equipment that produces products containing peanuts, tree nuts, soybean, milk, dairy, eggs, fish, shellfish, wheat, sesame •
• DIRECTIONS: In 16oz jar, combine ingredients and one pint (2 cups) vodka. Steep for 1 – 2 days (swirl daily). •
 - NET WT. 1.75 oz (49.6125 grams)</v>
      </c>
      <c r="N51" s="12">
        <v>10000000041</v>
      </c>
      <c r="O51" s="12">
        <v>30000000041</v>
      </c>
      <c r="P51" s="12">
        <v>50000000041</v>
      </c>
      <c r="Q51" s="12">
        <v>70000000041</v>
      </c>
      <c r="R51" s="12">
        <v>90000000041</v>
      </c>
      <c r="S51" s="12">
        <v>11000000041</v>
      </c>
      <c r="T51" s="12">
        <v>13000000041</v>
      </c>
      <c r="U51" s="10" t="s">
        <v>39</v>
      </c>
      <c r="V51" s="11" t="s">
        <v>181</v>
      </c>
      <c r="W51" s="8">
        <f t="shared" si="7"/>
        <v>0.87501481506565204</v>
      </c>
      <c r="X51" s="8">
        <f t="shared" si="8"/>
        <v>24.806670007111236</v>
      </c>
      <c r="Y51" s="8">
        <f t="shared" si="9"/>
        <v>14.000237041050433</v>
      </c>
      <c r="Z51" s="8">
        <f t="shared" si="10"/>
        <v>396.90000000000003</v>
      </c>
      <c r="AA51" s="16">
        <v>15000000041</v>
      </c>
      <c r="AB51" s="8">
        <f t="shared" si="13"/>
        <v>2.6250444451969561</v>
      </c>
      <c r="AC51" s="8">
        <f t="shared" si="14"/>
        <v>74.418750000000003</v>
      </c>
      <c r="AD51" s="16">
        <v>15000000041</v>
      </c>
      <c r="AE51" s="13"/>
    </row>
    <row r="52" spans="1:31" ht="90" x14ac:dyDescent="0.3">
      <c r="A52" s="9" t="s">
        <v>182</v>
      </c>
      <c r="B52" s="10" t="s">
        <v>2338</v>
      </c>
      <c r="C52" s="10" t="s">
        <v>2348</v>
      </c>
      <c r="D52" s="11" t="s">
        <v>2393</v>
      </c>
      <c r="E52" s="8">
        <f t="shared" si="0"/>
        <v>7.0001185205252163</v>
      </c>
      <c r="F52" s="8">
        <v>198.45000000000002</v>
      </c>
      <c r="G52" s="8">
        <f t="shared" si="1"/>
        <v>14.000237041050433</v>
      </c>
      <c r="H52" s="8">
        <v>396.90000000000003</v>
      </c>
      <c r="I52" s="8">
        <f t="shared" si="2"/>
        <v>17.500296301313043</v>
      </c>
      <c r="J52" s="8">
        <f t="shared" si="3"/>
        <v>496.13340014222479</v>
      </c>
      <c r="K52" s="8">
        <f t="shared" si="4"/>
        <v>28.000474082100865</v>
      </c>
      <c r="L52" s="8">
        <f t="shared" si="5"/>
        <v>793.81344022755957</v>
      </c>
      <c r="M52" s="11" t="str">
        <f t="shared" si="6"/>
        <v>Blue Butterfly Popcorn Ingredients:
blue butterfly popcorn kernels (NON GMO)
• Packed in a facility and/or equipment that produces products containing peanuts, tree nuts, soybean, milk, dairy, eggs, fish, shellfish, wheat, sesame •
 - NET WT. 7.00 oz (198.45 grams)</v>
      </c>
      <c r="N52" s="12">
        <v>10000000042</v>
      </c>
      <c r="O52" s="12">
        <v>30000000042</v>
      </c>
      <c r="P52" s="12">
        <v>50000000042</v>
      </c>
      <c r="Q52" s="12">
        <v>70000000042</v>
      </c>
      <c r="R52" s="12">
        <v>90000000042</v>
      </c>
      <c r="S52" s="12">
        <v>11000000042</v>
      </c>
      <c r="T52" s="12">
        <v>13000000042</v>
      </c>
      <c r="U52" s="10"/>
      <c r="V52" s="11"/>
      <c r="W52" s="8">
        <f t="shared" si="7"/>
        <v>3.5000592602626082</v>
      </c>
      <c r="X52" s="8">
        <f t="shared" si="8"/>
        <v>99.226680028444946</v>
      </c>
      <c r="Y52" s="8">
        <f t="shared" si="9"/>
        <v>56.000948164201731</v>
      </c>
      <c r="Z52" s="8">
        <f t="shared" si="10"/>
        <v>1587.6000000000001</v>
      </c>
      <c r="AA52" s="16">
        <v>15000000042</v>
      </c>
      <c r="AB52" s="8">
        <f t="shared" si="13"/>
        <v>10.500177780787824</v>
      </c>
      <c r="AC52" s="8">
        <f t="shared" si="14"/>
        <v>297.67500000000001</v>
      </c>
      <c r="AD52" s="16">
        <v>15000000042</v>
      </c>
      <c r="AE52" s="13"/>
    </row>
    <row r="53" spans="1:31" ht="165" x14ac:dyDescent="0.3">
      <c r="A53" s="9" t="s">
        <v>183</v>
      </c>
      <c r="B53" s="10" t="s">
        <v>184</v>
      </c>
      <c r="C53" s="10" t="s">
        <v>185</v>
      </c>
      <c r="D53" s="11" t="s">
        <v>2817</v>
      </c>
      <c r="E53" s="8">
        <f t="shared" si="0"/>
        <v>1.6900286142410879</v>
      </c>
      <c r="F53" s="8">
        <v>47.911500000000004</v>
      </c>
      <c r="G53" s="8">
        <f t="shared" si="1"/>
        <v>3.3800572284821757</v>
      </c>
      <c r="H53" s="8">
        <v>95.823000000000008</v>
      </c>
      <c r="I53" s="8">
        <f t="shared" si="2"/>
        <v>4.2250715356027193</v>
      </c>
      <c r="J53" s="8">
        <f t="shared" si="3"/>
        <v>119.7807780343371</v>
      </c>
      <c r="K53" s="8">
        <f t="shared" si="4"/>
        <v>6.7601144569643514</v>
      </c>
      <c r="L53" s="8">
        <f t="shared" si="5"/>
        <v>191.64924485493938</v>
      </c>
      <c r="M53" s="11" t="str">
        <f t="shared" si="6"/>
        <v>Blue Raspberry Wine Slush Ingredients:
cane sugar, less than 2% of the following: citric acid, color/flavor powder (sugar, blue #1. artificial flavor), flavored oil (propylene glycol, water, artificial flavors, red 40, blue 1). 
• Packed in a facility and/or equipment that produces products containing peanuts, tree nuts, soybean, milk, dairy, eggs, fish, shellfish, wheat, sesame •
• DIRECTIONS: Fill blender completely with ice, pour in full bottle of wine, pour in whole jar of slush mix, blend on high until smooth. Makes 10-12 drinks ~ Enjoy! •
 - NET WT. 1.69 oz (47.9115 grams)</v>
      </c>
      <c r="N53" s="12">
        <v>10000000460</v>
      </c>
      <c r="O53" s="12">
        <v>30000000460</v>
      </c>
      <c r="P53" s="12">
        <v>50000000460</v>
      </c>
      <c r="Q53" s="12">
        <v>70000000460</v>
      </c>
      <c r="R53" s="12">
        <v>90000000460</v>
      </c>
      <c r="S53" s="12">
        <v>11000000460</v>
      </c>
      <c r="T53" s="12">
        <v>13000000460</v>
      </c>
      <c r="U53" s="10" t="s">
        <v>39</v>
      </c>
      <c r="V53" s="11"/>
      <c r="W53" s="8">
        <f t="shared" si="7"/>
        <v>0.84501430712054393</v>
      </c>
      <c r="X53" s="8">
        <f t="shared" si="8"/>
        <v>23.956155606867423</v>
      </c>
      <c r="Y53" s="8">
        <f t="shared" si="9"/>
        <v>13.520228913928703</v>
      </c>
      <c r="Z53" s="8">
        <f t="shared" si="10"/>
        <v>383.29200000000003</v>
      </c>
      <c r="AA53" s="16">
        <v>15000000460</v>
      </c>
      <c r="AB53" s="8">
        <f t="shared" si="13"/>
        <v>2.5350429213616317</v>
      </c>
      <c r="AC53" s="8">
        <f t="shared" si="14"/>
        <v>71.867250000000013</v>
      </c>
      <c r="AD53" s="16">
        <v>15000000460</v>
      </c>
      <c r="AE53" s="13"/>
    </row>
    <row r="54" spans="1:31" ht="120" x14ac:dyDescent="0.3">
      <c r="A54" s="25" t="s">
        <v>187</v>
      </c>
      <c r="B54" s="10" t="s">
        <v>188</v>
      </c>
      <c r="C54" s="10" t="s">
        <v>189</v>
      </c>
      <c r="D54" s="11" t="s">
        <v>2814</v>
      </c>
      <c r="E54" s="8">
        <f t="shared" si="0"/>
        <v>1.8000304767064841</v>
      </c>
      <c r="F54" s="8">
        <v>51.03</v>
      </c>
      <c r="G54" s="8">
        <f t="shared" si="1"/>
        <v>3.6000609534129682</v>
      </c>
      <c r="H54" s="8">
        <v>102.06</v>
      </c>
      <c r="I54" s="8">
        <f t="shared" si="2"/>
        <v>4.50007619176621</v>
      </c>
      <c r="J54" s="8">
        <f t="shared" si="3"/>
        <v>127.57716003657205</v>
      </c>
      <c r="K54" s="8">
        <f t="shared" si="4"/>
        <v>7.2001219068259363</v>
      </c>
      <c r="L54" s="8">
        <f t="shared" si="5"/>
        <v>204.1234560585153</v>
      </c>
      <c r="M54" s="11" t="str">
        <f t="shared" si="6"/>
        <v>Blue Ribbon Pecan Rub Ingredients:
brown sugar, salt, spices, pecan meal, dehydrated garlic, paprika, onion powder
• ALLERGY ALERT: contains pecan •
• Packed in a facility and/or equipment that produces products containing peanuts, tree nuts, soybean, milk, dairy, eggs, fish, shellfish, wheat, sesame •
 - NET WT. 1.80 oz (51.03 grams)</v>
      </c>
      <c r="N54" s="12">
        <v>10000000043</v>
      </c>
      <c r="O54" s="12">
        <v>30000000043</v>
      </c>
      <c r="P54" s="12">
        <v>50000000043</v>
      </c>
      <c r="Q54" s="12">
        <v>70000000043</v>
      </c>
      <c r="R54" s="12">
        <v>90000000043</v>
      </c>
      <c r="S54" s="12">
        <v>11000000043</v>
      </c>
      <c r="T54" s="12">
        <v>13000000043</v>
      </c>
      <c r="U54" s="10" t="s">
        <v>39</v>
      </c>
      <c r="V54" s="11" t="s">
        <v>191</v>
      </c>
      <c r="W54" s="8">
        <f t="shared" si="7"/>
        <v>0.90001523835324204</v>
      </c>
      <c r="X54" s="8">
        <f t="shared" si="8"/>
        <v>25.515432007314413</v>
      </c>
      <c r="Y54" s="8">
        <f t="shared" si="9"/>
        <v>14.400243813651873</v>
      </c>
      <c r="Z54" s="8">
        <f t="shared" si="10"/>
        <v>408.24</v>
      </c>
      <c r="AA54" s="16">
        <v>15000000043</v>
      </c>
      <c r="AB54" s="8">
        <f t="shared" si="13"/>
        <v>2.7000457150597263</v>
      </c>
      <c r="AC54" s="8">
        <f t="shared" si="14"/>
        <v>76.545000000000002</v>
      </c>
      <c r="AD54" s="16">
        <v>15000000043</v>
      </c>
      <c r="AE54" s="13"/>
    </row>
    <row r="55" spans="1:31" ht="120" x14ac:dyDescent="0.3">
      <c r="A55" s="9" t="s">
        <v>192</v>
      </c>
      <c r="B55" s="10" t="s">
        <v>193</v>
      </c>
      <c r="C55" s="10" t="s">
        <v>194</v>
      </c>
      <c r="D55" s="11" t="s">
        <v>2394</v>
      </c>
      <c r="E55" s="8">
        <f t="shared" si="0"/>
        <v>1.8500313232816643</v>
      </c>
      <c r="F55" s="8">
        <v>52.447500000000005</v>
      </c>
      <c r="G55" s="8">
        <f t="shared" si="1"/>
        <v>3.7000626465633286</v>
      </c>
      <c r="H55" s="8">
        <v>104.89500000000001</v>
      </c>
      <c r="I55" s="8">
        <f t="shared" si="2"/>
        <v>4.6250783082041611</v>
      </c>
      <c r="J55" s="8">
        <f t="shared" si="3"/>
        <v>131.12097003758797</v>
      </c>
      <c r="K55" s="8">
        <f t="shared" si="4"/>
        <v>7.4001252931266572</v>
      </c>
      <c r="L55" s="8">
        <f t="shared" si="5"/>
        <v>209.79355206014074</v>
      </c>
      <c r="M55" s="11" t="str">
        <f t="shared" si="6"/>
        <v>Blue Ridge Mountain Seasoning Ingredients:
salt, spices (including black pepper, dill seed, coriander, and red pepper), dehydrated garlic, cocoa powder, coffee, soybean oil and extractives of paprika, dill, garlic and black pepper
• Packed in a facility and/or equipment that produces products containing peanuts, tree nuts, soybean, milk, dairy, eggs, fish, shellfish, wheat, sesame •
 - NET WT. 1.85 oz (52.4475 grams)</v>
      </c>
      <c r="N55" s="12">
        <v>10000000044</v>
      </c>
      <c r="O55" s="12">
        <v>30000000044</v>
      </c>
      <c r="P55" s="12">
        <v>50000000044</v>
      </c>
      <c r="Q55" s="12">
        <v>70000000044</v>
      </c>
      <c r="R55" s="12">
        <v>90000000044</v>
      </c>
      <c r="S55" s="12">
        <v>11000000044</v>
      </c>
      <c r="T55" s="12">
        <v>13000000044</v>
      </c>
      <c r="U55" s="10" t="s">
        <v>39</v>
      </c>
      <c r="V55" s="11" t="s">
        <v>1656</v>
      </c>
      <c r="W55" s="8">
        <f t="shared" si="7"/>
        <v>0.92501566164083215</v>
      </c>
      <c r="X55" s="8">
        <f t="shared" si="8"/>
        <v>26.224194007517593</v>
      </c>
      <c r="Y55" s="8">
        <f t="shared" si="9"/>
        <v>14.800250586253314</v>
      </c>
      <c r="Z55" s="8">
        <f t="shared" si="10"/>
        <v>419.58000000000004</v>
      </c>
      <c r="AA55" s="16">
        <v>15000000044</v>
      </c>
      <c r="AB55" s="8">
        <f t="shared" si="13"/>
        <v>2.7750469849224966</v>
      </c>
      <c r="AC55" s="8">
        <f t="shared" si="14"/>
        <v>78.671250000000015</v>
      </c>
      <c r="AD55" s="16">
        <v>15000000044</v>
      </c>
      <c r="AE55" s="13"/>
    </row>
    <row r="56" spans="1:31" ht="195" x14ac:dyDescent="0.3">
      <c r="A56" s="9" t="s">
        <v>196</v>
      </c>
      <c r="B56" s="10" t="s">
        <v>197</v>
      </c>
      <c r="C56" s="10" t="s">
        <v>198</v>
      </c>
      <c r="D56" s="11" t="s">
        <v>2818</v>
      </c>
      <c r="E56" s="8">
        <f t="shared" si="0"/>
        <v>2.0000338630072045</v>
      </c>
      <c r="F56" s="8">
        <v>56.7</v>
      </c>
      <c r="G56" s="8">
        <f t="shared" si="1"/>
        <v>4.0000677260144091</v>
      </c>
      <c r="H56" s="8">
        <v>113.4</v>
      </c>
      <c r="I56" s="8">
        <f t="shared" si="2"/>
        <v>5.0000846575180109</v>
      </c>
      <c r="J56" s="8">
        <f t="shared" si="3"/>
        <v>141.75240004063562</v>
      </c>
      <c r="K56" s="8">
        <f t="shared" si="4"/>
        <v>8.0001354520288182</v>
      </c>
      <c r="L56" s="8">
        <f t="shared" si="5"/>
        <v>226.803840065017</v>
      </c>
      <c r="M56" s="11" t="str">
        <f t="shared" si="6"/>
        <v>Blueberry Fields Infuser Ingredients:
sugar, blueberries, natural blueberry and lemon flavor, lemon peel, sunflower oil
• Packed in a facility and/or equipment that produces products containing peanuts, tree nuts, soybean, milk, dairy, eggs, fish, shellfish, wheat, sesame •
• DIRECTIONS: In 16oz jar, add vodka, gin or rum, and infuse 2-4 days. •
• INFUSING: Add two cups of your favorite spirit. Store in the refrigerator or freezer, swirling ingredients daily. Once the flavor reaches desired strength you are ready to begin creating cocktails. •
 - NET WT. 2.00 oz (56.7 grams)</v>
      </c>
      <c r="N56" s="12">
        <v>10000000045</v>
      </c>
      <c r="O56" s="12">
        <v>30000000045</v>
      </c>
      <c r="P56" s="12">
        <v>50000000045</v>
      </c>
      <c r="Q56" s="12">
        <v>70000000045</v>
      </c>
      <c r="R56" s="12">
        <v>90000000045</v>
      </c>
      <c r="S56" s="12">
        <v>11000000045</v>
      </c>
      <c r="T56" s="12">
        <v>13000000045</v>
      </c>
      <c r="U56" s="10" t="s">
        <v>39</v>
      </c>
      <c r="V56" s="11" t="s">
        <v>181</v>
      </c>
      <c r="W56" s="8">
        <f t="shared" si="7"/>
        <v>1.0000169315036023</v>
      </c>
      <c r="X56" s="8">
        <f t="shared" si="8"/>
        <v>28.350480008127125</v>
      </c>
      <c r="Y56" s="8">
        <f t="shared" si="9"/>
        <v>16.000270904057636</v>
      </c>
      <c r="Z56" s="8">
        <f t="shared" si="10"/>
        <v>453.6</v>
      </c>
      <c r="AA56" s="16">
        <v>15000000045</v>
      </c>
      <c r="AB56" s="8">
        <f t="shared" si="13"/>
        <v>3.0000507945108068</v>
      </c>
      <c r="AC56" s="8">
        <f t="shared" si="14"/>
        <v>85.050000000000011</v>
      </c>
      <c r="AD56" s="16">
        <v>15000000045</v>
      </c>
      <c r="AE56" s="13"/>
    </row>
    <row r="57" spans="1:31" ht="180" x14ac:dyDescent="0.3">
      <c r="A57" s="9" t="s">
        <v>200</v>
      </c>
      <c r="B57" s="10" t="s">
        <v>201</v>
      </c>
      <c r="C57" s="10" t="s">
        <v>202</v>
      </c>
      <c r="D57" s="11" t="s">
        <v>2819</v>
      </c>
      <c r="E57" s="8">
        <f t="shared" si="0"/>
        <v>1.6900286142410879</v>
      </c>
      <c r="F57" s="8">
        <v>47.911500000000004</v>
      </c>
      <c r="G57" s="8">
        <f t="shared" si="1"/>
        <v>3.3800572284821757</v>
      </c>
      <c r="H57" s="8">
        <v>95.823000000000008</v>
      </c>
      <c r="I57" s="8">
        <f t="shared" si="2"/>
        <v>4.2250715356027193</v>
      </c>
      <c r="J57" s="8">
        <f t="shared" si="3"/>
        <v>119.7807780343371</v>
      </c>
      <c r="K57" s="8">
        <f t="shared" si="4"/>
        <v>6.7601144569643514</v>
      </c>
      <c r="L57" s="8">
        <f t="shared" si="5"/>
        <v>191.64924485493938</v>
      </c>
      <c r="M57" s="11" t="str">
        <f t="shared" si="6"/>
        <v>Blueberry Wine Slush Ingredients:
cane sugar, less than 2% of the following: citric acid, color/flavor powder (sugar, fd&amp;c blue #1, artificial flavor), blueberry flavoring (propylene glycol, natural flavors, benzyl alcohol, red #40, blue #1)
• Packed in a facility and/or equipment that produces products containing peanuts, tree nuts, soybean, milk, dairy, eggs, fish, shellfish, wheat, sesame •
• DIRECTIONS: Fill blender completely with ice, pour in full bottle of wine, pour in whole jar of slush mix, blend on high until smooth. Makes 10-12 drinks ~ Enjoy! •
 - NET WT. 1.69 oz (47.9115 grams)</v>
      </c>
      <c r="N57" s="12">
        <v>10000000046</v>
      </c>
      <c r="O57" s="12">
        <v>30000000046</v>
      </c>
      <c r="P57" s="12">
        <v>50000000046</v>
      </c>
      <c r="Q57" s="12">
        <v>70000000046</v>
      </c>
      <c r="R57" s="12">
        <v>90000000046</v>
      </c>
      <c r="S57" s="12">
        <v>11000000046</v>
      </c>
      <c r="T57" s="12">
        <v>13000000046</v>
      </c>
      <c r="U57" s="10"/>
      <c r="V57" s="11"/>
      <c r="W57" s="8">
        <f t="shared" si="7"/>
        <v>0.84501430712054393</v>
      </c>
      <c r="X57" s="8">
        <f t="shared" si="8"/>
        <v>23.956155606867423</v>
      </c>
      <c r="Y57" s="8">
        <f t="shared" si="9"/>
        <v>13.520228913928703</v>
      </c>
      <c r="Z57" s="8">
        <f t="shared" si="10"/>
        <v>383.29200000000003</v>
      </c>
      <c r="AA57" s="16">
        <v>15000000046</v>
      </c>
      <c r="AB57" s="8">
        <f t="shared" si="13"/>
        <v>2.5350429213616317</v>
      </c>
      <c r="AC57" s="8">
        <f t="shared" si="14"/>
        <v>71.867250000000013</v>
      </c>
      <c r="AD57" s="16">
        <v>15000000046</v>
      </c>
      <c r="AE57" s="13"/>
    </row>
    <row r="58" spans="1:31" ht="90" x14ac:dyDescent="0.3">
      <c r="A58" s="9" t="s">
        <v>204</v>
      </c>
      <c r="B58" s="10" t="s">
        <v>205</v>
      </c>
      <c r="C58" s="10" t="s">
        <v>206</v>
      </c>
      <c r="D58" s="11" t="s">
        <v>2395</v>
      </c>
      <c r="E58" s="8">
        <f t="shared" si="0"/>
        <v>1.400023704105043</v>
      </c>
      <c r="F58" s="8">
        <v>39.69</v>
      </c>
      <c r="G58" s="8">
        <f t="shared" si="1"/>
        <v>2.8000474082100859</v>
      </c>
      <c r="H58" s="8">
        <v>79.38</v>
      </c>
      <c r="I58" s="8">
        <f t="shared" si="2"/>
        <v>3.5000592602626073</v>
      </c>
      <c r="J58" s="8">
        <f t="shared" si="3"/>
        <v>99.226680028444918</v>
      </c>
      <c r="K58" s="8">
        <f t="shared" si="4"/>
        <v>5.6000948164201718</v>
      </c>
      <c r="L58" s="8">
        <f t="shared" si="5"/>
        <v>158.76268804551188</v>
      </c>
      <c r="M58" s="11" t="str">
        <f t="shared" si="6"/>
        <v>Boardwalk Seafood Ingredients:
sea salt, garlic, onion, paprika
• Packed in a facility and/or equipment that produces products containing peanuts, tree nuts, soybean, milk, dairy, eggs, fish, shellfish, wheat, sesame •
 - NET WT. 1.40 oz (39.69 grams)</v>
      </c>
      <c r="N58" s="12">
        <v>10000000047</v>
      </c>
      <c r="O58" s="12">
        <v>30000000047</v>
      </c>
      <c r="P58" s="12">
        <v>50000000047</v>
      </c>
      <c r="Q58" s="12">
        <v>70000000047</v>
      </c>
      <c r="R58" s="12">
        <v>90000000047</v>
      </c>
      <c r="S58" s="12">
        <v>11000000047</v>
      </c>
      <c r="T58" s="12">
        <v>13000000047</v>
      </c>
      <c r="U58" s="10"/>
      <c r="V58" s="11"/>
      <c r="W58" s="8">
        <f t="shared" si="7"/>
        <v>0.70001185205252148</v>
      </c>
      <c r="X58" s="8">
        <f t="shared" si="8"/>
        <v>19.845336005688985</v>
      </c>
      <c r="Y58" s="8">
        <f t="shared" si="9"/>
        <v>11.200189632840344</v>
      </c>
      <c r="Z58" s="8">
        <f t="shared" si="10"/>
        <v>317.52</v>
      </c>
      <c r="AA58" s="16">
        <v>15000000047</v>
      </c>
      <c r="AB58" s="8">
        <f t="shared" si="13"/>
        <v>2.1000355561575645</v>
      </c>
      <c r="AC58" s="8">
        <f t="shared" si="14"/>
        <v>59.534999999999997</v>
      </c>
      <c r="AD58" s="16">
        <v>15000000047</v>
      </c>
      <c r="AE58" s="13"/>
    </row>
    <row r="59" spans="1:31" ht="105" x14ac:dyDescent="0.3">
      <c r="A59" s="9" t="s">
        <v>208</v>
      </c>
      <c r="B59" s="10" t="s">
        <v>209</v>
      </c>
      <c r="C59" s="10" t="s">
        <v>210</v>
      </c>
      <c r="D59" s="11" t="s">
        <v>2396</v>
      </c>
      <c r="E59" s="8">
        <f t="shared" si="0"/>
        <v>1.2000203178043227</v>
      </c>
      <c r="F59" s="8">
        <v>34.020000000000003</v>
      </c>
      <c r="G59" s="8">
        <f t="shared" si="1"/>
        <v>2.4000406356086454</v>
      </c>
      <c r="H59" s="8">
        <v>68.040000000000006</v>
      </c>
      <c r="I59" s="8">
        <f t="shared" si="2"/>
        <v>3.0000507945108068</v>
      </c>
      <c r="J59" s="8">
        <f t="shared" si="3"/>
        <v>85.051440024381378</v>
      </c>
      <c r="K59" s="8">
        <f t="shared" si="4"/>
        <v>4.8000812712172909</v>
      </c>
      <c r="L59" s="8">
        <f t="shared" si="5"/>
        <v>136.08230403901021</v>
      </c>
      <c r="M59" s="11" t="str">
        <f t="shared" si="6"/>
        <v>Bold &amp; Savory Grill Seasoning Ingredients:
brown sugar, paprika, smoked mesquite salt, garlic, onion, black pepper, cloves, cayenne
• Packed in a facility and/or equipment that produces products containing peanuts, tree nuts, soybean, milk, dairy, eggs, fish, shellfish, wheat, sesame •
 - NET WT. 1.20 oz (34.02 grams)</v>
      </c>
      <c r="N59" s="12">
        <v>10000000048</v>
      </c>
      <c r="O59" s="12">
        <v>30000000048</v>
      </c>
      <c r="P59" s="12">
        <v>50000000048</v>
      </c>
      <c r="Q59" s="12">
        <v>70000000048</v>
      </c>
      <c r="R59" s="12">
        <v>90000000048</v>
      </c>
      <c r="S59" s="12">
        <v>11000000048</v>
      </c>
      <c r="T59" s="12">
        <v>13000000048</v>
      </c>
      <c r="U59" s="10"/>
      <c r="V59" s="11"/>
      <c r="W59" s="8">
        <f t="shared" si="7"/>
        <v>0.60001015890216136</v>
      </c>
      <c r="X59" s="8">
        <f t="shared" si="8"/>
        <v>17.010288004876276</v>
      </c>
      <c r="Y59" s="8">
        <f t="shared" si="9"/>
        <v>9.6001625424345818</v>
      </c>
      <c r="Z59" s="8">
        <f t="shared" si="10"/>
        <v>272.16000000000003</v>
      </c>
      <c r="AA59" s="16">
        <v>15000000048</v>
      </c>
      <c r="AB59" s="8">
        <f t="shared" si="13"/>
        <v>1.8000304767064841</v>
      </c>
      <c r="AC59" s="8">
        <f t="shared" si="14"/>
        <v>51.03</v>
      </c>
      <c r="AD59" s="16">
        <v>15000000048</v>
      </c>
      <c r="AE59" s="13"/>
    </row>
    <row r="60" spans="1:31" ht="105" x14ac:dyDescent="0.3">
      <c r="A60" s="9" t="s">
        <v>211</v>
      </c>
      <c r="B60" s="10" t="s">
        <v>212</v>
      </c>
      <c r="C60" s="10" t="s">
        <v>213</v>
      </c>
      <c r="D60" s="11" t="s">
        <v>2397</v>
      </c>
      <c r="E60" s="8">
        <f t="shared" si="0"/>
        <v>1.1000186246539627</v>
      </c>
      <c r="F60" s="8">
        <v>31.185000000000006</v>
      </c>
      <c r="G60" s="8">
        <f t="shared" si="1"/>
        <v>2.2000372493079254</v>
      </c>
      <c r="H60" s="8">
        <v>62.370000000000012</v>
      </c>
      <c r="I60" s="8">
        <f t="shared" si="2"/>
        <v>2.7500465616349068</v>
      </c>
      <c r="J60" s="8">
        <f t="shared" si="3"/>
        <v>77.963820022349609</v>
      </c>
      <c r="K60" s="8">
        <f t="shared" si="4"/>
        <v>4.4000744986158509</v>
      </c>
      <c r="L60" s="8">
        <f t="shared" si="5"/>
        <v>124.74211203575938</v>
      </c>
      <c r="M60" s="11" t="str">
        <f t="shared" si="6"/>
        <v>Bold Heat Grill Seasoning Ingredients:
salt, spices, dextrose, sugar, spice extractives, tricalcium phosphate (anti-caking)
• Packed in a facility and/or equipment that produces products containing peanuts, tree nuts, soybean, milk, dairy, eggs, fish, shellfish, wheat, sesame •
 - NET WT. 1.10 oz (31.185 grams)</v>
      </c>
      <c r="N60" s="12">
        <v>10000000377</v>
      </c>
      <c r="O60" s="12">
        <v>30000000377</v>
      </c>
      <c r="P60" s="12">
        <v>50000000377</v>
      </c>
      <c r="Q60" s="12">
        <v>70000000377</v>
      </c>
      <c r="R60" s="12">
        <v>90000000377</v>
      </c>
      <c r="S60" s="12">
        <v>11000000377</v>
      </c>
      <c r="T60" s="12">
        <v>13000000377</v>
      </c>
      <c r="U60" s="10" t="s">
        <v>39</v>
      </c>
      <c r="V60" s="11" t="s">
        <v>1656</v>
      </c>
      <c r="W60" s="8">
        <f t="shared" si="7"/>
        <v>0.55000931232698136</v>
      </c>
      <c r="X60" s="8">
        <f t="shared" si="8"/>
        <v>15.592764004469922</v>
      </c>
      <c r="Y60" s="8">
        <f t="shared" si="9"/>
        <v>8.8001489972317017</v>
      </c>
      <c r="Z60" s="8">
        <f t="shared" si="10"/>
        <v>249.48000000000005</v>
      </c>
      <c r="AA60" s="16">
        <v>15000000377</v>
      </c>
      <c r="AB60" s="8">
        <f t="shared" si="13"/>
        <v>1.6500279369809441</v>
      </c>
      <c r="AC60" s="8">
        <f t="shared" si="14"/>
        <v>46.777500000000011</v>
      </c>
      <c r="AD60" s="16">
        <v>15000000377</v>
      </c>
      <c r="AE60" s="13"/>
    </row>
    <row r="61" spans="1:31" ht="105" x14ac:dyDescent="0.3">
      <c r="A61" s="25" t="s">
        <v>215</v>
      </c>
      <c r="B61" s="10" t="s">
        <v>216</v>
      </c>
      <c r="C61" s="10" t="s">
        <v>2329</v>
      </c>
      <c r="D61" s="11" t="s">
        <v>2398</v>
      </c>
      <c r="E61" s="8">
        <f t="shared" si="0"/>
        <v>0.88184914594673913</v>
      </c>
      <c r="F61" s="8">
        <v>25</v>
      </c>
      <c r="G61" s="8">
        <f t="shared" si="1"/>
        <v>1.7636982918934783</v>
      </c>
      <c r="H61" s="8">
        <v>50</v>
      </c>
      <c r="I61" s="8">
        <f t="shared" si="2"/>
        <v>2.204622864866848</v>
      </c>
      <c r="J61" s="8">
        <f t="shared" si="3"/>
        <v>62.501058218975146</v>
      </c>
      <c r="K61" s="8">
        <f t="shared" si="4"/>
        <v>3.5273965837869565</v>
      </c>
      <c r="L61" s="8">
        <f t="shared" si="5"/>
        <v>100.00169315036023</v>
      </c>
      <c r="M61" s="11" t="str">
        <f t="shared" si="6"/>
        <v>Bold Onion &amp; Garlic Bread Dip Ingredients:
salt, shallots, black pepper, parsley, coriander, dill weed, chives, garlic
• Packed in a facility and/or equipment that produces products containing peanuts, tree nuts, soybean, milk, dairy, eggs, fish, shellfish, wheat, sesame •
 - NET WT. 0.88 oz (25 grams)</v>
      </c>
      <c r="N61" s="12">
        <v>10000000468</v>
      </c>
      <c r="O61" s="12">
        <v>30000000468</v>
      </c>
      <c r="P61" s="12">
        <v>50000000468</v>
      </c>
      <c r="Q61" s="12">
        <v>70000000468</v>
      </c>
      <c r="R61" s="12">
        <v>90000000468</v>
      </c>
      <c r="S61" s="12">
        <v>11000000468</v>
      </c>
      <c r="T61" s="12">
        <v>13000000468</v>
      </c>
      <c r="U61" s="10" t="s">
        <v>39</v>
      </c>
      <c r="V61" s="11" t="s">
        <v>1064</v>
      </c>
      <c r="W61" s="8">
        <f t="shared" si="7"/>
        <v>0.44092457297336957</v>
      </c>
      <c r="X61" s="8">
        <f t="shared" si="8"/>
        <v>12.500211643795028</v>
      </c>
      <c r="Y61" s="8">
        <f t="shared" si="9"/>
        <v>7.0547931675739131</v>
      </c>
      <c r="Z61" s="8">
        <f t="shared" si="10"/>
        <v>200</v>
      </c>
      <c r="AA61" s="16">
        <v>15000000468</v>
      </c>
      <c r="AB61" s="8">
        <f t="shared" ref="AB61:AB124" si="15">IF(OR(E61 = "NULL", G61 = "NULL"), "NULL", (E61+G61)/2)</f>
        <v>1.3227737189201088</v>
      </c>
      <c r="AC61" s="8">
        <v>39</v>
      </c>
      <c r="AD61" s="16">
        <v>15000000468</v>
      </c>
      <c r="AE61" s="13" t="s">
        <v>2052</v>
      </c>
    </row>
    <row r="62" spans="1:31" ht="105" x14ac:dyDescent="0.3">
      <c r="A62" s="14" t="s">
        <v>2254</v>
      </c>
      <c r="B62" s="10" t="s">
        <v>2232</v>
      </c>
      <c r="C62" s="10" t="s">
        <v>2234</v>
      </c>
      <c r="D62" s="11" t="s">
        <v>2399</v>
      </c>
      <c r="E62" s="8">
        <f t="shared" si="0"/>
        <v>0.88184914594673913</v>
      </c>
      <c r="F62" s="8">
        <v>25</v>
      </c>
      <c r="G62" s="8">
        <f t="shared" si="1"/>
        <v>1.7636982918934783</v>
      </c>
      <c r="H62" s="8">
        <v>50</v>
      </c>
      <c r="I62" s="8">
        <f t="shared" si="2"/>
        <v>2.204622864866848</v>
      </c>
      <c r="J62" s="8">
        <f t="shared" si="3"/>
        <v>62.501058218975146</v>
      </c>
      <c r="K62" s="8">
        <f t="shared" si="4"/>
        <v>3.5273965837869565</v>
      </c>
      <c r="L62" s="8">
        <f t="shared" si="5"/>
        <v>100.00169315036023</v>
      </c>
      <c r="M62" s="11" t="str">
        <f t="shared" si="6"/>
        <v>Bold Onion &amp; Garlic Seasoning Ingredients:
salt, shallots, black pepper, parsley, coriander, dill weed, chives, garlic
• Packed in a facility and/or equipment that produces products containing peanuts, tree nuts, soybean, milk, dairy, eggs, fish, shellfish, wheat, sesame •
 - NET WT. 0.88 oz (25 grams)</v>
      </c>
      <c r="N62" s="12">
        <v>10000000509</v>
      </c>
      <c r="O62" s="12">
        <v>30000000509</v>
      </c>
      <c r="P62" s="12">
        <v>50000000509</v>
      </c>
      <c r="Q62" s="12">
        <v>70000000509</v>
      </c>
      <c r="R62" s="12">
        <v>90000000509</v>
      </c>
      <c r="S62" s="12">
        <v>11000000509</v>
      </c>
      <c r="T62" s="12">
        <v>13000000509</v>
      </c>
      <c r="U62" s="27"/>
      <c r="W62" s="8">
        <f t="shared" si="7"/>
        <v>0.44092457297336957</v>
      </c>
      <c r="X62" s="8">
        <f t="shared" si="8"/>
        <v>12.500211643795028</v>
      </c>
      <c r="Y62" s="8">
        <f t="shared" si="9"/>
        <v>7.0547931675739131</v>
      </c>
      <c r="Z62" s="8">
        <f t="shared" si="10"/>
        <v>200</v>
      </c>
      <c r="AA62" s="16">
        <v>15000000509</v>
      </c>
      <c r="AB62" s="8">
        <f t="shared" si="15"/>
        <v>1.3227737189201088</v>
      </c>
      <c r="AC62" s="8">
        <v>39</v>
      </c>
      <c r="AD62" s="16">
        <v>15000000509</v>
      </c>
      <c r="AE62" s="13" t="s">
        <v>2242</v>
      </c>
    </row>
    <row r="63" spans="1:31" ht="150" x14ac:dyDescent="0.3">
      <c r="A63" s="9" t="s">
        <v>217</v>
      </c>
      <c r="B63" s="10" t="s">
        <v>218</v>
      </c>
      <c r="C63" s="10" t="s">
        <v>218</v>
      </c>
      <c r="D63" s="11" t="s">
        <v>2400</v>
      </c>
      <c r="E63" s="8">
        <f t="shared" si="0"/>
        <v>1.1000186246539627</v>
      </c>
      <c r="F63" s="8">
        <v>31.185000000000006</v>
      </c>
      <c r="G63" s="8">
        <f t="shared" si="1"/>
        <v>2.2000372493079254</v>
      </c>
      <c r="H63" s="8">
        <v>62.370000000000012</v>
      </c>
      <c r="I63" s="8">
        <f t="shared" si="2"/>
        <v>2.7500465616349068</v>
      </c>
      <c r="J63" s="8">
        <f t="shared" si="3"/>
        <v>77.963820022349609</v>
      </c>
      <c r="K63" s="8">
        <f t="shared" si="4"/>
        <v>4.4000744986158509</v>
      </c>
      <c r="L63" s="8">
        <f t="shared" si="5"/>
        <v>124.74211203575938</v>
      </c>
      <c r="M63" s="11" t="str">
        <f t="shared" si="6"/>
        <v>Born To Grill Seasoning Ingredients:
salt, dehydrated garlic, dehydrated onion, dehydrated chicken and beef fat with broth (powdered chicken and beef fats, chicken broth, corn syrup solids, sodium caseinate, mono and diglycerides, tbhq) spices, modified food starch, monosodium glutamate, dehydrated lime juice, citric acid
• Packed in a facility and/or equipment that produces products containing peanuts, tree nuts, soybean, milk, dairy, eggs, fish, shellfish, wheat, sesame •
 - NET WT. 1.10 oz (31.185 grams)</v>
      </c>
      <c r="N63" s="12">
        <v>10000000378</v>
      </c>
      <c r="O63" s="12">
        <v>30000000378</v>
      </c>
      <c r="P63" s="12">
        <v>50000000378</v>
      </c>
      <c r="Q63" s="12">
        <v>70000000378</v>
      </c>
      <c r="R63" s="12">
        <v>90000000378</v>
      </c>
      <c r="S63" s="12">
        <v>11000000378</v>
      </c>
      <c r="T63" s="12">
        <v>13000000378</v>
      </c>
      <c r="U63" s="10" t="s">
        <v>39</v>
      </c>
      <c r="V63" s="11" t="s">
        <v>1656</v>
      </c>
      <c r="W63" s="8">
        <f t="shared" si="7"/>
        <v>0.55000931232698136</v>
      </c>
      <c r="X63" s="8">
        <f t="shared" si="8"/>
        <v>15.592764004469922</v>
      </c>
      <c r="Y63" s="8">
        <f t="shared" si="9"/>
        <v>8.8001489972317017</v>
      </c>
      <c r="Z63" s="8">
        <f t="shared" si="10"/>
        <v>249.48000000000005</v>
      </c>
      <c r="AA63" s="16">
        <v>15000000378</v>
      </c>
      <c r="AB63" s="8">
        <f t="shared" si="15"/>
        <v>1.6500279369809441</v>
      </c>
      <c r="AC63" s="8">
        <f t="shared" ref="AC63:AC94" si="16">IF(OR(F63 = "NULL", H63 = "NULL"), "NULL", (F63+H63)/2)</f>
        <v>46.777500000000011</v>
      </c>
      <c r="AD63" s="16">
        <v>15000000378</v>
      </c>
      <c r="AE63" s="13"/>
    </row>
    <row r="64" spans="1:31" ht="90" x14ac:dyDescent="0.3">
      <c r="A64" s="9" t="s">
        <v>220</v>
      </c>
      <c r="B64" s="10" t="s">
        <v>221</v>
      </c>
      <c r="C64" s="10" t="s">
        <v>222</v>
      </c>
      <c r="D64" s="11" t="s">
        <v>2401</v>
      </c>
      <c r="E64" s="8">
        <f t="shared" si="0"/>
        <v>1.8342462235692174</v>
      </c>
      <c r="F64" s="8">
        <v>52</v>
      </c>
      <c r="G64" s="8">
        <f t="shared" si="1"/>
        <v>3.8801362421656522</v>
      </c>
      <c r="H64" s="8">
        <v>110</v>
      </c>
      <c r="I64" s="8">
        <f t="shared" si="2"/>
        <v>4.8501703027070651</v>
      </c>
      <c r="J64" s="8">
        <f t="shared" si="3"/>
        <v>137.5023280817453</v>
      </c>
      <c r="K64" s="8">
        <f t="shared" si="4"/>
        <v>7.7602724843313045</v>
      </c>
      <c r="L64" s="8">
        <f t="shared" si="5"/>
        <v>220.00372493079249</v>
      </c>
      <c r="M64" s="11" t="str">
        <f t="shared" si="6"/>
        <v>Bourbon Sea Salt Ingredients:
salt flaked smoked over bourbon barrel wood
• Packed in a facility and/or equipment that produces products containing peanuts, tree nuts, soybean, milk, dairy, eggs, fish, shellfish, wheat, sesame •
 - NET WT. 1.83 oz (52 grams)</v>
      </c>
      <c r="N64" s="12">
        <v>10000000049</v>
      </c>
      <c r="O64" s="12">
        <v>30000000049</v>
      </c>
      <c r="P64" s="12">
        <v>50000000049</v>
      </c>
      <c r="Q64" s="12">
        <v>70000000049</v>
      </c>
      <c r="R64" s="12">
        <v>90000000049</v>
      </c>
      <c r="S64" s="12">
        <v>11000000049</v>
      </c>
      <c r="T64" s="12">
        <v>13000000049</v>
      </c>
      <c r="U64" s="10" t="s">
        <v>39</v>
      </c>
      <c r="V64" s="11" t="s">
        <v>172</v>
      </c>
      <c r="W64" s="8">
        <f t="shared" si="7"/>
        <v>0.97003406054141306</v>
      </c>
      <c r="X64" s="8">
        <f t="shared" si="8"/>
        <v>27.500465616349061</v>
      </c>
      <c r="Y64" s="8">
        <f t="shared" si="9"/>
        <v>15.520544968662609</v>
      </c>
      <c r="Z64" s="8">
        <f t="shared" si="10"/>
        <v>440</v>
      </c>
      <c r="AA64" s="16">
        <v>15000000049</v>
      </c>
      <c r="AB64" s="8">
        <f t="shared" si="15"/>
        <v>2.8571912328674349</v>
      </c>
      <c r="AC64" s="8">
        <f t="shared" si="16"/>
        <v>81</v>
      </c>
      <c r="AD64" s="16">
        <v>15000000049</v>
      </c>
      <c r="AE64" s="13"/>
    </row>
    <row r="65" spans="1:31" ht="90" x14ac:dyDescent="0.3">
      <c r="A65" s="9" t="s">
        <v>1650</v>
      </c>
      <c r="B65" s="10" t="s">
        <v>1651</v>
      </c>
      <c r="C65" s="10" t="s">
        <v>1651</v>
      </c>
      <c r="D65" s="11" t="s">
        <v>2402</v>
      </c>
      <c r="E65" s="8">
        <f t="shared" si="0"/>
        <v>1.0582189751360871</v>
      </c>
      <c r="F65" s="8">
        <v>30</v>
      </c>
      <c r="G65" s="8">
        <f t="shared" si="1"/>
        <v>2.1869858819479133</v>
      </c>
      <c r="H65" s="8">
        <v>62</v>
      </c>
      <c r="I65" s="8">
        <f t="shared" si="2"/>
        <v>2.7337323524348918</v>
      </c>
      <c r="J65" s="8">
        <f t="shared" si="3"/>
        <v>77.50131219152918</v>
      </c>
      <c r="K65" s="8">
        <f t="shared" si="4"/>
        <v>4.3739717638958266</v>
      </c>
      <c r="L65" s="8">
        <f t="shared" si="5"/>
        <v>124.0020995064467</v>
      </c>
      <c r="M65" s="11" t="str">
        <f t="shared" si="6"/>
        <v>Bourbon Smoked Pepper Ingredients:
black pepper smoked over bourbon barrel wood
• Packed in a facility and/or equipment that produces products containing peanuts, tree nuts, soybean, milk, dairy, eggs, fish, shellfish, wheat, sesame •
 - NET WT. 1.06 oz (30 grams)</v>
      </c>
      <c r="N65" s="12">
        <v>10000000482</v>
      </c>
      <c r="O65" s="12">
        <v>30000000482</v>
      </c>
      <c r="P65" s="12">
        <v>50000000482</v>
      </c>
      <c r="Q65" s="12">
        <v>70000000482</v>
      </c>
      <c r="R65" s="12">
        <v>90000000482</v>
      </c>
      <c r="S65" s="12">
        <v>11000000482</v>
      </c>
      <c r="T65" s="12">
        <v>13000000482</v>
      </c>
      <c r="U65" s="10" t="s">
        <v>39</v>
      </c>
      <c r="V65" s="11" t="s">
        <v>172</v>
      </c>
      <c r="W65" s="8">
        <f t="shared" si="7"/>
        <v>0.54674647048697833</v>
      </c>
      <c r="X65" s="8">
        <f t="shared" si="8"/>
        <v>15.500262438305837</v>
      </c>
      <c r="Y65" s="8">
        <f t="shared" si="9"/>
        <v>8.7479435277916533</v>
      </c>
      <c r="Z65" s="8">
        <f t="shared" si="10"/>
        <v>248</v>
      </c>
      <c r="AA65" s="16">
        <v>15000000482</v>
      </c>
      <c r="AB65" s="8">
        <f t="shared" si="15"/>
        <v>1.6226024285420002</v>
      </c>
      <c r="AC65" s="8">
        <f t="shared" si="16"/>
        <v>46</v>
      </c>
      <c r="AD65" s="16">
        <v>15000000482</v>
      </c>
      <c r="AE65" s="13" t="s">
        <v>1994</v>
      </c>
    </row>
    <row r="66" spans="1:31" ht="180" x14ac:dyDescent="0.3">
      <c r="A66" s="9" t="s">
        <v>223</v>
      </c>
      <c r="B66" s="10" t="s">
        <v>224</v>
      </c>
      <c r="C66" s="10" t="s">
        <v>225</v>
      </c>
      <c r="D66" s="11" t="s">
        <v>2403</v>
      </c>
      <c r="E66" s="8">
        <f t="shared" ref="E66:E129" si="17">IF(F66 = "NULL", "NULL", F66/28.34952)</f>
        <v>1.9000321698568443</v>
      </c>
      <c r="F66" s="8">
        <v>53.865000000000002</v>
      </c>
      <c r="G66" s="8">
        <f t="shared" ref="G66:G129" si="18">IF(H66 = "NULL", "NULL", H66/28.34952)</f>
        <v>3.8000643397136886</v>
      </c>
      <c r="H66" s="8">
        <v>107.73</v>
      </c>
      <c r="I66" s="8">
        <f t="shared" ref="I66:I129" si="19">IF(G66 = "NULL", "NULL", G66*1.25)</f>
        <v>4.7500804246421104</v>
      </c>
      <c r="J66" s="8">
        <f t="shared" ref="J66:J129" si="20">IF(G66 = "NULL", "NULL", I66*28.35)</f>
        <v>134.66478003860385</v>
      </c>
      <c r="K66" s="8">
        <f t="shared" ref="K66:K129" si="21">IF(G66 = "NULL", "NULL", G66*2)</f>
        <v>7.6001286794273772</v>
      </c>
      <c r="L66" s="8">
        <f t="shared" ref="L66:L129" si="22">IF(G66 = "NULL", "NULL", K66*28.35)</f>
        <v>215.46364806176615</v>
      </c>
      <c r="M66" s="11" t="str">
        <f t="shared" ref="M66:M129" si="23">CONCATENATE(D66, CHAR(10), " - NET WT. ", TEXT(E66, "0.00"), " oz (", F66, " grams)")</f>
        <v>Brown Sugar Bacon Salt Ingredients:
sea salt, organic cane sugar, organic dehydrated onion, organic dehydrated garlic, organic smoked paprika, organic red bell pepper granules, organic black pepper, natural hickory smoke flavor (maltodextrin, sunflower oil, silicon dioxide (anti caking agent), natural smoke flavor), paprika oleoresin, organic rice concentrate (as a flow agent), bacon flavor (organic sunflower oil, natural flavor, high oleic sunflower oil, natural smoke flavor)
• Packed in a facility and/or equipment that produces products containing peanuts, tree nuts, soybean, milk, dairy, eggs, fish, shellfish, wheat, sesame •
 - NET WT. 1.90 oz (53.865 grams)</v>
      </c>
      <c r="N66" s="12">
        <v>10000000050</v>
      </c>
      <c r="O66" s="12">
        <v>30000000050</v>
      </c>
      <c r="P66" s="12">
        <v>50000000050</v>
      </c>
      <c r="Q66" s="12">
        <v>70000000050</v>
      </c>
      <c r="R66" s="12">
        <v>90000000050</v>
      </c>
      <c r="S66" s="12">
        <v>11000000050</v>
      </c>
      <c r="T66" s="12">
        <v>13000000050</v>
      </c>
      <c r="U66" s="10" t="s">
        <v>39</v>
      </c>
      <c r="V66" s="11" t="s">
        <v>227</v>
      </c>
      <c r="W66" s="8">
        <f t="shared" ref="W66:W129" si="24">IF(G66 = "NULL", "NULL", G66/4)</f>
        <v>0.95001608492842216</v>
      </c>
      <c r="X66" s="8">
        <f t="shared" ref="X66:X129" si="25">IF(W66 = "NULL", "NULL", W66*28.35)</f>
        <v>26.932956007720769</v>
      </c>
      <c r="Y66" s="8">
        <f t="shared" ref="Y66:Y129" si="26">IF(G66 = "NULL", "NULL", G66*4)</f>
        <v>15.200257358854754</v>
      </c>
      <c r="Z66" s="8">
        <f t="shared" ref="Z66:Z129" si="27">IF(G66 = "NULL", "NULL", H66*4)</f>
        <v>430.92</v>
      </c>
      <c r="AA66" s="16">
        <v>15000000050</v>
      </c>
      <c r="AB66" s="8">
        <f t="shared" si="15"/>
        <v>2.8500482547852664</v>
      </c>
      <c r="AC66" s="8">
        <f t="shared" si="16"/>
        <v>80.797499999999999</v>
      </c>
      <c r="AD66" s="16">
        <v>15000000050</v>
      </c>
      <c r="AE66" s="13"/>
    </row>
    <row r="67" spans="1:31" ht="120" x14ac:dyDescent="0.3">
      <c r="A67" s="25" t="s">
        <v>228</v>
      </c>
      <c r="B67" s="10" t="s">
        <v>229</v>
      </c>
      <c r="C67" s="10" t="s">
        <v>230</v>
      </c>
      <c r="D67" s="11" t="s">
        <v>2404</v>
      </c>
      <c r="E67" s="8">
        <f t="shared" si="17"/>
        <v>1.8000304767064841</v>
      </c>
      <c r="F67" s="8">
        <v>51.03</v>
      </c>
      <c r="G67" s="8">
        <f t="shared" si="18"/>
        <v>3.6000609534129682</v>
      </c>
      <c r="H67" s="8">
        <v>102.06</v>
      </c>
      <c r="I67" s="8">
        <f t="shared" si="19"/>
        <v>4.50007619176621</v>
      </c>
      <c r="J67" s="8">
        <f t="shared" si="20"/>
        <v>127.57716003657205</v>
      </c>
      <c r="K67" s="8">
        <f t="shared" si="21"/>
        <v>7.2001219068259363</v>
      </c>
      <c r="L67" s="8">
        <f t="shared" si="22"/>
        <v>204.1234560585153</v>
      </c>
      <c r="M67" s="11" t="str">
        <f t="shared" si="23"/>
        <v>Bruschetta Bread Dip Ingredients:
tomato flakes, onion, chives, garlic, basil, celery seed, salt, oregano, parsley, red pepper flakes, paprika, black pepper, ginger, thyme, yellow mustard and cloves
• Packed in a facility and/or equipment that produces products containing peanuts, tree nuts, soybean, milk, dairy, eggs, fish, shellfish, wheat, sesame •
 - NET WT. 1.80 oz (51.03 grams)</v>
      </c>
      <c r="N67" s="12">
        <v>10000000051</v>
      </c>
      <c r="O67" s="12">
        <v>30000000051</v>
      </c>
      <c r="P67" s="12">
        <v>50000000051</v>
      </c>
      <c r="Q67" s="12">
        <v>70000000051</v>
      </c>
      <c r="R67" s="12">
        <v>90000000051</v>
      </c>
      <c r="S67" s="12">
        <v>11000000051</v>
      </c>
      <c r="T67" s="12">
        <v>13000000051</v>
      </c>
      <c r="U67" s="10" t="s">
        <v>39</v>
      </c>
      <c r="V67" s="11" t="s">
        <v>172</v>
      </c>
      <c r="W67" s="8">
        <f t="shared" si="24"/>
        <v>0.90001523835324204</v>
      </c>
      <c r="X67" s="8">
        <f t="shared" si="25"/>
        <v>25.515432007314413</v>
      </c>
      <c r="Y67" s="8">
        <f t="shared" si="26"/>
        <v>14.400243813651873</v>
      </c>
      <c r="Z67" s="8">
        <f t="shared" si="27"/>
        <v>408.24</v>
      </c>
      <c r="AA67" s="16">
        <v>15000000051</v>
      </c>
      <c r="AB67" s="8">
        <f t="shared" si="15"/>
        <v>2.7000457150597263</v>
      </c>
      <c r="AC67" s="8">
        <f t="shared" si="16"/>
        <v>76.545000000000002</v>
      </c>
      <c r="AD67" s="16">
        <v>15000000051</v>
      </c>
      <c r="AE67" s="13"/>
    </row>
    <row r="68" spans="1:31" ht="120" x14ac:dyDescent="0.3">
      <c r="A68" s="14" t="s">
        <v>232</v>
      </c>
      <c r="B68" s="10" t="s">
        <v>233</v>
      </c>
      <c r="C68" s="10" t="s">
        <v>233</v>
      </c>
      <c r="D68" s="11" t="s">
        <v>2405</v>
      </c>
      <c r="E68" s="8">
        <f t="shared" si="17"/>
        <v>1.8000304767064841</v>
      </c>
      <c r="F68" s="8">
        <v>51.03</v>
      </c>
      <c r="G68" s="8">
        <f t="shared" si="18"/>
        <v>3.6000609534129682</v>
      </c>
      <c r="H68" s="8">
        <v>102.06</v>
      </c>
      <c r="I68" s="8">
        <f t="shared" si="19"/>
        <v>4.50007619176621</v>
      </c>
      <c r="J68" s="8">
        <f t="shared" si="20"/>
        <v>127.57716003657205</v>
      </c>
      <c r="K68" s="8">
        <f t="shared" si="21"/>
        <v>7.2001219068259363</v>
      </c>
      <c r="L68" s="8">
        <f t="shared" si="22"/>
        <v>204.1234560585153</v>
      </c>
      <c r="M68" s="11" t="str">
        <f t="shared" si="23"/>
        <v>Bruschetta Seasoning Ingredients:
tomato flakes, onion, chives, garlic, basil, celery seed, salt, oregano, parsley, red pepper flakes, paprika, black pepper, ginger, thyme, yellow mustard and cloves
• Packed in a facility and/or equipment that produces products containing peanuts, tree nuts, soybean, milk, dairy, eggs, fish, shellfish, wheat, sesame •
 - NET WT. 1.80 oz (51.03 grams)</v>
      </c>
      <c r="N68" s="12">
        <v>10000000439</v>
      </c>
      <c r="O68" s="12">
        <v>30000000439</v>
      </c>
      <c r="P68" s="12">
        <v>50000000439</v>
      </c>
      <c r="Q68" s="12">
        <v>70000000439</v>
      </c>
      <c r="R68" s="12">
        <v>90000000439</v>
      </c>
      <c r="S68" s="12">
        <v>11000000439</v>
      </c>
      <c r="T68" s="12">
        <v>13000000439</v>
      </c>
      <c r="U68" s="11" t="s">
        <v>39</v>
      </c>
      <c r="V68" s="11" t="s">
        <v>172</v>
      </c>
      <c r="W68" s="8">
        <f t="shared" si="24"/>
        <v>0.90001523835324204</v>
      </c>
      <c r="X68" s="8">
        <f t="shared" si="25"/>
        <v>25.515432007314413</v>
      </c>
      <c r="Y68" s="8">
        <f t="shared" si="26"/>
        <v>14.400243813651873</v>
      </c>
      <c r="Z68" s="8">
        <f t="shared" si="27"/>
        <v>408.24</v>
      </c>
      <c r="AA68" s="16">
        <v>15000000439</v>
      </c>
      <c r="AB68" s="8">
        <f t="shared" si="15"/>
        <v>2.7000457150597263</v>
      </c>
      <c r="AC68" s="8">
        <f t="shared" si="16"/>
        <v>76.545000000000002</v>
      </c>
      <c r="AD68" s="16">
        <v>15000000439</v>
      </c>
      <c r="AE68" s="13" t="s">
        <v>234</v>
      </c>
    </row>
    <row r="69" spans="1:31" ht="120" x14ac:dyDescent="0.3">
      <c r="A69" s="9" t="s">
        <v>235</v>
      </c>
      <c r="B69" s="10" t="s">
        <v>236</v>
      </c>
      <c r="C69" s="10" t="s">
        <v>237</v>
      </c>
      <c r="D69" s="11" t="s">
        <v>2406</v>
      </c>
      <c r="E69" s="8">
        <f t="shared" si="17"/>
        <v>1.9500330164320243</v>
      </c>
      <c r="F69" s="8">
        <v>55.282499999999999</v>
      </c>
      <c r="G69" s="8">
        <f t="shared" si="18"/>
        <v>3.9000660328640486</v>
      </c>
      <c r="H69" s="8">
        <v>110.565</v>
      </c>
      <c r="I69" s="8">
        <f t="shared" si="19"/>
        <v>4.8750825410800607</v>
      </c>
      <c r="J69" s="8">
        <f t="shared" si="20"/>
        <v>138.20859003961974</v>
      </c>
      <c r="K69" s="8">
        <f t="shared" si="21"/>
        <v>7.8001320657280973</v>
      </c>
      <c r="L69" s="8">
        <f t="shared" si="22"/>
        <v>221.13374406339156</v>
      </c>
      <c r="M69" s="11" t="str">
        <f t="shared" si="23"/>
        <v>Burnt End Brisket Rub Ingredients:
salt, spices, black pepper, Chile powder, lemon granules, dehydrated garlic, dehydrated onion, sugar, calcium silicate (a free flow agent)
• Packed in a facility and/or equipment that produces products containing peanuts, tree nuts, soybean, milk, dairy, eggs, fish, shellfish, wheat, sesame •
 - NET WT. 1.95 oz (55.2825 grams)</v>
      </c>
      <c r="N69" s="12">
        <v>10000000052</v>
      </c>
      <c r="O69" s="12">
        <v>30000000052</v>
      </c>
      <c r="P69" s="12">
        <v>50000000052</v>
      </c>
      <c r="Q69" s="12">
        <v>70000000052</v>
      </c>
      <c r="R69" s="12">
        <v>90000000052</v>
      </c>
      <c r="S69" s="12">
        <v>11000000052</v>
      </c>
      <c r="T69" s="12">
        <v>13000000052</v>
      </c>
      <c r="U69" s="10" t="s">
        <v>39</v>
      </c>
      <c r="V69" s="11" t="s">
        <v>1656</v>
      </c>
      <c r="W69" s="8">
        <f t="shared" si="24"/>
        <v>0.97501650821601216</v>
      </c>
      <c r="X69" s="8">
        <f t="shared" si="25"/>
        <v>27.641718007923945</v>
      </c>
      <c r="Y69" s="8">
        <f t="shared" si="26"/>
        <v>15.600264131456195</v>
      </c>
      <c r="Z69" s="8">
        <f t="shared" si="27"/>
        <v>442.26</v>
      </c>
      <c r="AA69" s="16">
        <v>15000000052</v>
      </c>
      <c r="AB69" s="8">
        <f t="shared" si="15"/>
        <v>2.9250495246480366</v>
      </c>
      <c r="AC69" s="8">
        <f t="shared" si="16"/>
        <v>82.923749999999998</v>
      </c>
      <c r="AD69" s="16">
        <v>15000000052</v>
      </c>
      <c r="AE69" s="13"/>
    </row>
    <row r="70" spans="1:31" ht="90" x14ac:dyDescent="0.3">
      <c r="A70" s="9" t="s">
        <v>2040</v>
      </c>
      <c r="B70" s="10" t="s">
        <v>239</v>
      </c>
      <c r="C70" s="10" t="s">
        <v>240</v>
      </c>
      <c r="D70" s="11" t="s">
        <v>2407</v>
      </c>
      <c r="E70" s="8">
        <f t="shared" si="17"/>
        <v>2.0500347095823845</v>
      </c>
      <c r="F70" s="8">
        <v>58.1175</v>
      </c>
      <c r="G70" s="8">
        <f t="shared" si="18"/>
        <v>4.1000694191647691</v>
      </c>
      <c r="H70" s="8">
        <v>116.235</v>
      </c>
      <c r="I70" s="8">
        <f t="shared" si="19"/>
        <v>5.1250867739559611</v>
      </c>
      <c r="J70" s="8">
        <f t="shared" si="20"/>
        <v>145.29621004165151</v>
      </c>
      <c r="K70" s="8">
        <f t="shared" si="21"/>
        <v>8.2001388383295382</v>
      </c>
      <c r="L70" s="8">
        <f t="shared" si="22"/>
        <v>232.47393606664241</v>
      </c>
      <c r="M70" s="11" t="str">
        <f t="shared" si="23"/>
        <v>Butcher Blend Black Pepper Ingredients:
cracked black pepper
• Packed in a facility and/or equipment that produces products containing peanuts, tree nuts, soybean, milk, dairy, eggs, fish, shellfish, wheat, sesame •
 - NET WT. 2.05 oz (58.1175 grams)</v>
      </c>
      <c r="N70" s="12">
        <v>10000000053</v>
      </c>
      <c r="O70" s="12">
        <v>30000000053</v>
      </c>
      <c r="P70" s="12">
        <v>50000000053</v>
      </c>
      <c r="Q70" s="12">
        <v>70000000053</v>
      </c>
      <c r="R70" s="12">
        <v>90000000053</v>
      </c>
      <c r="S70" s="12">
        <v>11000000053</v>
      </c>
      <c r="T70" s="12">
        <v>13000000053</v>
      </c>
      <c r="U70" s="10" t="s">
        <v>39</v>
      </c>
      <c r="V70" s="11" t="s">
        <v>242</v>
      </c>
      <c r="W70" s="8">
        <f t="shared" si="24"/>
        <v>1.0250173547911923</v>
      </c>
      <c r="X70" s="8">
        <f t="shared" si="25"/>
        <v>29.059242008330301</v>
      </c>
      <c r="Y70" s="8">
        <f t="shared" si="26"/>
        <v>16.400277676659076</v>
      </c>
      <c r="Z70" s="8">
        <f t="shared" si="27"/>
        <v>464.94</v>
      </c>
      <c r="AA70" s="16">
        <v>15000000053</v>
      </c>
      <c r="AB70" s="8">
        <f t="shared" si="15"/>
        <v>3.075052064373577</v>
      </c>
      <c r="AC70" s="8">
        <f t="shared" si="16"/>
        <v>87.176249999999996</v>
      </c>
      <c r="AD70" s="16">
        <v>15000000053</v>
      </c>
      <c r="AE70" s="13" t="s">
        <v>1991</v>
      </c>
    </row>
    <row r="71" spans="1:31" ht="105" x14ac:dyDescent="0.3">
      <c r="A71" s="9" t="s">
        <v>243</v>
      </c>
      <c r="B71" s="10" t="s">
        <v>244</v>
      </c>
      <c r="C71" s="10" t="s">
        <v>245</v>
      </c>
      <c r="D71" s="11" t="s">
        <v>2408</v>
      </c>
      <c r="E71" s="8">
        <f t="shared" si="17"/>
        <v>1.1000186246539627</v>
      </c>
      <c r="F71" s="8">
        <v>31.185000000000006</v>
      </c>
      <c r="G71" s="8">
        <f t="shared" si="18"/>
        <v>2.2000372493079254</v>
      </c>
      <c r="H71" s="8">
        <v>62.370000000000012</v>
      </c>
      <c r="I71" s="8">
        <f t="shared" si="19"/>
        <v>2.7500465616349068</v>
      </c>
      <c r="J71" s="8">
        <f t="shared" si="20"/>
        <v>77.963820022349609</v>
      </c>
      <c r="K71" s="8">
        <f t="shared" si="21"/>
        <v>4.4000744986158509</v>
      </c>
      <c r="L71" s="8">
        <f t="shared" si="22"/>
        <v>124.74211203575938</v>
      </c>
      <c r="M71" s="11" t="str">
        <f t="shared" si="23"/>
        <v>Butcher Blend Grill Seasoning Ingredients:
salt, sugar, corn flour, garlic, onion, spices, worcestershire, caramel color, soybean oil
• Packed in a facility and/or equipment that produces products containing peanuts, tree nuts, soybean, milk, dairy, eggs, fish, shellfish, wheat, sesame •
 - NET WT. 1.10 oz (31.185 grams)</v>
      </c>
      <c r="N71" s="12">
        <v>10000000379</v>
      </c>
      <c r="O71" s="12">
        <v>30000000379</v>
      </c>
      <c r="P71" s="12">
        <v>50000000379</v>
      </c>
      <c r="Q71" s="12">
        <v>70000000379</v>
      </c>
      <c r="R71" s="12">
        <v>90000000379</v>
      </c>
      <c r="S71" s="12">
        <v>11000000379</v>
      </c>
      <c r="T71" s="12">
        <v>13000000379</v>
      </c>
      <c r="U71" s="10" t="s">
        <v>39</v>
      </c>
      <c r="V71" s="11" t="s">
        <v>1656</v>
      </c>
      <c r="W71" s="8">
        <f t="shared" si="24"/>
        <v>0.55000931232698136</v>
      </c>
      <c r="X71" s="8">
        <f t="shared" si="25"/>
        <v>15.592764004469922</v>
      </c>
      <c r="Y71" s="8">
        <f t="shared" si="26"/>
        <v>8.8001489972317017</v>
      </c>
      <c r="Z71" s="8">
        <f t="shared" si="27"/>
        <v>249.48000000000005</v>
      </c>
      <c r="AA71" s="16">
        <v>15000000379</v>
      </c>
      <c r="AB71" s="8">
        <f t="shared" si="15"/>
        <v>1.6500279369809441</v>
      </c>
      <c r="AC71" s="8">
        <f t="shared" si="16"/>
        <v>46.777500000000011</v>
      </c>
      <c r="AD71" s="16">
        <v>15000000379</v>
      </c>
      <c r="AE71" s="13"/>
    </row>
    <row r="72" spans="1:31" ht="120" x14ac:dyDescent="0.3">
      <c r="A72" s="9" t="s">
        <v>247</v>
      </c>
      <c r="B72" s="10" t="s">
        <v>248</v>
      </c>
      <c r="C72" s="10" t="s">
        <v>249</v>
      </c>
      <c r="D72" s="11" t="s">
        <v>2409</v>
      </c>
      <c r="E72" s="8">
        <f t="shared" si="17"/>
        <v>0.95239707762247827</v>
      </c>
      <c r="F72" s="8">
        <v>27</v>
      </c>
      <c r="G72" s="8">
        <f t="shared" si="18"/>
        <v>2.2575338136236525</v>
      </c>
      <c r="H72" s="8">
        <v>64</v>
      </c>
      <c r="I72" s="8">
        <f t="shared" si="19"/>
        <v>2.8219172670295656</v>
      </c>
      <c r="J72" s="8">
        <f t="shared" si="20"/>
        <v>80.001354520288189</v>
      </c>
      <c r="K72" s="8">
        <f t="shared" si="21"/>
        <v>4.5150676272473049</v>
      </c>
      <c r="L72" s="8">
        <f t="shared" si="22"/>
        <v>128.00216723246109</v>
      </c>
      <c r="M72" s="11" t="str">
        <f t="shared" si="23"/>
        <v>Buttery Garlic Steak Seasoning Ingredients:
butter (nonfat dry milk, natural flavor, buttermilk solids, milk solids) salt, pepper, garlic, onion
• ALLERGY ALERT: contains milk •
• Packed in a facility and/or equipment that produces products containing peanuts, tree nuts, soybean, milk, dairy, eggs, fish, shellfish, wheat, sesame •
 - NET WT. 0.95 oz (27 grams)</v>
      </c>
      <c r="N72" s="12">
        <v>10000000421</v>
      </c>
      <c r="O72" s="12">
        <v>30000000421</v>
      </c>
      <c r="P72" s="12">
        <v>50000000421</v>
      </c>
      <c r="Q72" s="12">
        <v>70000000421</v>
      </c>
      <c r="R72" s="12">
        <v>90000000421</v>
      </c>
      <c r="S72" s="12">
        <v>11000000421</v>
      </c>
      <c r="T72" s="12">
        <v>13000000421</v>
      </c>
      <c r="U72" s="10" t="s">
        <v>39</v>
      </c>
      <c r="V72" s="11" t="s">
        <v>1654</v>
      </c>
      <c r="W72" s="8">
        <f t="shared" si="24"/>
        <v>0.56438345340591312</v>
      </c>
      <c r="X72" s="8">
        <f t="shared" si="25"/>
        <v>16.000270904057636</v>
      </c>
      <c r="Y72" s="8">
        <f t="shared" si="26"/>
        <v>9.0301352544946099</v>
      </c>
      <c r="Z72" s="8">
        <f t="shared" si="27"/>
        <v>256</v>
      </c>
      <c r="AA72" s="16">
        <v>15000000421</v>
      </c>
      <c r="AB72" s="8">
        <f t="shared" si="15"/>
        <v>1.6049654456230653</v>
      </c>
      <c r="AC72" s="8">
        <f t="shared" si="16"/>
        <v>45.5</v>
      </c>
      <c r="AD72" s="16">
        <v>15000000421</v>
      </c>
      <c r="AE72" s="13"/>
    </row>
    <row r="73" spans="1:31" ht="105" x14ac:dyDescent="0.3">
      <c r="A73" s="14" t="s">
        <v>2109</v>
      </c>
      <c r="B73" s="10" t="s">
        <v>2108</v>
      </c>
      <c r="C73" s="10" t="s">
        <v>2108</v>
      </c>
      <c r="D73" s="11" t="s">
        <v>2410</v>
      </c>
      <c r="E73" s="8">
        <f t="shared" si="17"/>
        <v>1.0934929409739567</v>
      </c>
      <c r="F73" s="8">
        <v>31</v>
      </c>
      <c r="G73" s="8">
        <f t="shared" si="18"/>
        <v>2.1869858819479133</v>
      </c>
      <c r="H73" s="8">
        <v>62</v>
      </c>
      <c r="I73" s="8">
        <f t="shared" si="19"/>
        <v>2.7337323524348918</v>
      </c>
      <c r="J73" s="8">
        <f t="shared" si="20"/>
        <v>77.50131219152918</v>
      </c>
      <c r="K73" s="8">
        <f t="shared" si="21"/>
        <v>4.3739717638958266</v>
      </c>
      <c r="L73" s="8">
        <f t="shared" si="22"/>
        <v>124.0020995064467</v>
      </c>
      <c r="M73" s="11" t="str">
        <f t="shared" si="23"/>
        <v>Cajun Creole Ingredients:
paprika, garlic, onion, spices, &lt;1% calcium stearate (anti caking)
• Packed in a facility and/or equipment that produces products containing peanuts, tree nuts, soybean, milk, dairy, eggs, fish, shellfish, wheat, sesame •
 - NET WT. 1.09 oz (31 grams)</v>
      </c>
      <c r="N73" s="12">
        <v>10000000508</v>
      </c>
      <c r="O73" s="12">
        <v>30000000508</v>
      </c>
      <c r="P73" s="12">
        <v>50000000508</v>
      </c>
      <c r="Q73" s="12">
        <v>70000000508</v>
      </c>
      <c r="R73" s="12">
        <v>90000000508</v>
      </c>
      <c r="S73" s="12">
        <v>11000000508</v>
      </c>
      <c r="T73" s="12">
        <v>13000000508</v>
      </c>
      <c r="U73" s="11" t="s">
        <v>39</v>
      </c>
      <c r="V73" s="11" t="s">
        <v>1656</v>
      </c>
      <c r="W73" s="8">
        <f t="shared" si="24"/>
        <v>0.54674647048697833</v>
      </c>
      <c r="X73" s="8">
        <f t="shared" si="25"/>
        <v>15.500262438305837</v>
      </c>
      <c r="Y73" s="8">
        <f t="shared" si="26"/>
        <v>8.7479435277916533</v>
      </c>
      <c r="Z73" s="8">
        <f t="shared" si="27"/>
        <v>248</v>
      </c>
      <c r="AA73" s="16">
        <v>15000000508</v>
      </c>
      <c r="AB73" s="8">
        <f t="shared" si="15"/>
        <v>1.6402394114609349</v>
      </c>
      <c r="AC73" s="8">
        <f t="shared" si="16"/>
        <v>46.5</v>
      </c>
      <c r="AD73" s="16">
        <v>15000000508</v>
      </c>
      <c r="AE73" s="13" t="s">
        <v>2115</v>
      </c>
    </row>
    <row r="74" spans="1:31" ht="135" x14ac:dyDescent="0.3">
      <c r="A74" s="9" t="s">
        <v>250</v>
      </c>
      <c r="B74" s="10" t="s">
        <v>251</v>
      </c>
      <c r="C74" s="10" t="s">
        <v>252</v>
      </c>
      <c r="D74" s="11" t="s">
        <v>2411</v>
      </c>
      <c r="E74" s="8">
        <f t="shared" si="17"/>
        <v>1.2000203178043227</v>
      </c>
      <c r="F74" s="8">
        <v>34.020000000000003</v>
      </c>
      <c r="G74" s="8">
        <f t="shared" si="18"/>
        <v>2.4000406356086454</v>
      </c>
      <c r="H74" s="8">
        <v>68.040000000000006</v>
      </c>
      <c r="I74" s="8">
        <f t="shared" si="19"/>
        <v>3.0000507945108068</v>
      </c>
      <c r="J74" s="8">
        <f t="shared" si="20"/>
        <v>85.051440024381378</v>
      </c>
      <c r="K74" s="8">
        <f t="shared" si="21"/>
        <v>4.8000812712172909</v>
      </c>
      <c r="L74" s="8">
        <f t="shared" si="22"/>
        <v>136.08230403901021</v>
      </c>
      <c r="M74" s="11" t="str">
        <f t="shared" si="23"/>
        <v>Cajun Popcorn Seasoning Ingredients:
corn flour, spices, onion powder, tomato powder, salt, monosodium glutamate, yeast extract, paprika extratives, garlic powder, hydrolyized soy protein, caramel color, &lt;2% silicon dioxide to prevent caking
• Packed in a facility and/or equipment that produces products containing peanuts, tree nuts, soybean, milk, dairy, eggs, fish, shellfish, wheat, sesame •
 - NET WT. 1.20 oz (34.02 grams)</v>
      </c>
      <c r="N74" s="12">
        <v>10000000054</v>
      </c>
      <c r="O74" s="12">
        <v>30000000054</v>
      </c>
      <c r="P74" s="12">
        <v>50000000054</v>
      </c>
      <c r="Q74" s="12">
        <v>70000000054</v>
      </c>
      <c r="R74" s="12">
        <v>90000000054</v>
      </c>
      <c r="S74" s="12">
        <v>11000000054</v>
      </c>
      <c r="T74" s="12">
        <v>13000000054</v>
      </c>
      <c r="U74" s="10"/>
      <c r="V74" s="11"/>
      <c r="W74" s="8">
        <f t="shared" si="24"/>
        <v>0.60001015890216136</v>
      </c>
      <c r="X74" s="8">
        <f t="shared" si="25"/>
        <v>17.010288004876276</v>
      </c>
      <c r="Y74" s="8">
        <f t="shared" si="26"/>
        <v>9.6001625424345818</v>
      </c>
      <c r="Z74" s="8">
        <f t="shared" si="27"/>
        <v>272.16000000000003</v>
      </c>
      <c r="AA74" s="16">
        <v>15000000054</v>
      </c>
      <c r="AB74" s="8">
        <f t="shared" si="15"/>
        <v>1.8000304767064841</v>
      </c>
      <c r="AC74" s="8">
        <f t="shared" si="16"/>
        <v>51.03</v>
      </c>
      <c r="AD74" s="16">
        <v>15000000054</v>
      </c>
      <c r="AE74" s="13"/>
    </row>
    <row r="75" spans="1:31" ht="105" x14ac:dyDescent="0.3">
      <c r="A75" s="9" t="s">
        <v>254</v>
      </c>
      <c r="B75" s="10" t="s">
        <v>255</v>
      </c>
      <c r="C75" s="10" t="s">
        <v>256</v>
      </c>
      <c r="D75" s="11" t="s">
        <v>2412</v>
      </c>
      <c r="E75" s="8">
        <f t="shared" si="17"/>
        <v>2.0000338630072045</v>
      </c>
      <c r="F75" s="8">
        <v>56.7</v>
      </c>
      <c r="G75" s="8">
        <f t="shared" si="18"/>
        <v>4.0000677260144091</v>
      </c>
      <c r="H75" s="8">
        <v>113.4</v>
      </c>
      <c r="I75" s="8">
        <f t="shared" si="19"/>
        <v>5.0000846575180109</v>
      </c>
      <c r="J75" s="8">
        <f t="shared" si="20"/>
        <v>141.75240004063562</v>
      </c>
      <c r="K75" s="8">
        <f t="shared" si="21"/>
        <v>8.0001354520288182</v>
      </c>
      <c r="L75" s="8">
        <f t="shared" si="22"/>
        <v>226.803840065017</v>
      </c>
      <c r="M75" s="11" t="str">
        <f t="shared" si="23"/>
        <v>Canadian Chicken Seasoning Ingredients:
salt, spices, dehydrated garlic, dehydrated onion, parsley, mustard seed, paprika, black pepper
• Packed in a facility and/or equipment that produces products containing peanuts, tree nuts, soybean, milk, dairy, eggs, fish, shellfish, wheat, sesame •
 - NET WT. 2.00 oz (56.7 grams)</v>
      </c>
      <c r="N75" s="12">
        <v>10000000055</v>
      </c>
      <c r="O75" s="12">
        <v>30000000055</v>
      </c>
      <c r="P75" s="12">
        <v>50000000055</v>
      </c>
      <c r="Q75" s="12">
        <v>70000000055</v>
      </c>
      <c r="R75" s="12">
        <v>90000000055</v>
      </c>
      <c r="S75" s="12">
        <v>11000000055</v>
      </c>
      <c r="T75" s="12">
        <v>13000000055</v>
      </c>
      <c r="U75" s="10"/>
      <c r="V75" s="11"/>
      <c r="W75" s="8">
        <f t="shared" si="24"/>
        <v>1.0000169315036023</v>
      </c>
      <c r="X75" s="8">
        <f t="shared" si="25"/>
        <v>28.350480008127125</v>
      </c>
      <c r="Y75" s="8">
        <f t="shared" si="26"/>
        <v>16.000270904057636</v>
      </c>
      <c r="Z75" s="8">
        <f t="shared" si="27"/>
        <v>453.6</v>
      </c>
      <c r="AA75" s="16">
        <v>15000000055</v>
      </c>
      <c r="AB75" s="8">
        <f t="shared" si="15"/>
        <v>3.0000507945108068</v>
      </c>
      <c r="AC75" s="8">
        <f t="shared" si="16"/>
        <v>85.050000000000011</v>
      </c>
      <c r="AD75" s="16">
        <v>15000000055</v>
      </c>
      <c r="AE75" s="13"/>
    </row>
    <row r="76" spans="1:31" ht="120" x14ac:dyDescent="0.3">
      <c r="A76" s="9" t="s">
        <v>257</v>
      </c>
      <c r="B76" s="10" t="s">
        <v>258</v>
      </c>
      <c r="C76" s="10" t="s">
        <v>259</v>
      </c>
      <c r="D76" s="11" t="s">
        <v>2413</v>
      </c>
      <c r="E76" s="8">
        <f t="shared" si="17"/>
        <v>1.1000186246539627</v>
      </c>
      <c r="F76" s="8">
        <v>31.185000000000006</v>
      </c>
      <c r="G76" s="8">
        <f t="shared" si="18"/>
        <v>2.2000372493079254</v>
      </c>
      <c r="H76" s="8">
        <v>62.370000000000012</v>
      </c>
      <c r="I76" s="8">
        <f t="shared" si="19"/>
        <v>2.7500465616349068</v>
      </c>
      <c r="J76" s="8">
        <f t="shared" si="20"/>
        <v>77.963820022349609</v>
      </c>
      <c r="K76" s="8">
        <f t="shared" si="21"/>
        <v>4.4000744986158509</v>
      </c>
      <c r="L76" s="8">
        <f t="shared" si="22"/>
        <v>124.74211203575938</v>
      </c>
      <c r="M76" s="11" t="str">
        <f t="shared" si="23"/>
        <v>Canadian Steak Seasoning Ingredients:
salt, spice (including black pepper, dill seed, coriander and red pepper), dehydrated garlic, soybean oil and extractives of paprika, dill, garlic and black pepper
• Packed in a facility and/or equipment that produces products containing peanuts, tree nuts, soybean, milk, dairy, eggs, fish, shellfish, wheat, sesame •
 - NET WT. 1.10 oz (31.185 grams)</v>
      </c>
      <c r="N76" s="12">
        <v>10000000056</v>
      </c>
      <c r="O76" s="12">
        <v>30000000056</v>
      </c>
      <c r="P76" s="12">
        <v>50000000056</v>
      </c>
      <c r="Q76" s="12">
        <v>70000000056</v>
      </c>
      <c r="R76" s="12">
        <v>90000000056</v>
      </c>
      <c r="S76" s="12">
        <v>11000000056</v>
      </c>
      <c r="T76" s="12">
        <v>13000000056</v>
      </c>
      <c r="U76" s="10" t="s">
        <v>39</v>
      </c>
      <c r="V76" s="11" t="s">
        <v>1656</v>
      </c>
      <c r="W76" s="8">
        <f t="shared" si="24"/>
        <v>0.55000931232698136</v>
      </c>
      <c r="X76" s="8">
        <f t="shared" si="25"/>
        <v>15.592764004469922</v>
      </c>
      <c r="Y76" s="8">
        <f t="shared" si="26"/>
        <v>8.8001489972317017</v>
      </c>
      <c r="Z76" s="8">
        <f t="shared" si="27"/>
        <v>249.48000000000005</v>
      </c>
      <c r="AA76" s="16">
        <v>15000000056</v>
      </c>
      <c r="AB76" s="8">
        <f t="shared" si="15"/>
        <v>1.6500279369809441</v>
      </c>
      <c r="AC76" s="8">
        <f t="shared" si="16"/>
        <v>46.777500000000011</v>
      </c>
      <c r="AD76" s="16">
        <v>15000000056</v>
      </c>
      <c r="AE76" s="13"/>
    </row>
    <row r="77" spans="1:31" ht="120" x14ac:dyDescent="0.3">
      <c r="A77" s="9" t="s">
        <v>261</v>
      </c>
      <c r="B77" s="10" t="s">
        <v>262</v>
      </c>
      <c r="C77" s="10" t="s">
        <v>263</v>
      </c>
      <c r="D77" s="11" t="s">
        <v>2414</v>
      </c>
      <c r="E77" s="8">
        <f t="shared" si="17"/>
        <v>2.0000338630072045</v>
      </c>
      <c r="F77" s="8">
        <v>56.7</v>
      </c>
      <c r="G77" s="8">
        <f t="shared" si="18"/>
        <v>4.0000677260144091</v>
      </c>
      <c r="H77" s="8">
        <v>113.4</v>
      </c>
      <c r="I77" s="8">
        <f t="shared" si="19"/>
        <v>5.0000846575180109</v>
      </c>
      <c r="J77" s="8">
        <f t="shared" si="20"/>
        <v>141.75240004063562</v>
      </c>
      <c r="K77" s="8">
        <f t="shared" si="21"/>
        <v>8.0001354520288182</v>
      </c>
      <c r="L77" s="8">
        <f t="shared" si="22"/>
        <v>226.803840065017</v>
      </c>
      <c r="M77" s="11" t="str">
        <f t="shared" si="23"/>
        <v>Cape Cod Seafood Ingredients:
celery salt (approx. 47%), mustard, red pepper, black pepper, bay leaves, cloves, allspice, ginger, mace, cardamom, cinnamon, paprika
• Packed in a facility and/or equipment that produces products containing peanuts, tree nuts, soybean, milk, dairy, eggs, fish, shellfish, wheat, sesame •
 - NET WT. 2.00 oz (56.7 grams)</v>
      </c>
      <c r="N77" s="12">
        <v>10000000057</v>
      </c>
      <c r="O77" s="12">
        <v>30000000057</v>
      </c>
      <c r="P77" s="12">
        <v>50000000057</v>
      </c>
      <c r="Q77" s="12">
        <v>70000000057</v>
      </c>
      <c r="R77" s="12">
        <v>90000000057</v>
      </c>
      <c r="S77" s="12">
        <v>11000000057</v>
      </c>
      <c r="T77" s="12">
        <v>13000000057</v>
      </c>
      <c r="U77" s="10"/>
      <c r="V77" s="11"/>
      <c r="W77" s="8">
        <f t="shared" si="24"/>
        <v>1.0000169315036023</v>
      </c>
      <c r="X77" s="8">
        <f t="shared" si="25"/>
        <v>28.350480008127125</v>
      </c>
      <c r="Y77" s="8">
        <f t="shared" si="26"/>
        <v>16.000270904057636</v>
      </c>
      <c r="Z77" s="8">
        <f t="shared" si="27"/>
        <v>453.6</v>
      </c>
      <c r="AA77" s="16">
        <v>15000000057</v>
      </c>
      <c r="AB77" s="8">
        <f t="shared" si="15"/>
        <v>3.0000507945108068</v>
      </c>
      <c r="AC77" s="8">
        <f t="shared" si="16"/>
        <v>85.050000000000011</v>
      </c>
      <c r="AD77" s="16">
        <v>15000000057</v>
      </c>
      <c r="AE77" s="13"/>
    </row>
    <row r="78" spans="1:31" ht="105" x14ac:dyDescent="0.3">
      <c r="A78" s="9" t="s">
        <v>1735</v>
      </c>
      <c r="B78" s="10" t="s">
        <v>1718</v>
      </c>
      <c r="C78" s="10" t="s">
        <v>1718</v>
      </c>
      <c r="D78" s="11" t="s">
        <v>2415</v>
      </c>
      <c r="E78" s="8">
        <f t="shared" si="17"/>
        <v>1.6931503602177393</v>
      </c>
      <c r="F78" s="8">
        <v>48</v>
      </c>
      <c r="G78" s="8">
        <f t="shared" si="18"/>
        <v>3.4568486521112178</v>
      </c>
      <c r="H78" s="8">
        <v>98</v>
      </c>
      <c r="I78" s="8">
        <f t="shared" si="19"/>
        <v>4.3210608151390222</v>
      </c>
      <c r="J78" s="8">
        <f t="shared" si="20"/>
        <v>122.50207410919128</v>
      </c>
      <c r="K78" s="8">
        <f t="shared" si="21"/>
        <v>6.9136973042224357</v>
      </c>
      <c r="L78" s="8">
        <f t="shared" si="22"/>
        <v>196.00331857470607</v>
      </c>
      <c r="M78" s="11" t="str">
        <f t="shared" si="23"/>
        <v>Cappuccino Sugar Ingredients:
pure cane sugar, natural flavor, yellow #5, titanium dioxide, red #40, blue #1
• Packed in a facility and/or equipment that produces products containing peanuts, tree nuts, soybean, milk, dairy, eggs, fish, shellfish, wheat, sesame •
 - NET WT. 1.69 oz (48 grams)</v>
      </c>
      <c r="N78" s="12">
        <v>10000000506</v>
      </c>
      <c r="O78" s="12">
        <v>30000000506</v>
      </c>
      <c r="P78" s="12">
        <v>50000000506</v>
      </c>
      <c r="Q78" s="12">
        <v>70000000506</v>
      </c>
      <c r="R78" s="12">
        <v>90000000506</v>
      </c>
      <c r="S78" s="12">
        <v>11000000506</v>
      </c>
      <c r="T78" s="12">
        <v>13000000506</v>
      </c>
      <c r="U78" s="10" t="s">
        <v>39</v>
      </c>
      <c r="V78" s="11" t="s">
        <v>586</v>
      </c>
      <c r="W78" s="8">
        <f t="shared" si="24"/>
        <v>0.86421216302780446</v>
      </c>
      <c r="X78" s="8">
        <f t="shared" si="25"/>
        <v>24.500414821838259</v>
      </c>
      <c r="Y78" s="8">
        <f t="shared" si="26"/>
        <v>13.827394608444871</v>
      </c>
      <c r="Z78" s="8">
        <f t="shared" si="27"/>
        <v>392</v>
      </c>
      <c r="AA78" s="16">
        <v>15000000506</v>
      </c>
      <c r="AB78" s="8">
        <f t="shared" si="15"/>
        <v>2.5749995061644784</v>
      </c>
      <c r="AC78" s="8">
        <f t="shared" si="16"/>
        <v>73</v>
      </c>
      <c r="AD78" s="16">
        <v>15000000506</v>
      </c>
      <c r="AE78" s="13"/>
    </row>
    <row r="79" spans="1:31" ht="120" x14ac:dyDescent="0.3">
      <c r="A79" s="9" t="s">
        <v>265</v>
      </c>
      <c r="B79" s="10" t="s">
        <v>266</v>
      </c>
      <c r="C79" s="10" t="s">
        <v>267</v>
      </c>
      <c r="D79" s="11" t="s">
        <v>2416</v>
      </c>
      <c r="E79" s="8">
        <f t="shared" si="17"/>
        <v>2.2000372493079254</v>
      </c>
      <c r="F79" s="8">
        <v>62.370000000000012</v>
      </c>
      <c r="G79" s="8">
        <f t="shared" si="18"/>
        <v>4.4000744986158509</v>
      </c>
      <c r="H79" s="8">
        <v>124.74000000000002</v>
      </c>
      <c r="I79" s="8">
        <f t="shared" si="19"/>
        <v>5.5000931232698136</v>
      </c>
      <c r="J79" s="8">
        <f t="shared" si="20"/>
        <v>155.92764004469922</v>
      </c>
      <c r="K79" s="8">
        <f t="shared" si="21"/>
        <v>8.8001489972317017</v>
      </c>
      <c r="L79" s="8">
        <f t="shared" si="22"/>
        <v>249.48422407151875</v>
      </c>
      <c r="M79" s="11" t="str">
        <f t="shared" si="23"/>
        <v>Caramel Apple Popcorn Seasoning Ingredients:
sugar, brown sugar, dark molasses, granules (cane sugar, molasses, caramel color)  natural &amp; artificial flavors, salt, soy lecithin, fd&amp;c red #40, blue #1, yellow #5
• Packed in a facility and/or equipment that produces products containing peanuts, tree nuts, soybean, milk, dairy, eggs, fish, shellfish, wheat, sesame •
 - NET WT. 2.20 oz (62.37 grams)</v>
      </c>
      <c r="N79" s="12">
        <v>10000000058</v>
      </c>
      <c r="O79" s="12">
        <v>30000000058</v>
      </c>
      <c r="P79" s="12">
        <v>50000000058</v>
      </c>
      <c r="Q79" s="12">
        <v>70000000058</v>
      </c>
      <c r="R79" s="12">
        <v>90000000058</v>
      </c>
      <c r="S79" s="12">
        <v>11000000058</v>
      </c>
      <c r="T79" s="12">
        <v>13000000058</v>
      </c>
      <c r="U79" s="10"/>
      <c r="V79" s="11"/>
      <c r="W79" s="8">
        <f t="shared" si="24"/>
        <v>1.1000186246539627</v>
      </c>
      <c r="X79" s="8">
        <f t="shared" si="25"/>
        <v>31.185528008939844</v>
      </c>
      <c r="Y79" s="8">
        <f t="shared" si="26"/>
        <v>17.600297994463403</v>
      </c>
      <c r="Z79" s="8">
        <f t="shared" si="27"/>
        <v>498.96000000000009</v>
      </c>
      <c r="AA79" s="16">
        <v>15000000058</v>
      </c>
      <c r="AB79" s="8">
        <f t="shared" si="15"/>
        <v>3.3000558739618882</v>
      </c>
      <c r="AC79" s="8">
        <f t="shared" si="16"/>
        <v>93.555000000000021</v>
      </c>
      <c r="AD79" s="16">
        <v>15000000058</v>
      </c>
      <c r="AE79" s="13"/>
    </row>
    <row r="80" spans="1:31" ht="195" x14ac:dyDescent="0.3">
      <c r="A80" s="9" t="s">
        <v>1700</v>
      </c>
      <c r="B80" s="10" t="s">
        <v>1701</v>
      </c>
      <c r="C80" s="10" t="s">
        <v>1702</v>
      </c>
      <c r="D80" s="11" t="s">
        <v>2820</v>
      </c>
      <c r="E80" s="8">
        <f t="shared" si="17"/>
        <v>1.6900286142410879</v>
      </c>
      <c r="F80" s="8">
        <v>47.911500000000004</v>
      </c>
      <c r="G80" s="8">
        <f t="shared" si="18"/>
        <v>3.3800572284821757</v>
      </c>
      <c r="H80" s="8">
        <v>95.823000000000008</v>
      </c>
      <c r="I80" s="8">
        <f t="shared" si="19"/>
        <v>4.2250715356027193</v>
      </c>
      <c r="J80" s="8">
        <f t="shared" si="20"/>
        <v>119.7807780343371</v>
      </c>
      <c r="K80" s="8">
        <f t="shared" si="21"/>
        <v>6.7601144569643514</v>
      </c>
      <c r="L80" s="8">
        <f t="shared" si="22"/>
        <v>191.64924485493938</v>
      </c>
      <c r="M80" s="11" t="str">
        <f t="shared" si="23"/>
        <v>Caramel Apple Wine Slush Ingredients:
caramel sugar (sugar, brown sugar, molasses, artificial flavors, soy lecithin, salt, yellow #5, red #40, blue #1), apple powder, less than 2% of: citric acid, apple flavoring (propylene glycol, natural and artificial flavors)
• ALLERGY ALERT: contains soy •
• Packed in a facility and/or equipment that produces products containing peanuts, tree nuts, soybean, milk, dairy, eggs, fish, shellfish, wheat, sesame •
• DIRECTIONS: Fill blender completely with ice, pour in full bottle of wine, pour in whole jar of slush mix, blend on high until smooth. Makes 10-12 drinks ~ Enjoy! •
 - NET WT. 1.69 oz (47.9115 grams)</v>
      </c>
      <c r="N80" s="12">
        <v>10000000490</v>
      </c>
      <c r="O80" s="12">
        <v>30000000490</v>
      </c>
      <c r="P80" s="12">
        <v>50000000490</v>
      </c>
      <c r="Q80" s="12">
        <v>70000000490</v>
      </c>
      <c r="R80" s="12">
        <v>90000000490</v>
      </c>
      <c r="S80" s="12">
        <v>11000000490</v>
      </c>
      <c r="T80" s="12">
        <v>13000000490</v>
      </c>
      <c r="U80" s="10" t="s">
        <v>39</v>
      </c>
      <c r="V80" s="11"/>
      <c r="W80" s="8">
        <f t="shared" si="24"/>
        <v>0.84501430712054393</v>
      </c>
      <c r="X80" s="8">
        <f t="shared" si="25"/>
        <v>23.956155606867423</v>
      </c>
      <c r="Y80" s="8">
        <f t="shared" si="26"/>
        <v>13.520228913928703</v>
      </c>
      <c r="Z80" s="8">
        <f t="shared" si="27"/>
        <v>383.29200000000003</v>
      </c>
      <c r="AA80" s="16">
        <v>15000000490</v>
      </c>
      <c r="AB80" s="8">
        <f t="shared" si="15"/>
        <v>2.5350429213616317</v>
      </c>
      <c r="AC80" s="8">
        <f t="shared" si="16"/>
        <v>71.867250000000013</v>
      </c>
      <c r="AD80" s="16">
        <v>15000000490</v>
      </c>
      <c r="AE80" s="13"/>
    </row>
    <row r="81" spans="1:31" ht="105" x14ac:dyDescent="0.3">
      <c r="A81" s="9" t="s">
        <v>269</v>
      </c>
      <c r="B81" s="10" t="s">
        <v>270</v>
      </c>
      <c r="C81" s="10" t="s">
        <v>271</v>
      </c>
      <c r="D81" s="11" t="s">
        <v>2417</v>
      </c>
      <c r="E81" s="8">
        <f t="shared" si="17"/>
        <v>2.0500347095823845</v>
      </c>
      <c r="F81" s="8">
        <v>58.1175</v>
      </c>
      <c r="G81" s="8">
        <f t="shared" si="18"/>
        <v>4.1000694191647691</v>
      </c>
      <c r="H81" s="8">
        <v>116.235</v>
      </c>
      <c r="I81" s="8">
        <f t="shared" si="19"/>
        <v>5.1250867739559611</v>
      </c>
      <c r="J81" s="8">
        <f t="shared" si="20"/>
        <v>145.29621004165151</v>
      </c>
      <c r="K81" s="8">
        <f t="shared" si="21"/>
        <v>8.2001388383295382</v>
      </c>
      <c r="L81" s="8">
        <f t="shared" si="22"/>
        <v>232.47393606664241</v>
      </c>
      <c r="M81" s="11" t="str">
        <f t="shared" si="23"/>
        <v>Caramel Popcorn Glaze Ingredients:
sugar, molasses, brown sugar, natural/artificial flavors, artificial colors, soy lecithin
• Packed in a facility and/or equipment that produces products containing peanuts, tree nuts, soybean, milk, dairy, eggs, fish, shellfish, wheat, sesame •
 - NET WT. 2.05 oz (58.1175 grams)</v>
      </c>
      <c r="N81" s="12">
        <v>10000000059</v>
      </c>
      <c r="O81" s="12">
        <v>30000000059</v>
      </c>
      <c r="P81" s="12">
        <v>50000000059</v>
      </c>
      <c r="Q81" s="12">
        <v>70000000059</v>
      </c>
      <c r="R81" s="12">
        <v>90000000059</v>
      </c>
      <c r="S81" s="12">
        <v>11000000059</v>
      </c>
      <c r="T81" s="12">
        <v>13000000059</v>
      </c>
      <c r="U81" s="10" t="s">
        <v>39</v>
      </c>
      <c r="V81" s="11" t="s">
        <v>97</v>
      </c>
      <c r="W81" s="8">
        <f t="shared" si="24"/>
        <v>1.0250173547911923</v>
      </c>
      <c r="X81" s="8">
        <f t="shared" si="25"/>
        <v>29.059242008330301</v>
      </c>
      <c r="Y81" s="8">
        <f t="shared" si="26"/>
        <v>16.400277676659076</v>
      </c>
      <c r="Z81" s="8">
        <f t="shared" si="27"/>
        <v>464.94</v>
      </c>
      <c r="AA81" s="16">
        <v>15000000059</v>
      </c>
      <c r="AB81" s="8">
        <f t="shared" si="15"/>
        <v>3.075052064373577</v>
      </c>
      <c r="AC81" s="8">
        <f t="shared" si="16"/>
        <v>87.176249999999996</v>
      </c>
      <c r="AD81" s="16">
        <v>15000000059</v>
      </c>
      <c r="AE81" s="13"/>
    </row>
    <row r="82" spans="1:31" ht="135" x14ac:dyDescent="0.3">
      <c r="A82" s="9" t="s">
        <v>273</v>
      </c>
      <c r="B82" s="10" t="s">
        <v>274</v>
      </c>
      <c r="C82" s="10" t="s">
        <v>275</v>
      </c>
      <c r="D82" s="11" t="s">
        <v>2418</v>
      </c>
      <c r="E82" s="8">
        <f t="shared" si="17"/>
        <v>1.1000186246539627</v>
      </c>
      <c r="F82" s="8">
        <v>31.185000000000006</v>
      </c>
      <c r="G82" s="8">
        <f t="shared" si="18"/>
        <v>2.2000372493079254</v>
      </c>
      <c r="H82" s="8">
        <v>62.370000000000012</v>
      </c>
      <c r="I82" s="8">
        <f t="shared" si="19"/>
        <v>2.7500465616349068</v>
      </c>
      <c r="J82" s="8">
        <f t="shared" si="20"/>
        <v>77.963820022349609</v>
      </c>
      <c r="K82" s="8">
        <f t="shared" si="21"/>
        <v>4.4000744986158509</v>
      </c>
      <c r="L82" s="8">
        <f t="shared" si="22"/>
        <v>124.74211203575938</v>
      </c>
      <c r="M82" s="11" t="str">
        <f t="shared" si="23"/>
        <v>Caramels &amp; Cream Popcorn Ingredients:
sugar, brown sugar, nonfat dry milk, natural flavor (including caramel, cream, butter) modified food starch, salt, caramel color, silicon dioxide (anticaking)
• ALLERGY ALERT: contains soybean milk •
• Packed in a facility and/or equipment that produces products containing peanuts, tree nuts, soybean, milk, dairy, eggs, fish, shellfish, wheat, sesame •
 - NET WT. 1.10 oz (31.185 grams)</v>
      </c>
      <c r="N82" s="12">
        <v>10000000060</v>
      </c>
      <c r="O82" s="12">
        <v>30000000060</v>
      </c>
      <c r="P82" s="12">
        <v>50000000060</v>
      </c>
      <c r="Q82" s="12">
        <v>70000000060</v>
      </c>
      <c r="R82" s="12">
        <v>90000000060</v>
      </c>
      <c r="S82" s="12">
        <v>11000000060</v>
      </c>
      <c r="T82" s="12">
        <v>13000000060</v>
      </c>
      <c r="U82" s="10"/>
      <c r="V82" s="11"/>
      <c r="W82" s="8">
        <f t="shared" si="24"/>
        <v>0.55000931232698136</v>
      </c>
      <c r="X82" s="8">
        <f t="shared" si="25"/>
        <v>15.592764004469922</v>
      </c>
      <c r="Y82" s="8">
        <f t="shared" si="26"/>
        <v>8.8001489972317017</v>
      </c>
      <c r="Z82" s="8">
        <f t="shared" si="27"/>
        <v>249.48000000000005</v>
      </c>
      <c r="AA82" s="16">
        <v>15000000060</v>
      </c>
      <c r="AB82" s="8">
        <f t="shared" si="15"/>
        <v>1.6500279369809441</v>
      </c>
      <c r="AC82" s="8">
        <f t="shared" si="16"/>
        <v>46.777500000000011</v>
      </c>
      <c r="AD82" s="16">
        <v>15000000060</v>
      </c>
      <c r="AE82" s="13"/>
    </row>
    <row r="83" spans="1:31" ht="105" x14ac:dyDescent="0.3">
      <c r="A83" s="9" t="s">
        <v>277</v>
      </c>
      <c r="B83" s="10" t="s">
        <v>278</v>
      </c>
      <c r="C83" s="10" t="s">
        <v>279</v>
      </c>
      <c r="D83" s="11" t="s">
        <v>2419</v>
      </c>
      <c r="E83" s="8">
        <f t="shared" si="17"/>
        <v>1.3000220109546829</v>
      </c>
      <c r="F83" s="8">
        <v>36.855000000000004</v>
      </c>
      <c r="G83" s="8">
        <f t="shared" si="18"/>
        <v>2.6000440219093659</v>
      </c>
      <c r="H83" s="8">
        <v>73.710000000000008</v>
      </c>
      <c r="I83" s="8">
        <f t="shared" si="19"/>
        <v>3.2500550273867073</v>
      </c>
      <c r="J83" s="8">
        <f t="shared" si="20"/>
        <v>92.139060026413162</v>
      </c>
      <c r="K83" s="8">
        <f t="shared" si="21"/>
        <v>5.2000880438187318</v>
      </c>
      <c r="L83" s="8">
        <f t="shared" si="22"/>
        <v>147.42249604226106</v>
      </c>
      <c r="M83" s="11" t="str">
        <f t="shared" si="23"/>
        <v>Caribbean Island Jerk Ingredients:
salt, cayenne pepper, garlic, onion, cinnamon, ginger, black pepper, dark chili powder, citric acid, sugar
• Packed in a facility and/or equipment that produces products containing peanuts, tree nuts, soybean, milk, dairy, eggs, fish, shellfish, wheat, sesame •
 - NET WT. 1.30 oz (36.855 grams)</v>
      </c>
      <c r="N83" s="12">
        <v>10000000411</v>
      </c>
      <c r="O83" s="12">
        <v>30000000411</v>
      </c>
      <c r="P83" s="12">
        <v>50000000411</v>
      </c>
      <c r="Q83" s="12">
        <v>70000000411</v>
      </c>
      <c r="R83" s="12">
        <v>90000000411</v>
      </c>
      <c r="S83" s="12">
        <v>11000000411</v>
      </c>
      <c r="T83" s="12">
        <v>13000000411</v>
      </c>
      <c r="U83" s="10"/>
      <c r="V83" s="11"/>
      <c r="W83" s="8">
        <f t="shared" si="24"/>
        <v>0.65001100547734147</v>
      </c>
      <c r="X83" s="8">
        <f t="shared" si="25"/>
        <v>18.427812005282632</v>
      </c>
      <c r="Y83" s="8">
        <f t="shared" si="26"/>
        <v>10.400176087637464</v>
      </c>
      <c r="Z83" s="8">
        <f t="shared" si="27"/>
        <v>294.84000000000003</v>
      </c>
      <c r="AA83" s="16">
        <v>15000000411</v>
      </c>
      <c r="AB83" s="8">
        <f t="shared" si="15"/>
        <v>1.9500330164320245</v>
      </c>
      <c r="AC83" s="8">
        <f t="shared" si="16"/>
        <v>55.282500000000006</v>
      </c>
      <c r="AD83" s="16">
        <v>15000000411</v>
      </c>
      <c r="AE83" s="13"/>
    </row>
    <row r="84" spans="1:31" ht="90" x14ac:dyDescent="0.3">
      <c r="A84" s="9" t="s">
        <v>2041</v>
      </c>
      <c r="B84" s="10" t="s">
        <v>281</v>
      </c>
      <c r="C84" s="10" t="s">
        <v>281</v>
      </c>
      <c r="D84" s="11" t="s">
        <v>2420</v>
      </c>
      <c r="E84" s="8">
        <f t="shared" si="17"/>
        <v>0.95001608492842216</v>
      </c>
      <c r="F84" s="8">
        <v>26.932500000000001</v>
      </c>
      <c r="G84" s="8">
        <f t="shared" si="18"/>
        <v>1.9000321698568443</v>
      </c>
      <c r="H84" s="8">
        <v>53.865000000000002</v>
      </c>
      <c r="I84" s="8">
        <f t="shared" si="19"/>
        <v>2.3750402123210552</v>
      </c>
      <c r="J84" s="8">
        <f t="shared" si="20"/>
        <v>67.332390019301926</v>
      </c>
      <c r="K84" s="8">
        <f t="shared" si="21"/>
        <v>3.8000643397136886</v>
      </c>
      <c r="L84" s="8">
        <f t="shared" si="22"/>
        <v>107.73182403088308</v>
      </c>
      <c r="M84" s="11" t="str">
        <f t="shared" si="23"/>
        <v>Cayenne Pepper Ingredients:
cayenne red pepper
• Packed in a facility and/or equipment that produces products containing peanuts, tree nuts, soybean, milk, dairy, eggs, fish, shellfish, wheat, sesame •
 - NET WT. 0.95 oz (26.9325 grams)</v>
      </c>
      <c r="N84" s="12">
        <v>10000000061</v>
      </c>
      <c r="O84" s="12">
        <v>30000000061</v>
      </c>
      <c r="P84" s="12">
        <v>50000000061</v>
      </c>
      <c r="Q84" s="12">
        <v>70000000061</v>
      </c>
      <c r="R84" s="12">
        <v>90000000061</v>
      </c>
      <c r="S84" s="12">
        <v>11000000061</v>
      </c>
      <c r="T84" s="12">
        <v>13000000061</v>
      </c>
      <c r="U84" s="10" t="s">
        <v>39</v>
      </c>
      <c r="V84" s="11" t="s">
        <v>242</v>
      </c>
      <c r="W84" s="8">
        <f t="shared" si="24"/>
        <v>0.47500804246421108</v>
      </c>
      <c r="X84" s="8">
        <f t="shared" si="25"/>
        <v>13.466478003860384</v>
      </c>
      <c r="Y84" s="8">
        <f t="shared" si="26"/>
        <v>7.6001286794273772</v>
      </c>
      <c r="Z84" s="8">
        <f t="shared" si="27"/>
        <v>215.46</v>
      </c>
      <c r="AA84" s="16">
        <v>15000000061</v>
      </c>
      <c r="AB84" s="8">
        <f t="shared" si="15"/>
        <v>1.4250241273926332</v>
      </c>
      <c r="AC84" s="8">
        <f t="shared" si="16"/>
        <v>40.39875</v>
      </c>
      <c r="AD84" s="16">
        <v>15000000061</v>
      </c>
      <c r="AE84" s="13"/>
    </row>
    <row r="85" spans="1:31" ht="90" x14ac:dyDescent="0.3">
      <c r="A85" s="9" t="s">
        <v>283</v>
      </c>
      <c r="B85" s="10" t="s">
        <v>284</v>
      </c>
      <c r="C85" s="10" t="s">
        <v>284</v>
      </c>
      <c r="D85" s="11" t="s">
        <v>2421</v>
      </c>
      <c r="E85" s="8">
        <f t="shared" si="17"/>
        <v>2.3500397890334654</v>
      </c>
      <c r="F85" s="8">
        <v>66.622500000000002</v>
      </c>
      <c r="G85" s="8">
        <f t="shared" si="18"/>
        <v>4.7000795780669309</v>
      </c>
      <c r="H85" s="8">
        <v>133.245</v>
      </c>
      <c r="I85" s="8">
        <f t="shared" si="19"/>
        <v>5.8750994725836634</v>
      </c>
      <c r="J85" s="8">
        <f t="shared" si="20"/>
        <v>166.55907004774687</v>
      </c>
      <c r="K85" s="8">
        <f t="shared" si="21"/>
        <v>9.4001591561338618</v>
      </c>
      <c r="L85" s="8">
        <f t="shared" si="22"/>
        <v>266.49451207639498</v>
      </c>
      <c r="M85" s="11" t="str">
        <f t="shared" si="23"/>
        <v>Celery Salt Ingredients:
ground celery seeds, salt
• Packed in a facility and/or equipment that produces products containing peanuts, tree nuts, soybean, milk, dairy, eggs, fish, shellfish, wheat, sesame •
 - NET WT. 2.35 oz (66.6225 grams)</v>
      </c>
      <c r="N85" s="12">
        <v>10000000062</v>
      </c>
      <c r="O85" s="12">
        <v>30000000062</v>
      </c>
      <c r="P85" s="12">
        <v>50000000062</v>
      </c>
      <c r="Q85" s="12">
        <v>70000000062</v>
      </c>
      <c r="R85" s="12">
        <v>90000000062</v>
      </c>
      <c r="S85" s="12">
        <v>11000000062</v>
      </c>
      <c r="T85" s="12">
        <v>13000000062</v>
      </c>
      <c r="U85" s="10"/>
      <c r="V85" s="11"/>
      <c r="W85" s="8">
        <f t="shared" si="24"/>
        <v>1.1750198945167327</v>
      </c>
      <c r="X85" s="8">
        <f t="shared" si="25"/>
        <v>33.311814009549373</v>
      </c>
      <c r="Y85" s="8">
        <f t="shared" si="26"/>
        <v>18.800318312267724</v>
      </c>
      <c r="Z85" s="8">
        <f t="shared" si="27"/>
        <v>532.98</v>
      </c>
      <c r="AA85" s="16">
        <v>15000000062</v>
      </c>
      <c r="AB85" s="8">
        <f t="shared" si="15"/>
        <v>3.5250596835501984</v>
      </c>
      <c r="AC85" s="8">
        <f t="shared" si="16"/>
        <v>99.933750000000003</v>
      </c>
      <c r="AD85" s="16">
        <v>15000000062</v>
      </c>
      <c r="AE85" s="13"/>
    </row>
    <row r="86" spans="1:31" ht="90" x14ac:dyDescent="0.3">
      <c r="A86" s="9" t="s">
        <v>286</v>
      </c>
      <c r="B86" s="10" t="s">
        <v>287</v>
      </c>
      <c r="C86" s="10" t="s">
        <v>287</v>
      </c>
      <c r="D86" s="11" t="s">
        <v>2422</v>
      </c>
      <c r="E86" s="8">
        <f t="shared" si="17"/>
        <v>1.9000321698568443</v>
      </c>
      <c r="F86" s="8">
        <v>53.865000000000002</v>
      </c>
      <c r="G86" s="8">
        <f t="shared" si="18"/>
        <v>3.8000643397136886</v>
      </c>
      <c r="H86" s="8">
        <v>107.73</v>
      </c>
      <c r="I86" s="8">
        <f t="shared" si="19"/>
        <v>4.7500804246421104</v>
      </c>
      <c r="J86" s="8">
        <f t="shared" si="20"/>
        <v>134.66478003860385</v>
      </c>
      <c r="K86" s="8">
        <f t="shared" si="21"/>
        <v>7.6001286794273772</v>
      </c>
      <c r="L86" s="8">
        <f t="shared" si="22"/>
        <v>215.46364806176615</v>
      </c>
      <c r="M86" s="11" t="str">
        <f t="shared" si="23"/>
        <v>Ceylon Cinnamon Ingredients:
ceylon organic cinnamon
• Packed in a facility and/or equipment that produces products containing peanuts, tree nuts, soybean, milk, dairy, eggs, fish, shellfish, wheat, sesame •
 - NET WT. 1.90 oz (53.865 grams)</v>
      </c>
      <c r="N86" s="12">
        <v>10000000426</v>
      </c>
      <c r="O86" s="12">
        <v>30000000426</v>
      </c>
      <c r="P86" s="12">
        <v>50000000426</v>
      </c>
      <c r="Q86" s="12">
        <v>70000000426</v>
      </c>
      <c r="R86" s="12">
        <v>90000000426</v>
      </c>
      <c r="S86" s="12">
        <v>11000000426</v>
      </c>
      <c r="T86" s="12">
        <v>13000000426</v>
      </c>
      <c r="U86" s="10"/>
      <c r="V86" s="11"/>
      <c r="W86" s="8">
        <f t="shared" si="24"/>
        <v>0.95001608492842216</v>
      </c>
      <c r="X86" s="8">
        <f t="shared" si="25"/>
        <v>26.932956007720769</v>
      </c>
      <c r="Y86" s="8">
        <f t="shared" si="26"/>
        <v>15.200257358854754</v>
      </c>
      <c r="Z86" s="8">
        <f t="shared" si="27"/>
        <v>430.92</v>
      </c>
      <c r="AA86" s="16">
        <v>15000000426</v>
      </c>
      <c r="AB86" s="8">
        <f t="shared" si="15"/>
        <v>2.8500482547852664</v>
      </c>
      <c r="AC86" s="8">
        <f t="shared" si="16"/>
        <v>80.797499999999999</v>
      </c>
      <c r="AD86" s="16">
        <v>15000000426</v>
      </c>
      <c r="AE86" s="13"/>
    </row>
    <row r="87" spans="1:31" ht="105" x14ac:dyDescent="0.3">
      <c r="A87" s="9" t="s">
        <v>289</v>
      </c>
      <c r="B87" s="10" t="s">
        <v>290</v>
      </c>
      <c r="C87" s="10" t="s">
        <v>291</v>
      </c>
      <c r="D87" s="11" t="s">
        <v>2423</v>
      </c>
      <c r="E87" s="8">
        <f t="shared" si="17"/>
        <v>0.80001354520288193</v>
      </c>
      <c r="F87" s="8">
        <v>22.680000000000003</v>
      </c>
      <c r="G87" s="8">
        <f t="shared" si="18"/>
        <v>1.6000270904057639</v>
      </c>
      <c r="H87" s="8">
        <v>45.360000000000007</v>
      </c>
      <c r="I87" s="8">
        <f t="shared" si="19"/>
        <v>2.000033863007205</v>
      </c>
      <c r="J87" s="8">
        <f t="shared" si="20"/>
        <v>56.700960016254264</v>
      </c>
      <c r="K87" s="8">
        <f t="shared" si="21"/>
        <v>3.2000541808115277</v>
      </c>
      <c r="L87" s="8">
        <f t="shared" si="22"/>
        <v>90.721536026006817</v>
      </c>
      <c r="M87" s="11" t="str">
        <f t="shared" si="23"/>
        <v>Chai Black Turmeric Tea Ingredients:
black tea, turmeric, ginger, cinnamon, cloves, cardamom, black pepper, cassia oil
• Packed in a facility and/or equipment that produces products containing peanuts, tree nuts, soybean, milk, dairy, eggs, fish, shellfish, wheat, sesame •
 - NET WT. 0.80 oz (22.68 grams)</v>
      </c>
      <c r="N87" s="12">
        <v>10000000063</v>
      </c>
      <c r="O87" s="12">
        <v>30000000063</v>
      </c>
      <c r="P87" s="12">
        <v>50000000063</v>
      </c>
      <c r="Q87" s="12">
        <v>70000000063</v>
      </c>
      <c r="R87" s="12">
        <v>90000000063</v>
      </c>
      <c r="S87" s="12">
        <v>11000000063</v>
      </c>
      <c r="T87" s="12">
        <v>13000000063</v>
      </c>
      <c r="U87" s="10"/>
      <c r="V87" s="11"/>
      <c r="W87" s="8">
        <f t="shared" si="24"/>
        <v>0.40000677260144096</v>
      </c>
      <c r="X87" s="8">
        <f t="shared" si="25"/>
        <v>11.340192003250852</v>
      </c>
      <c r="Y87" s="8">
        <f t="shared" si="26"/>
        <v>6.4001083616230554</v>
      </c>
      <c r="Z87" s="8">
        <f t="shared" si="27"/>
        <v>181.44000000000003</v>
      </c>
      <c r="AA87" s="16">
        <v>15000000063</v>
      </c>
      <c r="AB87" s="8">
        <f t="shared" si="15"/>
        <v>1.2000203178043229</v>
      </c>
      <c r="AC87" s="8">
        <f t="shared" si="16"/>
        <v>34.020000000000003</v>
      </c>
      <c r="AD87" s="16">
        <v>15000000063</v>
      </c>
      <c r="AE87" s="13"/>
    </row>
    <row r="88" spans="1:31" ht="105" x14ac:dyDescent="0.3">
      <c r="A88" s="9" t="s">
        <v>293</v>
      </c>
      <c r="B88" s="10" t="s">
        <v>294</v>
      </c>
      <c r="C88" s="10" t="s">
        <v>295</v>
      </c>
      <c r="D88" s="11" t="s">
        <v>2424</v>
      </c>
      <c r="E88" s="8">
        <f t="shared" si="17"/>
        <v>0.80001354520288193</v>
      </c>
      <c r="F88" s="8">
        <v>22.680000000000003</v>
      </c>
      <c r="G88" s="8">
        <f t="shared" si="18"/>
        <v>1.6000270904057639</v>
      </c>
      <c r="H88" s="8">
        <v>45.360000000000007</v>
      </c>
      <c r="I88" s="8">
        <f t="shared" si="19"/>
        <v>2.000033863007205</v>
      </c>
      <c r="J88" s="8">
        <f t="shared" si="20"/>
        <v>56.700960016254264</v>
      </c>
      <c r="K88" s="8">
        <f t="shared" si="21"/>
        <v>3.2000541808115277</v>
      </c>
      <c r="L88" s="8">
        <f t="shared" si="22"/>
        <v>90.721536026006817</v>
      </c>
      <c r="M88" s="11" t="str">
        <f t="shared" si="23"/>
        <v>Chai Herbal Turmeric Tea Ingredients:
turmeric, ginger, cinnamon, cloves, cardamom, licorice root, black pepper, cassia oil 
• Packed in a facility and/or equipment that produces products containing peanuts, tree nuts, soybean, milk, dairy, eggs, fish, shellfish, wheat, sesame •
 - NET WT. 0.80 oz (22.68 grams)</v>
      </c>
      <c r="N88" s="12">
        <v>10000000064</v>
      </c>
      <c r="O88" s="12">
        <v>30000000064</v>
      </c>
      <c r="P88" s="12">
        <v>50000000064</v>
      </c>
      <c r="Q88" s="12">
        <v>70000000064</v>
      </c>
      <c r="R88" s="12">
        <v>90000000064</v>
      </c>
      <c r="S88" s="12">
        <v>11000000064</v>
      </c>
      <c r="T88" s="12">
        <v>13000000064</v>
      </c>
      <c r="U88" s="10"/>
      <c r="V88" s="11"/>
      <c r="W88" s="8">
        <f t="shared" si="24"/>
        <v>0.40000677260144096</v>
      </c>
      <c r="X88" s="8">
        <f t="shared" si="25"/>
        <v>11.340192003250852</v>
      </c>
      <c r="Y88" s="8">
        <f t="shared" si="26"/>
        <v>6.4001083616230554</v>
      </c>
      <c r="Z88" s="8">
        <f t="shared" si="27"/>
        <v>181.44000000000003</v>
      </c>
      <c r="AA88" s="16">
        <v>15000000064</v>
      </c>
      <c r="AB88" s="8">
        <f t="shared" si="15"/>
        <v>1.2000203178043229</v>
      </c>
      <c r="AC88" s="8">
        <f t="shared" si="16"/>
        <v>34.020000000000003</v>
      </c>
      <c r="AD88" s="16">
        <v>15000000064</v>
      </c>
      <c r="AE88" s="13"/>
    </row>
    <row r="89" spans="1:31" ht="105" x14ac:dyDescent="0.3">
      <c r="A89" s="9" t="s">
        <v>2029</v>
      </c>
      <c r="B89" s="10" t="s">
        <v>297</v>
      </c>
      <c r="C89" s="10" t="s">
        <v>297</v>
      </c>
      <c r="D89" s="11" t="s">
        <v>2425</v>
      </c>
      <c r="E89" s="8">
        <f t="shared" si="17"/>
        <v>0.80001354520288193</v>
      </c>
      <c r="F89" s="8">
        <v>22.680000000000003</v>
      </c>
      <c r="G89" s="8">
        <f t="shared" si="18"/>
        <v>1.6000270904057639</v>
      </c>
      <c r="H89" s="8">
        <v>45.360000000000007</v>
      </c>
      <c r="I89" s="8">
        <f t="shared" si="19"/>
        <v>2.000033863007205</v>
      </c>
      <c r="J89" s="8">
        <f t="shared" si="20"/>
        <v>56.700960016254264</v>
      </c>
      <c r="K89" s="8">
        <f t="shared" si="21"/>
        <v>3.2000541808115277</v>
      </c>
      <c r="L89" s="8">
        <f t="shared" si="22"/>
        <v>90.721536026006817</v>
      </c>
      <c r="M89" s="11" t="str">
        <f t="shared" si="23"/>
        <v>Chai Tea Ingredients:
black tea, cinnamon, ginger, cardamom, cloves, and black pepper
• Packed in a facility and/or equipment that produces products containing peanuts, tree nuts, soybean, milk, dairy, eggs, fish, shellfish, wheat, sesame •
 - NET WT. 0.80 oz (22.68 grams)</v>
      </c>
      <c r="N89" s="12">
        <v>10000000065</v>
      </c>
      <c r="O89" s="12">
        <v>30000000065</v>
      </c>
      <c r="P89" s="12">
        <v>50000000065</v>
      </c>
      <c r="Q89" s="12">
        <v>70000000065</v>
      </c>
      <c r="R89" s="12">
        <v>90000000065</v>
      </c>
      <c r="S89" s="12">
        <v>11000000065</v>
      </c>
      <c r="T89" s="12">
        <v>13000000065</v>
      </c>
      <c r="U89" s="10" t="s">
        <v>39</v>
      </c>
      <c r="V89" s="11" t="s">
        <v>1655</v>
      </c>
      <c r="W89" s="8">
        <f t="shared" si="24"/>
        <v>0.40000677260144096</v>
      </c>
      <c r="X89" s="8">
        <f t="shared" si="25"/>
        <v>11.340192003250852</v>
      </c>
      <c r="Y89" s="8">
        <f t="shared" si="26"/>
        <v>6.4001083616230554</v>
      </c>
      <c r="Z89" s="8">
        <f t="shared" si="27"/>
        <v>181.44000000000003</v>
      </c>
      <c r="AA89" s="16">
        <v>15000000065</v>
      </c>
      <c r="AB89" s="8">
        <f t="shared" si="15"/>
        <v>1.2000203178043229</v>
      </c>
      <c r="AC89" s="8">
        <f t="shared" si="16"/>
        <v>34.020000000000003</v>
      </c>
      <c r="AD89" s="16">
        <v>15000000065</v>
      </c>
      <c r="AE89" s="13"/>
    </row>
    <row r="90" spans="1:31" ht="90" x14ac:dyDescent="0.3">
      <c r="A90" s="9" t="s">
        <v>299</v>
      </c>
      <c r="B90" s="10" t="s">
        <v>300</v>
      </c>
      <c r="C90" s="10" t="s">
        <v>300</v>
      </c>
      <c r="D90" s="11" t="s">
        <v>2426</v>
      </c>
      <c r="E90" s="8">
        <f t="shared" si="17"/>
        <v>0.80001354520288193</v>
      </c>
      <c r="F90" s="8">
        <v>22.680000000000003</v>
      </c>
      <c r="G90" s="8">
        <f t="shared" si="18"/>
        <v>1.6000270904057639</v>
      </c>
      <c r="H90" s="8">
        <v>45.360000000000007</v>
      </c>
      <c r="I90" s="8">
        <f t="shared" si="19"/>
        <v>2.000033863007205</v>
      </c>
      <c r="J90" s="8">
        <f t="shared" si="20"/>
        <v>56.700960016254264</v>
      </c>
      <c r="K90" s="8">
        <f t="shared" si="21"/>
        <v>3.2000541808115277</v>
      </c>
      <c r="L90" s="8">
        <f t="shared" si="22"/>
        <v>90.721536026006817</v>
      </c>
      <c r="M90" s="11" t="str">
        <f t="shared" si="23"/>
        <v>Chamomile Tea Ingredients:
chamomile flowers ground, calendula flowers
• Packed in a facility and/or equipment that produces products containing peanuts, tree nuts, soybean, milk, dairy, eggs, fish, shellfish, wheat, sesame •
 - NET WT. 0.80 oz (22.68 grams)</v>
      </c>
      <c r="N90" s="12">
        <v>10000000066</v>
      </c>
      <c r="O90" s="12">
        <v>30000000066</v>
      </c>
      <c r="P90" s="12">
        <v>50000000066</v>
      </c>
      <c r="Q90" s="12">
        <v>70000000066</v>
      </c>
      <c r="R90" s="12">
        <v>90000000066</v>
      </c>
      <c r="S90" s="12">
        <v>11000000066</v>
      </c>
      <c r="T90" s="12">
        <v>13000000066</v>
      </c>
      <c r="U90" s="10"/>
      <c r="V90" s="11"/>
      <c r="W90" s="8">
        <f t="shared" si="24"/>
        <v>0.40000677260144096</v>
      </c>
      <c r="X90" s="8">
        <f t="shared" si="25"/>
        <v>11.340192003250852</v>
      </c>
      <c r="Y90" s="8">
        <f t="shared" si="26"/>
        <v>6.4001083616230554</v>
      </c>
      <c r="Z90" s="8">
        <f t="shared" si="27"/>
        <v>181.44000000000003</v>
      </c>
      <c r="AA90" s="16">
        <v>15000000066</v>
      </c>
      <c r="AB90" s="8">
        <f t="shared" si="15"/>
        <v>1.2000203178043229</v>
      </c>
      <c r="AC90" s="8">
        <f t="shared" si="16"/>
        <v>34.020000000000003</v>
      </c>
      <c r="AD90" s="16">
        <v>15000000066</v>
      </c>
      <c r="AE90" s="13"/>
    </row>
    <row r="91" spans="1:31" ht="90" x14ac:dyDescent="0.3">
      <c r="A91" s="9" t="s">
        <v>302</v>
      </c>
      <c r="B91" s="10" t="s">
        <v>303</v>
      </c>
      <c r="C91" s="10" t="s">
        <v>303</v>
      </c>
      <c r="D91" s="11" t="s">
        <v>2427</v>
      </c>
      <c r="E91" s="8">
        <f t="shared" si="17"/>
        <v>1.1000186246539627</v>
      </c>
      <c r="F91" s="8">
        <v>31.185000000000006</v>
      </c>
      <c r="G91" s="8">
        <f t="shared" si="18"/>
        <v>2.2000372493079254</v>
      </c>
      <c r="H91" s="8">
        <v>62.370000000000012</v>
      </c>
      <c r="I91" s="8">
        <f t="shared" si="19"/>
        <v>2.7500465616349068</v>
      </c>
      <c r="J91" s="8">
        <f t="shared" si="20"/>
        <v>77.963820022349609</v>
      </c>
      <c r="K91" s="8">
        <f t="shared" si="21"/>
        <v>4.4000744986158509</v>
      </c>
      <c r="L91" s="8">
        <f t="shared" si="22"/>
        <v>124.74211203575938</v>
      </c>
      <c r="M91" s="11" t="str">
        <f t="shared" si="23"/>
        <v>Cheddar Beer Dip Ingredients:
cheddar powder, beer powder, onion, salt, garlic, spices
• Packed in a facility and/or equipment that produces products containing peanuts, tree nuts, soybean, milk, dairy, eggs, fish, shellfish, wheat, sesame •
 - NET WT. 1.10 oz (31.185 grams)</v>
      </c>
      <c r="N91" s="12">
        <v>10000000392</v>
      </c>
      <c r="O91" s="12">
        <v>30000000392</v>
      </c>
      <c r="P91" s="12">
        <v>50000000392</v>
      </c>
      <c r="Q91" s="12">
        <v>70000000392</v>
      </c>
      <c r="R91" s="12">
        <v>90000000392</v>
      </c>
      <c r="S91" s="12">
        <v>11000000392</v>
      </c>
      <c r="T91" s="12">
        <v>13000000392</v>
      </c>
      <c r="U91" s="10"/>
      <c r="V91" s="11"/>
      <c r="W91" s="8">
        <f t="shared" si="24"/>
        <v>0.55000931232698136</v>
      </c>
      <c r="X91" s="8">
        <f t="shared" si="25"/>
        <v>15.592764004469922</v>
      </c>
      <c r="Y91" s="8">
        <f t="shared" si="26"/>
        <v>8.8001489972317017</v>
      </c>
      <c r="Z91" s="8">
        <f t="shared" si="27"/>
        <v>249.48000000000005</v>
      </c>
      <c r="AA91" s="16">
        <v>15000000392</v>
      </c>
      <c r="AB91" s="8">
        <f t="shared" si="15"/>
        <v>1.6500279369809441</v>
      </c>
      <c r="AC91" s="8">
        <f t="shared" si="16"/>
        <v>46.777500000000011</v>
      </c>
      <c r="AD91" s="16">
        <v>15000000392</v>
      </c>
      <c r="AE91" s="13"/>
    </row>
    <row r="92" spans="1:31" ht="150" x14ac:dyDescent="0.3">
      <c r="A92" s="9" t="s">
        <v>305</v>
      </c>
      <c r="B92" s="10" t="s">
        <v>306</v>
      </c>
      <c r="C92" s="10" t="s">
        <v>307</v>
      </c>
      <c r="D92" s="11" t="s">
        <v>2428</v>
      </c>
      <c r="E92" s="8">
        <f t="shared" si="17"/>
        <v>1.1000186246539627</v>
      </c>
      <c r="F92" s="8">
        <v>31.185000000000006</v>
      </c>
      <c r="G92" s="8">
        <f t="shared" si="18"/>
        <v>2.2000372493079254</v>
      </c>
      <c r="H92" s="8">
        <v>62.370000000000012</v>
      </c>
      <c r="I92" s="8">
        <f t="shared" si="19"/>
        <v>2.7500465616349068</v>
      </c>
      <c r="J92" s="8">
        <f t="shared" si="20"/>
        <v>77.963820022349609</v>
      </c>
      <c r="K92" s="8">
        <f t="shared" si="21"/>
        <v>4.4000744986158509</v>
      </c>
      <c r="L92" s="8">
        <f t="shared" si="22"/>
        <v>124.74211203575938</v>
      </c>
      <c r="M92" s="11" t="str">
        <f t="shared" si="23"/>
        <v>Cheddar Cheese Popcorn Seasoning Ingredients:
maltodextrin, whey powder cheddar cheese (pasteurized cultured milk, salt, enzymes) salt, sugar, natural flavor, sodium phosphate, lactic acid, fd&amp;c and yellow #5, citric acid, fd&amp;c yellow #6, soybean oil, silicon dioxide (anti-caking agent)
• ALLERGY ALERT: contains milk &amp; soy •
• Packed in a facility and/or equipment that produces products containing peanuts, tree nuts, soybean, milk, dairy, eggs, fish, shellfish, wheat, sesame •
 - NET WT. 1.10 oz (31.185 grams)</v>
      </c>
      <c r="N92" s="12">
        <v>10000000068</v>
      </c>
      <c r="O92" s="12">
        <v>30000000068</v>
      </c>
      <c r="P92" s="12">
        <v>50000000068</v>
      </c>
      <c r="Q92" s="12">
        <v>70000000068</v>
      </c>
      <c r="R92" s="12">
        <v>90000000068</v>
      </c>
      <c r="S92" s="12">
        <v>11000000068</v>
      </c>
      <c r="T92" s="12">
        <v>13000000068</v>
      </c>
      <c r="U92" s="10" t="s">
        <v>39</v>
      </c>
      <c r="V92" s="11" t="s">
        <v>97</v>
      </c>
      <c r="W92" s="8">
        <f t="shared" si="24"/>
        <v>0.55000931232698136</v>
      </c>
      <c r="X92" s="8">
        <f t="shared" si="25"/>
        <v>15.592764004469922</v>
      </c>
      <c r="Y92" s="8">
        <f t="shared" si="26"/>
        <v>8.8001489972317017</v>
      </c>
      <c r="Z92" s="8">
        <f t="shared" si="27"/>
        <v>249.48000000000005</v>
      </c>
      <c r="AA92" s="16">
        <v>15000000068</v>
      </c>
      <c r="AB92" s="8">
        <f t="shared" si="15"/>
        <v>1.6500279369809441</v>
      </c>
      <c r="AC92" s="8">
        <f t="shared" si="16"/>
        <v>46.777500000000011</v>
      </c>
      <c r="AD92" s="16">
        <v>15000000068</v>
      </c>
      <c r="AE92" s="13"/>
    </row>
    <row r="93" spans="1:31" ht="165" x14ac:dyDescent="0.3">
      <c r="A93" s="9" t="s">
        <v>309</v>
      </c>
      <c r="B93" s="10" t="s">
        <v>310</v>
      </c>
      <c r="C93" s="10" t="s">
        <v>311</v>
      </c>
      <c r="D93" s="11" t="s">
        <v>2809</v>
      </c>
      <c r="E93" s="8">
        <f t="shared" si="17"/>
        <v>1.1000186246539627</v>
      </c>
      <c r="F93" s="8">
        <v>31.185000000000006</v>
      </c>
      <c r="G93" s="8">
        <f t="shared" si="18"/>
        <v>2.2000372493079254</v>
      </c>
      <c r="H93" s="8">
        <v>62.370000000000012</v>
      </c>
      <c r="I93" s="8">
        <f t="shared" si="19"/>
        <v>2.7500465616349068</v>
      </c>
      <c r="J93" s="8">
        <f t="shared" si="20"/>
        <v>77.963820022349609</v>
      </c>
      <c r="K93" s="8">
        <f t="shared" si="21"/>
        <v>4.4000744986158509</v>
      </c>
      <c r="L93" s="8">
        <f t="shared" si="22"/>
        <v>124.74211203575938</v>
      </c>
      <c r="M93" s="11" t="str">
        <f t="shared" si="23"/>
        <v>Cheddar Cheese Powder Ingredients:
granular cheese (milk, cheese culture, salt, enzymes) whey, sunflower oil, whey protein concentrate, lactose, 
maltodextrin, salt, blue cheese (milk, cheese culture, salt, enzymes) sodium phosphate, &lt;2% citric acid, lactic acid, yellow 5 &amp; 6
• ALLERGY ALERT: contains dairy •
• Packed in a facility and/or equipment that produces products containing peanuts, tree nuts, soybean, milk, dairy, eggs, fish, shellfish, wheat, sesame •
 - NET WT. 1.10 oz (31.185 grams)</v>
      </c>
      <c r="N93" s="12">
        <v>10000000067</v>
      </c>
      <c r="O93" s="12">
        <v>30000000067</v>
      </c>
      <c r="P93" s="12">
        <v>50000000067</v>
      </c>
      <c r="Q93" s="12">
        <v>70000000067</v>
      </c>
      <c r="R93" s="12">
        <v>90000000067</v>
      </c>
      <c r="S93" s="12">
        <v>11000000067</v>
      </c>
      <c r="T93" s="12">
        <v>13000000067</v>
      </c>
      <c r="U93" s="10"/>
      <c r="V93" s="11"/>
      <c r="W93" s="8">
        <f t="shared" si="24"/>
        <v>0.55000931232698136</v>
      </c>
      <c r="X93" s="8">
        <f t="shared" si="25"/>
        <v>15.592764004469922</v>
      </c>
      <c r="Y93" s="8">
        <f t="shared" si="26"/>
        <v>8.8001489972317017</v>
      </c>
      <c r="Z93" s="8">
        <f t="shared" si="27"/>
        <v>249.48000000000005</v>
      </c>
      <c r="AA93" s="16">
        <v>15000000067</v>
      </c>
      <c r="AB93" s="8">
        <f t="shared" si="15"/>
        <v>1.6500279369809441</v>
      </c>
      <c r="AC93" s="8">
        <f t="shared" si="16"/>
        <v>46.777500000000011</v>
      </c>
      <c r="AD93" s="16">
        <v>15000000067</v>
      </c>
      <c r="AE93" s="13"/>
    </row>
    <row r="94" spans="1:31" ht="345" x14ac:dyDescent="0.3">
      <c r="A94" s="9" t="s">
        <v>313</v>
      </c>
      <c r="B94" s="10" t="s">
        <v>314</v>
      </c>
      <c r="C94" s="10" t="s">
        <v>315</v>
      </c>
      <c r="D94" s="11" t="s">
        <v>2429</v>
      </c>
      <c r="E94" s="8">
        <f t="shared" si="17"/>
        <v>1.400023704105043</v>
      </c>
      <c r="F94" s="8">
        <v>39.69</v>
      </c>
      <c r="G94" s="8">
        <f t="shared" si="18"/>
        <v>2.8000474082100859</v>
      </c>
      <c r="H94" s="8">
        <v>79.38</v>
      </c>
      <c r="I94" s="8">
        <f t="shared" si="19"/>
        <v>3.5000592602626073</v>
      </c>
      <c r="J94" s="8">
        <f t="shared" si="20"/>
        <v>99.226680028444918</v>
      </c>
      <c r="K94" s="8">
        <f t="shared" si="21"/>
        <v>5.6000948164201718</v>
      </c>
      <c r="L94" s="8">
        <f t="shared" si="22"/>
        <v>158.76268804551188</v>
      </c>
      <c r="M94" s="11" t="str">
        <f t="shared" si="23"/>
        <v>Cheddar Ranch Dip Ingredients:
buttermilk solids, (whey solids, buttermilk powder, nonfat dry milk) cheddar cheese powder (maltodextrin, whey(from milk)cheddar cheese (milk, cheese culture, salt enzymes) sunflower oil, salt sodium phosphate, blue cheese (milk, cheese culture, salt, enzymes) ,2% citric acid, yellow 5&amp;6 lactic acid) dextrose, whole milk, sea salt, dried onion, msg, dried garlic whey, chicken flavoring (dextrose, salt, msg, lactose  (milk) potato flour, pure vegetable oil, (sunflower oil) celery turmeric, onion powder, culsunflower lecithin, parsley, herbs) dried sour cream, (sour cream(cultured  cream, nonfat milk)) non gmo corn starch, dried roasted garlic, parsley nonfat dry milk, silicon diozide, lactic acid powder, maltodextrin, natural swiss cheese flavor, butter powder (butter(creamsalt) dry buttermilk) ascorbic acid, natural &amp; artificial sour cream flavor, natural &amp; artificial sour cream &amp; onion flavor (soy) natural butter flavor, canola oil, natural colors
• ALLERGY ALERT: contains soy, dairy •
• Packed in a facility and/or equipment that produces products containing peanuts, tree nuts, soybean, milk, dairy, eggs, fish, shellfish, wheat, sesame •
 - NET WT. 1.40 oz (39.69 grams)</v>
      </c>
      <c r="N94" s="12">
        <v>10000000069</v>
      </c>
      <c r="O94" s="12">
        <v>30000000069</v>
      </c>
      <c r="P94" s="12">
        <v>50000000069</v>
      </c>
      <c r="Q94" s="12">
        <v>70000000069</v>
      </c>
      <c r="R94" s="12">
        <v>90000000069</v>
      </c>
      <c r="S94" s="12">
        <v>11000000069</v>
      </c>
      <c r="T94" s="12">
        <v>13000000069</v>
      </c>
      <c r="U94" s="10"/>
      <c r="V94" s="11"/>
      <c r="W94" s="8">
        <f t="shared" si="24"/>
        <v>0.70001185205252148</v>
      </c>
      <c r="X94" s="8">
        <f t="shared" si="25"/>
        <v>19.845336005688985</v>
      </c>
      <c r="Y94" s="8">
        <f t="shared" si="26"/>
        <v>11.200189632840344</v>
      </c>
      <c r="Z94" s="8">
        <f t="shared" si="27"/>
        <v>317.52</v>
      </c>
      <c r="AA94" s="16">
        <v>15000000069</v>
      </c>
      <c r="AB94" s="8">
        <f t="shared" si="15"/>
        <v>2.1000355561575645</v>
      </c>
      <c r="AC94" s="8">
        <f t="shared" si="16"/>
        <v>59.534999999999997</v>
      </c>
      <c r="AD94" s="16">
        <v>15000000069</v>
      </c>
      <c r="AE94" s="13"/>
    </row>
    <row r="95" spans="1:31" ht="120" x14ac:dyDescent="0.3">
      <c r="A95" s="9" t="s">
        <v>317</v>
      </c>
      <c r="B95" s="10" t="s">
        <v>318</v>
      </c>
      <c r="C95" s="10" t="s">
        <v>319</v>
      </c>
      <c r="D95" s="11" t="s">
        <v>2430</v>
      </c>
      <c r="E95" s="8">
        <f t="shared" si="17"/>
        <v>1.1000186246539627</v>
      </c>
      <c r="F95" s="8">
        <v>31.185000000000006</v>
      </c>
      <c r="G95" s="8">
        <f t="shared" si="18"/>
        <v>2.2000372493079254</v>
      </c>
      <c r="H95" s="8">
        <v>62.370000000000012</v>
      </c>
      <c r="I95" s="8">
        <f t="shared" si="19"/>
        <v>2.7500465616349068</v>
      </c>
      <c r="J95" s="8">
        <f t="shared" si="20"/>
        <v>77.963820022349609</v>
      </c>
      <c r="K95" s="8">
        <f t="shared" si="21"/>
        <v>4.4000744986158509</v>
      </c>
      <c r="L95" s="8">
        <f t="shared" si="22"/>
        <v>124.74211203575938</v>
      </c>
      <c r="M95" s="11" t="str">
        <f t="shared" si="23"/>
        <v>Cheddar Ranch Popcorn Seasoning Ingredients:
white cheddar cheese powder, onion, sea salt, herbs and spices, garlic, yeast extract, vinegar powder
• ALLERGY ALERT: contains milk •
• Packed in a facility and/or equipment that produces products containing peanuts, tree nuts, soybean, milk, dairy, eggs, fish, shellfish, wheat, sesame •
 - NET WT. 1.10 oz (31.185 grams)</v>
      </c>
      <c r="N95" s="12">
        <v>10000000070</v>
      </c>
      <c r="O95" s="12">
        <v>30000000070</v>
      </c>
      <c r="P95" s="12">
        <v>50000000070</v>
      </c>
      <c r="Q95" s="12">
        <v>70000000070</v>
      </c>
      <c r="R95" s="12">
        <v>90000000070</v>
      </c>
      <c r="S95" s="12">
        <v>11000000070</v>
      </c>
      <c r="T95" s="12">
        <v>13000000070</v>
      </c>
      <c r="U95" s="10" t="s">
        <v>39</v>
      </c>
      <c r="V95" s="11"/>
      <c r="W95" s="8">
        <f t="shared" si="24"/>
        <v>0.55000931232698136</v>
      </c>
      <c r="X95" s="8">
        <f t="shared" si="25"/>
        <v>15.592764004469922</v>
      </c>
      <c r="Y95" s="8">
        <f t="shared" si="26"/>
        <v>8.8001489972317017</v>
      </c>
      <c r="Z95" s="8">
        <f t="shared" si="27"/>
        <v>249.48000000000005</v>
      </c>
      <c r="AA95" s="16">
        <v>15000000070</v>
      </c>
      <c r="AB95" s="8">
        <f t="shared" si="15"/>
        <v>1.6500279369809441</v>
      </c>
      <c r="AC95" s="8">
        <f t="shared" ref="AC95:AC126" si="28">IF(OR(F95 = "NULL", H95 = "NULL"), "NULL", (F95+H95)/2)</f>
        <v>46.777500000000011</v>
      </c>
      <c r="AD95" s="16">
        <v>15000000070</v>
      </c>
      <c r="AE95" s="13"/>
    </row>
    <row r="96" spans="1:31" ht="120" x14ac:dyDescent="0.3">
      <c r="A96" s="9" t="s">
        <v>2047</v>
      </c>
      <c r="B96" s="10" t="s">
        <v>321</v>
      </c>
      <c r="C96" s="10" t="s">
        <v>322</v>
      </c>
      <c r="D96" s="11" t="s">
        <v>2431</v>
      </c>
      <c r="E96" s="8">
        <f t="shared" si="17"/>
        <v>1.6000270904057639</v>
      </c>
      <c r="F96" s="8">
        <v>45.360000000000007</v>
      </c>
      <c r="G96" s="8">
        <f t="shared" si="18"/>
        <v>3.2000541808115277</v>
      </c>
      <c r="H96" s="8">
        <v>90.720000000000013</v>
      </c>
      <c r="I96" s="8">
        <f t="shared" si="19"/>
        <v>4.00006772601441</v>
      </c>
      <c r="J96" s="8">
        <f t="shared" si="20"/>
        <v>113.40192003250853</v>
      </c>
      <c r="K96" s="8">
        <f t="shared" si="21"/>
        <v>6.4001083616230554</v>
      </c>
      <c r="L96" s="8">
        <f t="shared" si="22"/>
        <v>181.44307205201363</v>
      </c>
      <c r="M96" s="11" t="str">
        <f t="shared" si="23"/>
        <v>Cheesy Pizza Seasoning Ingredients:
cheese powder, tomato, garlic, onion, beer powder, herbs, silicon dioxide
• ALLERGY ALERT: contains milk &amp; gluten •
• Packed in a facility and/or equipment that produces products containing peanuts, tree nuts, soybean, milk, dairy, eggs, fish, shellfish, wheat, sesame •
 - NET WT. 1.60 oz (45.36 grams)</v>
      </c>
      <c r="N96" s="12">
        <v>10000000071</v>
      </c>
      <c r="O96" s="12">
        <v>30000000071</v>
      </c>
      <c r="P96" s="12">
        <v>50000000071</v>
      </c>
      <c r="Q96" s="12">
        <v>70000000071</v>
      </c>
      <c r="R96" s="12">
        <v>90000000071</v>
      </c>
      <c r="S96" s="12">
        <v>11000000071</v>
      </c>
      <c r="T96" s="12">
        <v>13000000071</v>
      </c>
      <c r="U96" s="10" t="s">
        <v>39</v>
      </c>
      <c r="V96" s="11" t="s">
        <v>323</v>
      </c>
      <c r="W96" s="8">
        <f t="shared" si="24"/>
        <v>0.80001354520288193</v>
      </c>
      <c r="X96" s="8">
        <f t="shared" si="25"/>
        <v>22.680384006501704</v>
      </c>
      <c r="Y96" s="8">
        <f t="shared" si="26"/>
        <v>12.800216723246111</v>
      </c>
      <c r="Z96" s="8">
        <f t="shared" si="27"/>
        <v>362.88000000000005</v>
      </c>
      <c r="AA96" s="16">
        <v>15000000071</v>
      </c>
      <c r="AB96" s="8">
        <f t="shared" si="15"/>
        <v>2.4000406356086459</v>
      </c>
      <c r="AC96" s="8">
        <f t="shared" si="28"/>
        <v>68.040000000000006</v>
      </c>
      <c r="AD96" s="16">
        <v>15000000071</v>
      </c>
      <c r="AE96" s="13"/>
    </row>
    <row r="97" spans="1:31" ht="105" x14ac:dyDescent="0.3">
      <c r="A97" s="9" t="s">
        <v>324</v>
      </c>
      <c r="B97" s="10" t="s">
        <v>325</v>
      </c>
      <c r="C97" s="10" t="s">
        <v>326</v>
      </c>
      <c r="D97" s="11" t="s">
        <v>2432</v>
      </c>
      <c r="E97" s="8">
        <f t="shared" si="17"/>
        <v>1.9000321698568443</v>
      </c>
      <c r="F97" s="8">
        <v>53.865000000000002</v>
      </c>
      <c r="G97" s="8">
        <f t="shared" si="18"/>
        <v>3.8000643397136886</v>
      </c>
      <c r="H97" s="8">
        <v>107.73</v>
      </c>
      <c r="I97" s="8">
        <f t="shared" si="19"/>
        <v>4.7500804246421104</v>
      </c>
      <c r="J97" s="8">
        <f t="shared" si="20"/>
        <v>134.66478003860385</v>
      </c>
      <c r="K97" s="8">
        <f t="shared" si="21"/>
        <v>7.6001286794273772</v>
      </c>
      <c r="L97" s="8">
        <f t="shared" si="22"/>
        <v>215.46364806176615</v>
      </c>
      <c r="M97" s="11" t="str">
        <f t="shared" si="23"/>
        <v>Chef Master Grill Seasoning Ingredients:
sea salt, dehydrated onion, dehydrated garlic, black pepper, spices, dehydrated red bell pepper
• Packed in a facility and/or equipment that produces products containing peanuts, tree nuts, soybean, milk, dairy, eggs, fish, shellfish, wheat, sesame •
 - NET WT. 1.90 oz (53.865 grams)</v>
      </c>
      <c r="N97" s="12">
        <v>10000000072</v>
      </c>
      <c r="O97" s="12">
        <v>30000000072</v>
      </c>
      <c r="P97" s="12">
        <v>50000000072</v>
      </c>
      <c r="Q97" s="12">
        <v>70000000072</v>
      </c>
      <c r="R97" s="12">
        <v>90000000072</v>
      </c>
      <c r="S97" s="12">
        <v>11000000072</v>
      </c>
      <c r="T97" s="12">
        <v>13000000072</v>
      </c>
      <c r="U97" s="10"/>
      <c r="V97" s="11"/>
      <c r="W97" s="8">
        <f t="shared" si="24"/>
        <v>0.95001608492842216</v>
      </c>
      <c r="X97" s="8">
        <f t="shared" si="25"/>
        <v>26.932956007720769</v>
      </c>
      <c r="Y97" s="8">
        <f t="shared" si="26"/>
        <v>15.200257358854754</v>
      </c>
      <c r="Z97" s="8">
        <f t="shared" si="27"/>
        <v>430.92</v>
      </c>
      <c r="AA97" s="16">
        <v>15000000072</v>
      </c>
      <c r="AB97" s="8">
        <f t="shared" si="15"/>
        <v>2.8500482547852664</v>
      </c>
      <c r="AC97" s="8">
        <f t="shared" si="28"/>
        <v>80.797499999999999</v>
      </c>
      <c r="AD97" s="16">
        <v>15000000072</v>
      </c>
      <c r="AE97" s="13"/>
    </row>
    <row r="98" spans="1:31" ht="180" x14ac:dyDescent="0.3">
      <c r="A98" s="9" t="s">
        <v>328</v>
      </c>
      <c r="B98" s="10" t="s">
        <v>329</v>
      </c>
      <c r="C98" s="10" t="s">
        <v>330</v>
      </c>
      <c r="D98" s="11" t="s">
        <v>2821</v>
      </c>
      <c r="E98" s="8">
        <f t="shared" si="17"/>
        <v>1.687528571912329</v>
      </c>
      <c r="F98" s="8">
        <v>47.840625000000003</v>
      </c>
      <c r="G98" s="8">
        <f t="shared" si="18"/>
        <v>3.3750571438246579</v>
      </c>
      <c r="H98" s="8">
        <v>95.681250000000006</v>
      </c>
      <c r="I98" s="8">
        <f t="shared" si="19"/>
        <v>4.2188214297808226</v>
      </c>
      <c r="J98" s="8">
        <f t="shared" si="20"/>
        <v>119.60358753428633</v>
      </c>
      <c r="K98" s="8">
        <f t="shared" si="21"/>
        <v>6.7501142876493159</v>
      </c>
      <c r="L98" s="8">
        <f t="shared" si="22"/>
        <v>191.36574005485812</v>
      </c>
      <c r="M98" s="11" t="str">
        <f t="shared" si="23"/>
        <v>Cherry Lime Kiss Slush Ingredients:
cane sugar, &lt;2% citric acid, color/flavor powder (sugar, artificial flavor, yellow #5, blue #1, silicon dioxide, citric acid) cherry flavoring (ethyl alcohol, natural &amp; artificial flavors, propylene glycol, water, red 40, blue 1)
• Packed in a facility and/or equipment that produces products containing peanuts, tree nuts, soybean, milk, dairy, eggs, fish, shellfish, wheat, sesame •
• DIRECTIONS: Fill blender completely with ice, pour in full bottle of wine, pour in whole jar of slush mix, blend on high until smooth. Makes 10-12 drinks ~ Enjoy! •
 - NET WT. 1.69 oz (47.840625 grams)</v>
      </c>
      <c r="N98" s="12">
        <v>10000000073</v>
      </c>
      <c r="O98" s="12">
        <v>30000000073</v>
      </c>
      <c r="P98" s="12">
        <v>50000000073</v>
      </c>
      <c r="Q98" s="12">
        <v>70000000073</v>
      </c>
      <c r="R98" s="12">
        <v>90000000073</v>
      </c>
      <c r="S98" s="12">
        <v>11000000073</v>
      </c>
      <c r="T98" s="12">
        <v>13000000073</v>
      </c>
      <c r="U98" s="10"/>
      <c r="V98" s="11"/>
      <c r="W98" s="8">
        <f t="shared" si="24"/>
        <v>0.84376428595616448</v>
      </c>
      <c r="X98" s="8">
        <f t="shared" si="25"/>
        <v>23.920717506857265</v>
      </c>
      <c r="Y98" s="8">
        <f t="shared" si="26"/>
        <v>13.500228575298632</v>
      </c>
      <c r="Z98" s="8">
        <f t="shared" si="27"/>
        <v>382.72500000000002</v>
      </c>
      <c r="AA98" s="16">
        <v>15000000073</v>
      </c>
      <c r="AB98" s="8">
        <f t="shared" si="15"/>
        <v>2.5312928578684932</v>
      </c>
      <c r="AC98" s="8">
        <f t="shared" si="28"/>
        <v>71.760937500000011</v>
      </c>
      <c r="AD98" s="16">
        <v>15000000073</v>
      </c>
      <c r="AE98" s="13"/>
    </row>
    <row r="99" spans="1:31" ht="90" x14ac:dyDescent="0.3">
      <c r="A99" s="9" t="s">
        <v>332</v>
      </c>
      <c r="B99" s="10" t="s">
        <v>2323</v>
      </c>
      <c r="C99" s="10" t="s">
        <v>2324</v>
      </c>
      <c r="D99" s="11" t="s">
        <v>2433</v>
      </c>
      <c r="E99" s="8">
        <f t="shared" si="17"/>
        <v>2.363355711137261</v>
      </c>
      <c r="F99" s="8">
        <v>67</v>
      </c>
      <c r="G99" s="8">
        <f t="shared" si="18"/>
        <v>4.7619853881123912</v>
      </c>
      <c r="H99" s="8">
        <v>135</v>
      </c>
      <c r="I99" s="8">
        <f t="shared" si="19"/>
        <v>5.9524817351404895</v>
      </c>
      <c r="J99" s="8">
        <f t="shared" si="20"/>
        <v>168.75285719123289</v>
      </c>
      <c r="K99" s="8">
        <f t="shared" si="21"/>
        <v>9.5239707762247825</v>
      </c>
      <c r="L99" s="8">
        <f t="shared" si="22"/>
        <v>270.00457150597259</v>
      </c>
      <c r="M99" s="11" t="str">
        <f t="shared" si="23"/>
        <v>Cherrywood Sea Salt Ingredients:
sea salt, &lt;2% cherrywood smoke flavor
• Packed in a facility and/or equipment that produces products containing peanuts, tree nuts, soybean, milk, dairy, eggs, fish, shellfish, wheat, sesame •
 - NET WT. 2.36 oz (67 grams)</v>
      </c>
      <c r="N99" s="12">
        <v>10000000074</v>
      </c>
      <c r="O99" s="12">
        <v>30000000074</v>
      </c>
      <c r="P99" s="12">
        <v>50000000074</v>
      </c>
      <c r="Q99" s="12">
        <v>70000000074</v>
      </c>
      <c r="R99" s="12">
        <v>90000000074</v>
      </c>
      <c r="S99" s="12">
        <v>11000000074</v>
      </c>
      <c r="T99" s="12">
        <v>13000000074</v>
      </c>
      <c r="U99" s="10" t="s">
        <v>39</v>
      </c>
      <c r="V99" s="11" t="s">
        <v>227</v>
      </c>
      <c r="W99" s="8">
        <f t="shared" si="24"/>
        <v>1.1904963470280978</v>
      </c>
      <c r="X99" s="8">
        <f t="shared" si="25"/>
        <v>33.750571438246574</v>
      </c>
      <c r="Y99" s="8">
        <f t="shared" si="26"/>
        <v>19.047941552449565</v>
      </c>
      <c r="Z99" s="8">
        <f t="shared" si="27"/>
        <v>540</v>
      </c>
      <c r="AA99" s="16">
        <v>15000000074</v>
      </c>
      <c r="AB99" s="8">
        <f t="shared" si="15"/>
        <v>3.5626705496248263</v>
      </c>
      <c r="AC99" s="8">
        <f t="shared" si="28"/>
        <v>101</v>
      </c>
      <c r="AD99" s="16">
        <v>15000000074</v>
      </c>
      <c r="AE99" s="13"/>
    </row>
    <row r="100" spans="1:31" ht="120" x14ac:dyDescent="0.3">
      <c r="A100" s="14" t="s">
        <v>333</v>
      </c>
      <c r="B100" s="10" t="s">
        <v>334</v>
      </c>
      <c r="C100" s="10" t="s">
        <v>335</v>
      </c>
      <c r="D100" s="11" t="s">
        <v>2434</v>
      </c>
      <c r="E100" s="8">
        <f t="shared" si="17"/>
        <v>1.1000186246539627</v>
      </c>
      <c r="F100" s="8">
        <v>31.185000000000006</v>
      </c>
      <c r="G100" s="8">
        <f t="shared" si="18"/>
        <v>2.2000372493079254</v>
      </c>
      <c r="H100" s="8">
        <v>62.370000000000012</v>
      </c>
      <c r="I100" s="8">
        <f t="shared" si="19"/>
        <v>2.7500465616349068</v>
      </c>
      <c r="J100" s="8">
        <f t="shared" si="20"/>
        <v>77.963820022349609</v>
      </c>
      <c r="K100" s="8">
        <f t="shared" si="21"/>
        <v>4.4000744986158509</v>
      </c>
      <c r="L100" s="8">
        <f t="shared" si="22"/>
        <v>124.74211203575938</v>
      </c>
      <c r="M100" s="11" t="str">
        <f t="shared" si="23"/>
        <v>Chicago Steak Seasoning Ingredients:
salt, spice (including black pepper, dill seed, coriander and red pepper), dehydrated garlic, soybean oil and extractives of paprika, dill, garlic and black pepper
• Packed in a facility and/or equipment that produces products containing peanuts, tree nuts, soybean, milk, dairy, eggs, fish, shellfish, wheat, sesame •
 - NET WT. 1.10 oz (31.185 grams)</v>
      </c>
      <c r="N100" s="12">
        <v>10000000472</v>
      </c>
      <c r="O100" s="12">
        <v>30000000472</v>
      </c>
      <c r="P100" s="12">
        <v>50000000472</v>
      </c>
      <c r="Q100" s="12">
        <v>70000000472</v>
      </c>
      <c r="R100" s="12">
        <v>90000000472</v>
      </c>
      <c r="S100" s="12">
        <v>11000000472</v>
      </c>
      <c r="T100" s="12">
        <v>13000000472</v>
      </c>
      <c r="U100" s="11" t="s">
        <v>39</v>
      </c>
      <c r="V100" s="11" t="s">
        <v>1656</v>
      </c>
      <c r="W100" s="8">
        <f t="shared" si="24"/>
        <v>0.55000931232698136</v>
      </c>
      <c r="X100" s="8">
        <f t="shared" si="25"/>
        <v>15.592764004469922</v>
      </c>
      <c r="Y100" s="8">
        <f t="shared" si="26"/>
        <v>8.8001489972317017</v>
      </c>
      <c r="Z100" s="8">
        <f t="shared" si="27"/>
        <v>249.48000000000005</v>
      </c>
      <c r="AA100" s="16">
        <v>15000000472</v>
      </c>
      <c r="AB100" s="8">
        <f t="shared" si="15"/>
        <v>1.6500279369809441</v>
      </c>
      <c r="AC100" s="8">
        <f t="shared" si="28"/>
        <v>46.777500000000011</v>
      </c>
      <c r="AD100" s="16">
        <v>15000000472</v>
      </c>
      <c r="AE100" s="13" t="s">
        <v>336</v>
      </c>
    </row>
    <row r="101" spans="1:31" ht="135" x14ac:dyDescent="0.3">
      <c r="A101" s="9" t="s">
        <v>2044</v>
      </c>
      <c r="B101" s="10" t="s">
        <v>337</v>
      </c>
      <c r="C101" s="10" t="s">
        <v>338</v>
      </c>
      <c r="D101" s="11" t="s">
        <v>2435</v>
      </c>
      <c r="E101" s="8">
        <f t="shared" si="17"/>
        <v>1.7000287835561239</v>
      </c>
      <c r="F101" s="8">
        <v>48.195</v>
      </c>
      <c r="G101" s="8">
        <f t="shared" si="18"/>
        <v>3.4000575671122477</v>
      </c>
      <c r="H101" s="8">
        <v>96.39</v>
      </c>
      <c r="I101" s="8">
        <f t="shared" si="19"/>
        <v>4.2500719588903095</v>
      </c>
      <c r="J101" s="8">
        <f t="shared" si="20"/>
        <v>120.48954003454028</v>
      </c>
      <c r="K101" s="8">
        <f t="shared" si="21"/>
        <v>6.8001151342244954</v>
      </c>
      <c r="L101" s="8">
        <f t="shared" si="22"/>
        <v>192.78326405526445</v>
      </c>
      <c r="M101" s="11" t="str">
        <f t="shared" si="23"/>
        <v>Chicago Style Pizza Seasoning Ingredients:
salt, fennel, sugar, romano cheese, parmesan cheese (milk, cheese cultures, salt, enzymes) spices, cayenne pepper, accent flavor enhancer (msg) sodium erythobate, oregano
• ALLERGY ALERT: contains dairy •
• Packed in a facility and/or equipment that produces products containing peanuts, tree nuts, soybean, milk, dairy, eggs, fish, shellfish, wheat, sesame •
 - NET WT. 1.70 oz (48.195 grams)</v>
      </c>
      <c r="N101" s="12">
        <v>10000000075</v>
      </c>
      <c r="O101" s="12">
        <v>30000000075</v>
      </c>
      <c r="P101" s="12">
        <v>50000000075</v>
      </c>
      <c r="Q101" s="12">
        <v>70000000075</v>
      </c>
      <c r="R101" s="12">
        <v>90000000075</v>
      </c>
      <c r="S101" s="12">
        <v>11000000075</v>
      </c>
      <c r="T101" s="12">
        <v>13000000075</v>
      </c>
      <c r="U101" s="10" t="s">
        <v>39</v>
      </c>
      <c r="V101" s="11" t="s">
        <v>1657</v>
      </c>
      <c r="W101" s="8">
        <f t="shared" si="24"/>
        <v>0.85001439177806193</v>
      </c>
      <c r="X101" s="8">
        <f t="shared" si="25"/>
        <v>24.097908006908057</v>
      </c>
      <c r="Y101" s="8">
        <f t="shared" si="26"/>
        <v>13.600230268448991</v>
      </c>
      <c r="Z101" s="8">
        <f t="shared" si="27"/>
        <v>385.56</v>
      </c>
      <c r="AA101" s="16">
        <v>15000000075</v>
      </c>
      <c r="AB101" s="8">
        <f t="shared" si="15"/>
        <v>2.5500431753341859</v>
      </c>
      <c r="AC101" s="8">
        <f t="shared" si="28"/>
        <v>72.292500000000004</v>
      </c>
      <c r="AD101" s="16">
        <v>15000000075</v>
      </c>
      <c r="AE101" s="13"/>
    </row>
    <row r="102" spans="1:31" ht="90" x14ac:dyDescent="0.3">
      <c r="A102" s="9" t="s">
        <v>340</v>
      </c>
      <c r="B102" s="10" t="s">
        <v>341</v>
      </c>
      <c r="C102" s="10" t="s">
        <v>342</v>
      </c>
      <c r="D102" s="11" t="s">
        <v>2436</v>
      </c>
      <c r="E102" s="8">
        <f t="shared" si="17"/>
        <v>2.3986296769751307</v>
      </c>
      <c r="F102" s="8">
        <v>68</v>
      </c>
      <c r="G102" s="8">
        <f t="shared" si="18"/>
        <v>5.1147250464910874</v>
      </c>
      <c r="H102" s="8">
        <v>145</v>
      </c>
      <c r="I102" s="8">
        <f t="shared" si="19"/>
        <v>6.3934063081138595</v>
      </c>
      <c r="J102" s="8">
        <f t="shared" si="20"/>
        <v>181.25306883502793</v>
      </c>
      <c r="K102" s="8">
        <f t="shared" si="21"/>
        <v>10.229450092982175</v>
      </c>
      <c r="L102" s="8">
        <f t="shared" si="22"/>
        <v>290.00491013604466</v>
      </c>
      <c r="M102" s="11" t="str">
        <f t="shared" si="23"/>
        <v>Chili Lime Sea Salt Ingredients:
sea salt, red chili pepper flakes, lime peel, smoked paprika
• Packed in a facility and/or equipment that produces products containing peanuts, tree nuts, soybean, milk, dairy, eggs, fish, shellfish, wheat, sesame •
 - NET WT. 2.40 oz (68 grams)</v>
      </c>
      <c r="N102" s="12">
        <v>10000000076</v>
      </c>
      <c r="O102" s="12">
        <v>30000000076</v>
      </c>
      <c r="P102" s="12">
        <v>50000000076</v>
      </c>
      <c r="Q102" s="12">
        <v>70000000076</v>
      </c>
      <c r="R102" s="12">
        <v>90000000076</v>
      </c>
      <c r="S102" s="12">
        <v>11000000076</v>
      </c>
      <c r="T102" s="12">
        <v>13000000076</v>
      </c>
      <c r="U102" s="10" t="s">
        <v>39</v>
      </c>
      <c r="V102" s="11" t="s">
        <v>227</v>
      </c>
      <c r="W102" s="8">
        <f t="shared" si="24"/>
        <v>1.2786812616227718</v>
      </c>
      <c r="X102" s="8">
        <f t="shared" si="25"/>
        <v>36.250613767005582</v>
      </c>
      <c r="Y102" s="8">
        <f t="shared" si="26"/>
        <v>20.45890018596435</v>
      </c>
      <c r="Z102" s="8">
        <f t="shared" si="27"/>
        <v>580</v>
      </c>
      <c r="AA102" s="16">
        <v>15000000076</v>
      </c>
      <c r="AB102" s="8">
        <f t="shared" si="15"/>
        <v>3.7566773617331091</v>
      </c>
      <c r="AC102" s="8">
        <f t="shared" si="28"/>
        <v>106.5</v>
      </c>
      <c r="AD102" s="16">
        <v>15000000076</v>
      </c>
      <c r="AE102" s="13"/>
    </row>
    <row r="103" spans="1:31" ht="105" x14ac:dyDescent="0.3">
      <c r="A103" s="9" t="s">
        <v>343</v>
      </c>
      <c r="B103" s="10" t="s">
        <v>344</v>
      </c>
      <c r="C103" s="10" t="s">
        <v>344</v>
      </c>
      <c r="D103" s="11" t="s">
        <v>2437</v>
      </c>
      <c r="E103" s="8">
        <f t="shared" si="17"/>
        <v>1.8500313232816643</v>
      </c>
      <c r="F103" s="8">
        <v>52.447500000000005</v>
      </c>
      <c r="G103" s="8">
        <f t="shared" si="18"/>
        <v>3.7000626465633286</v>
      </c>
      <c r="H103" s="8">
        <v>104.89500000000001</v>
      </c>
      <c r="I103" s="8">
        <f t="shared" si="19"/>
        <v>4.6250783082041611</v>
      </c>
      <c r="J103" s="8">
        <f t="shared" si="20"/>
        <v>131.12097003758797</v>
      </c>
      <c r="K103" s="8">
        <f t="shared" si="21"/>
        <v>7.4001252931266572</v>
      </c>
      <c r="L103" s="8">
        <f t="shared" si="22"/>
        <v>209.79355206014074</v>
      </c>
      <c r="M103" s="11" t="str">
        <f t="shared" si="23"/>
        <v>Chimichurri Ingredients:
paprika, black pepper, parsley, garlic, basil, lemon, oregano, thyme, and chili powder
• Packed in a facility and/or equipment that produces products containing peanuts, tree nuts, soybean, milk, dairy, eggs, fish, shellfish, wheat, sesame •
 - NET WT. 1.85 oz (52.4475 grams)</v>
      </c>
      <c r="N103" s="12">
        <v>10000000372</v>
      </c>
      <c r="O103" s="12">
        <v>30000000372</v>
      </c>
      <c r="P103" s="12">
        <v>50000000372</v>
      </c>
      <c r="Q103" s="12">
        <v>70000000372</v>
      </c>
      <c r="R103" s="12">
        <v>90000000372</v>
      </c>
      <c r="S103" s="12">
        <v>11000000372</v>
      </c>
      <c r="T103" s="12">
        <v>13000000372</v>
      </c>
      <c r="U103" s="10"/>
      <c r="V103" s="11"/>
      <c r="W103" s="8">
        <f t="shared" si="24"/>
        <v>0.92501566164083215</v>
      </c>
      <c r="X103" s="8">
        <f t="shared" si="25"/>
        <v>26.224194007517593</v>
      </c>
      <c r="Y103" s="8">
        <f t="shared" si="26"/>
        <v>14.800250586253314</v>
      </c>
      <c r="Z103" s="8">
        <f t="shared" si="27"/>
        <v>419.58000000000004</v>
      </c>
      <c r="AA103" s="16">
        <v>15000000372</v>
      </c>
      <c r="AB103" s="8">
        <f t="shared" si="15"/>
        <v>2.7750469849224966</v>
      </c>
      <c r="AC103" s="8">
        <f t="shared" si="28"/>
        <v>78.671250000000015</v>
      </c>
      <c r="AD103" s="16">
        <v>15000000372</v>
      </c>
      <c r="AE103" s="13"/>
    </row>
    <row r="104" spans="1:31" ht="90" x14ac:dyDescent="0.3">
      <c r="A104" s="9" t="s">
        <v>346</v>
      </c>
      <c r="B104" s="10" t="s">
        <v>347</v>
      </c>
      <c r="C104" s="10" t="s">
        <v>348</v>
      </c>
      <c r="D104" s="11" t="s">
        <v>2438</v>
      </c>
      <c r="E104" s="8">
        <f t="shared" si="17"/>
        <v>0.80001354520288193</v>
      </c>
      <c r="F104" s="8">
        <v>22.680000000000003</v>
      </c>
      <c r="G104" s="8">
        <f t="shared" si="18"/>
        <v>1.6000270904057639</v>
      </c>
      <c r="H104" s="8">
        <v>45.360000000000007</v>
      </c>
      <c r="I104" s="8">
        <f t="shared" si="19"/>
        <v>2.000033863007205</v>
      </c>
      <c r="J104" s="8">
        <f t="shared" si="20"/>
        <v>56.700960016254264</v>
      </c>
      <c r="K104" s="8">
        <f t="shared" si="21"/>
        <v>3.2000541808115277</v>
      </c>
      <c r="L104" s="8">
        <f t="shared" si="22"/>
        <v>90.721536026006817</v>
      </c>
      <c r="M104" s="11" t="str">
        <f t="shared" si="23"/>
        <v>China Black Tea Ingredients:
black tea
• Packed in a facility and/or equipment that produces products containing peanuts, tree nuts, soybean, milk, dairy, eggs, fish, shellfish, wheat, sesame •
 - NET WT. 0.80 oz (22.68 grams)</v>
      </c>
      <c r="N104" s="12">
        <v>10000000077</v>
      </c>
      <c r="O104" s="12">
        <v>30000000077</v>
      </c>
      <c r="P104" s="12">
        <v>50000000077</v>
      </c>
      <c r="Q104" s="12">
        <v>70000000077</v>
      </c>
      <c r="R104" s="12">
        <v>90000000077</v>
      </c>
      <c r="S104" s="12">
        <v>11000000077</v>
      </c>
      <c r="T104" s="12">
        <v>13000000077</v>
      </c>
      <c r="U104" s="10" t="s">
        <v>39</v>
      </c>
      <c r="V104" s="11"/>
      <c r="W104" s="8">
        <f t="shared" si="24"/>
        <v>0.40000677260144096</v>
      </c>
      <c r="X104" s="8">
        <f t="shared" si="25"/>
        <v>11.340192003250852</v>
      </c>
      <c r="Y104" s="8">
        <f t="shared" si="26"/>
        <v>6.4001083616230554</v>
      </c>
      <c r="Z104" s="8">
        <f t="shared" si="27"/>
        <v>181.44000000000003</v>
      </c>
      <c r="AA104" s="16">
        <v>15000000077</v>
      </c>
      <c r="AB104" s="8">
        <f t="shared" si="15"/>
        <v>1.2000203178043229</v>
      </c>
      <c r="AC104" s="8">
        <f t="shared" si="28"/>
        <v>34.020000000000003</v>
      </c>
      <c r="AD104" s="16">
        <v>15000000077</v>
      </c>
      <c r="AE104" s="13"/>
    </row>
    <row r="105" spans="1:31" ht="105" x14ac:dyDescent="0.3">
      <c r="A105" s="9" t="s">
        <v>350</v>
      </c>
      <c r="B105" s="10" t="s">
        <v>2271</v>
      </c>
      <c r="C105" s="10" t="s">
        <v>2271</v>
      </c>
      <c r="D105" s="11" t="s">
        <v>2439</v>
      </c>
      <c r="E105" s="8">
        <f t="shared" si="17"/>
        <v>1.0582189751360871</v>
      </c>
      <c r="F105" s="8">
        <v>30</v>
      </c>
      <c r="G105" s="8">
        <f t="shared" si="18"/>
        <v>2.1164379502721742</v>
      </c>
      <c r="H105" s="8">
        <v>60</v>
      </c>
      <c r="I105" s="8">
        <f t="shared" si="19"/>
        <v>2.645547437840218</v>
      </c>
      <c r="J105" s="8">
        <f t="shared" si="20"/>
        <v>75.001269862770187</v>
      </c>
      <c r="K105" s="8">
        <f t="shared" si="21"/>
        <v>4.2328759005443484</v>
      </c>
      <c r="L105" s="8">
        <f t="shared" si="22"/>
        <v>120.00203178043228</v>
      </c>
      <c r="M105" s="11" t="str">
        <f t="shared" si="23"/>
        <v>Chinese 5 Spice Ingredients:
allspice, black pepper, coriander, anise, caraway, cinnamon, ginger, marjoram, nutmeg, cumin, cardamom, cloves
• Packed in a facility and/or equipment that produces products containing peanuts, tree nuts, soybean, milk, dairy, eggs, fish, shellfish, wheat, sesame •
 - NET WT. 1.06 oz (30 grams)</v>
      </c>
      <c r="N105" s="12">
        <v>10000000078</v>
      </c>
      <c r="O105" s="12">
        <v>30000000078</v>
      </c>
      <c r="P105" s="12">
        <v>50000000078</v>
      </c>
      <c r="Q105" s="12">
        <v>70000000078</v>
      </c>
      <c r="R105" s="12">
        <v>90000000078</v>
      </c>
      <c r="S105" s="12">
        <v>11000000078</v>
      </c>
      <c r="T105" s="12">
        <v>13000000078</v>
      </c>
      <c r="U105" s="10" t="s">
        <v>39</v>
      </c>
      <c r="V105" s="11" t="s">
        <v>1656</v>
      </c>
      <c r="W105" s="8">
        <f t="shared" si="24"/>
        <v>0.52910948756804355</v>
      </c>
      <c r="X105" s="8">
        <f t="shared" si="25"/>
        <v>15.000253972554034</v>
      </c>
      <c r="Y105" s="8">
        <f t="shared" si="26"/>
        <v>8.4657518010886967</v>
      </c>
      <c r="Z105" s="8">
        <f t="shared" si="27"/>
        <v>240</v>
      </c>
      <c r="AA105" s="16">
        <v>15000000078</v>
      </c>
      <c r="AB105" s="8">
        <f t="shared" si="15"/>
        <v>1.5873284627041306</v>
      </c>
      <c r="AC105" s="8">
        <f t="shared" si="28"/>
        <v>45</v>
      </c>
      <c r="AD105" s="16">
        <v>15000000078</v>
      </c>
      <c r="AE105" s="13" t="s">
        <v>2005</v>
      </c>
    </row>
    <row r="106" spans="1:31" ht="31.2" x14ac:dyDescent="0.3">
      <c r="A106" s="9" t="s">
        <v>351</v>
      </c>
      <c r="B106" s="10" t="s">
        <v>352</v>
      </c>
      <c r="C106" s="10" t="s">
        <v>353</v>
      </c>
      <c r="D106" s="11" t="s">
        <v>32</v>
      </c>
      <c r="E106" s="8">
        <f t="shared" si="17"/>
        <v>2.9000491013604468</v>
      </c>
      <c r="F106" s="8">
        <v>82.215000000000003</v>
      </c>
      <c r="G106" s="8">
        <f t="shared" si="18"/>
        <v>5.8000982027208936</v>
      </c>
      <c r="H106" s="8">
        <v>164.43</v>
      </c>
      <c r="I106" s="8">
        <f t="shared" si="19"/>
        <v>7.2501227534011168</v>
      </c>
      <c r="J106" s="8">
        <f t="shared" si="20"/>
        <v>205.54098005892166</v>
      </c>
      <c r="K106" s="8">
        <f t="shared" si="21"/>
        <v>11.600196405441787</v>
      </c>
      <c r="L106" s="8">
        <f t="shared" si="22"/>
        <v>328.86556809427469</v>
      </c>
      <c r="M106" s="11" t="str">
        <f t="shared" si="23"/>
        <v>NULL
 - NET WT. 2.90 oz (82.215 grams)</v>
      </c>
      <c r="N106" s="12">
        <v>10000000079</v>
      </c>
      <c r="O106" s="12">
        <v>30000000079</v>
      </c>
      <c r="P106" s="12">
        <v>50000000079</v>
      </c>
      <c r="Q106" s="12">
        <v>70000000079</v>
      </c>
      <c r="R106" s="12">
        <v>90000000079</v>
      </c>
      <c r="S106" s="12">
        <v>11000000079</v>
      </c>
      <c r="T106" s="12">
        <v>13000000079</v>
      </c>
      <c r="U106" s="10"/>
      <c r="V106" s="11"/>
      <c r="W106" s="8">
        <f t="shared" si="24"/>
        <v>1.4500245506802234</v>
      </c>
      <c r="X106" s="8">
        <f t="shared" si="25"/>
        <v>41.108196011784337</v>
      </c>
      <c r="Y106" s="8">
        <f t="shared" si="26"/>
        <v>23.200392810883574</v>
      </c>
      <c r="Z106" s="8">
        <f t="shared" si="27"/>
        <v>657.72</v>
      </c>
      <c r="AA106" s="16">
        <v>15000000079</v>
      </c>
      <c r="AB106" s="8">
        <f t="shared" si="15"/>
        <v>4.3500736520406704</v>
      </c>
      <c r="AC106" s="8">
        <f t="shared" si="28"/>
        <v>123.32250000000001</v>
      </c>
      <c r="AD106" s="16">
        <v>15000000079</v>
      </c>
      <c r="AE106" s="13"/>
    </row>
    <row r="107" spans="1:31" ht="90" x14ac:dyDescent="0.3">
      <c r="A107" s="9" t="s">
        <v>354</v>
      </c>
      <c r="B107" s="10" t="s">
        <v>355</v>
      </c>
      <c r="C107" s="10" t="s">
        <v>355</v>
      </c>
      <c r="D107" s="11" t="s">
        <v>2440</v>
      </c>
      <c r="E107" s="8">
        <f t="shared" si="17"/>
        <v>0.40000677260144096</v>
      </c>
      <c r="F107" s="8">
        <v>11.340000000000002</v>
      </c>
      <c r="G107" s="8">
        <f t="shared" si="18"/>
        <v>0.80001354520288193</v>
      </c>
      <c r="H107" s="8">
        <v>22.680000000000003</v>
      </c>
      <c r="I107" s="8">
        <f t="shared" si="19"/>
        <v>1.0000169315036025</v>
      </c>
      <c r="J107" s="8">
        <f t="shared" si="20"/>
        <v>28.350480008127132</v>
      </c>
      <c r="K107" s="8">
        <f t="shared" si="21"/>
        <v>1.6000270904057639</v>
      </c>
      <c r="L107" s="8">
        <f t="shared" si="22"/>
        <v>45.360768013003408</v>
      </c>
      <c r="M107" s="11" t="str">
        <f t="shared" si="23"/>
        <v>Chipotle Morita Powder Ingredients:
dried chipotle chiles
• Packed in a facility and/or equipment that produces products containing peanuts, tree nuts, soybean, milk, dairy, eggs, fish, shellfish, wheat, sesame •
 - NET WT. 0.40 oz (11.34 grams)</v>
      </c>
      <c r="N107" s="12">
        <v>10000000080</v>
      </c>
      <c r="O107" s="12">
        <v>30000000080</v>
      </c>
      <c r="P107" s="12">
        <v>50000000080</v>
      </c>
      <c r="Q107" s="12">
        <v>70000000080</v>
      </c>
      <c r="R107" s="12">
        <v>90000000080</v>
      </c>
      <c r="S107" s="12">
        <v>11000000080</v>
      </c>
      <c r="T107" s="12">
        <v>13000000080</v>
      </c>
      <c r="U107" s="10"/>
      <c r="V107" s="11"/>
      <c r="W107" s="8">
        <f t="shared" si="24"/>
        <v>0.20000338630072048</v>
      </c>
      <c r="X107" s="8">
        <f t="shared" si="25"/>
        <v>5.670096001625426</v>
      </c>
      <c r="Y107" s="8">
        <f t="shared" si="26"/>
        <v>3.2000541808115277</v>
      </c>
      <c r="Z107" s="8">
        <f t="shared" si="27"/>
        <v>90.720000000000013</v>
      </c>
      <c r="AA107" s="16">
        <v>15000000080</v>
      </c>
      <c r="AB107" s="8">
        <f t="shared" si="15"/>
        <v>0.60001015890216147</v>
      </c>
      <c r="AC107" s="8">
        <f t="shared" si="28"/>
        <v>17.010000000000002</v>
      </c>
      <c r="AD107" s="16">
        <v>15000000080</v>
      </c>
      <c r="AE107" s="13"/>
    </row>
    <row r="108" spans="1:31" ht="90" x14ac:dyDescent="0.3">
      <c r="A108" s="9" t="s">
        <v>357</v>
      </c>
      <c r="B108" s="10" t="s">
        <v>358</v>
      </c>
      <c r="C108" s="10" t="s">
        <v>359</v>
      </c>
      <c r="D108" s="11" t="s">
        <v>2441</v>
      </c>
      <c r="E108" s="8">
        <f t="shared" si="17"/>
        <v>2.1869858819479133</v>
      </c>
      <c r="F108" s="8">
        <v>62</v>
      </c>
      <c r="G108" s="8">
        <f t="shared" si="18"/>
        <v>4.3739717638958266</v>
      </c>
      <c r="H108" s="8">
        <v>124</v>
      </c>
      <c r="I108" s="8">
        <f t="shared" si="19"/>
        <v>5.4674647048697835</v>
      </c>
      <c r="J108" s="8">
        <f t="shared" si="20"/>
        <v>155.00262438305836</v>
      </c>
      <c r="K108" s="8">
        <f t="shared" si="21"/>
        <v>8.7479435277916533</v>
      </c>
      <c r="L108" s="8">
        <f t="shared" si="22"/>
        <v>248.00419901289339</v>
      </c>
      <c r="M108" s="11" t="str">
        <f t="shared" si="23"/>
        <v>Chipotle Sea Salt Ingredients:
sea salt, chipotle powder
• Packed in a facility and/or equipment that produces products containing peanuts, tree nuts, soybean, milk, dairy, eggs, fish, shellfish, wheat, sesame •
 - NET WT. 2.19 oz (62 grams)</v>
      </c>
      <c r="N108" s="12">
        <v>10000000081</v>
      </c>
      <c r="O108" s="12">
        <v>30000000081</v>
      </c>
      <c r="P108" s="12">
        <v>50000000081</v>
      </c>
      <c r="Q108" s="12">
        <v>70000000081</v>
      </c>
      <c r="R108" s="12">
        <v>90000000081</v>
      </c>
      <c r="S108" s="12">
        <v>11000000081</v>
      </c>
      <c r="T108" s="12">
        <v>13000000081</v>
      </c>
      <c r="U108" s="10" t="s">
        <v>39</v>
      </c>
      <c r="V108" s="11" t="s">
        <v>172</v>
      </c>
      <c r="W108" s="8">
        <f t="shared" si="24"/>
        <v>1.0934929409739567</v>
      </c>
      <c r="X108" s="8">
        <f t="shared" si="25"/>
        <v>31.000524876611674</v>
      </c>
      <c r="Y108" s="8">
        <f t="shared" si="26"/>
        <v>17.495887055583307</v>
      </c>
      <c r="Z108" s="8">
        <f t="shared" si="27"/>
        <v>496</v>
      </c>
      <c r="AA108" s="16">
        <v>15000000081</v>
      </c>
      <c r="AB108" s="8">
        <f t="shared" si="15"/>
        <v>3.2804788229218698</v>
      </c>
      <c r="AC108" s="8">
        <f t="shared" si="28"/>
        <v>93</v>
      </c>
      <c r="AD108" s="16">
        <v>15000000081</v>
      </c>
      <c r="AE108" s="13"/>
    </row>
    <row r="109" spans="1:31" ht="120" x14ac:dyDescent="0.3">
      <c r="A109" s="9" t="s">
        <v>360</v>
      </c>
      <c r="B109" s="10" t="s">
        <v>361</v>
      </c>
      <c r="C109" s="10" t="s">
        <v>362</v>
      </c>
      <c r="D109" s="11" t="s">
        <v>2442</v>
      </c>
      <c r="E109" s="8">
        <f t="shared" si="17"/>
        <v>1.6500279369809436</v>
      </c>
      <c r="F109" s="8">
        <v>46.777499999999996</v>
      </c>
      <c r="G109" s="8">
        <f t="shared" si="18"/>
        <v>3.3000558739618873</v>
      </c>
      <c r="H109" s="8">
        <v>93.554999999999993</v>
      </c>
      <c r="I109" s="8">
        <f t="shared" si="19"/>
        <v>4.1250698424523593</v>
      </c>
      <c r="J109" s="8">
        <f t="shared" si="20"/>
        <v>116.9457300335244</v>
      </c>
      <c r="K109" s="8">
        <f t="shared" si="21"/>
        <v>6.6001117479237745</v>
      </c>
      <c r="L109" s="8">
        <f t="shared" si="22"/>
        <v>187.11316805363901</v>
      </c>
      <c r="M109" s="11" t="str">
        <f t="shared" si="23"/>
        <v>Chocolate Mexican Mole' Ingredients:
ground chiles, paprika, brown sugar, spices, salt, cocoa powder, molasses powder (refiners syrup, cane molasses), granulated garlic, and silicon dioxide (anti-caking agent)
• Packed in a facility and/or equipment that produces products containing peanuts, tree nuts, soybean, milk, dairy, eggs, fish, shellfish, wheat, sesame •
 - NET WT. 1.65 oz (46.7775 grams)</v>
      </c>
      <c r="N109" s="12">
        <v>10000000082</v>
      </c>
      <c r="O109" s="12">
        <v>30000000082</v>
      </c>
      <c r="P109" s="12">
        <v>50000000082</v>
      </c>
      <c r="Q109" s="12">
        <v>70000000082</v>
      </c>
      <c r="R109" s="12">
        <v>90000000082</v>
      </c>
      <c r="S109" s="12">
        <v>11000000082</v>
      </c>
      <c r="T109" s="12">
        <v>13000000082</v>
      </c>
      <c r="U109" s="10" t="s">
        <v>39</v>
      </c>
      <c r="V109" s="11"/>
      <c r="W109" s="8">
        <f t="shared" si="24"/>
        <v>0.82501396849047182</v>
      </c>
      <c r="X109" s="8">
        <f t="shared" si="25"/>
        <v>23.389146006704877</v>
      </c>
      <c r="Y109" s="8">
        <f t="shared" si="26"/>
        <v>13.200223495847549</v>
      </c>
      <c r="Z109" s="8">
        <f t="shared" si="27"/>
        <v>374.21999999999997</v>
      </c>
      <c r="AA109" s="16">
        <v>15000000082</v>
      </c>
      <c r="AB109" s="8">
        <f t="shared" si="15"/>
        <v>2.4750419054714152</v>
      </c>
      <c r="AC109" s="8">
        <f t="shared" si="28"/>
        <v>70.166249999999991</v>
      </c>
      <c r="AD109" s="16">
        <v>15000000082</v>
      </c>
      <c r="AE109" s="13"/>
    </row>
    <row r="110" spans="1:31" ht="165" x14ac:dyDescent="0.3">
      <c r="A110" s="9" t="s">
        <v>364</v>
      </c>
      <c r="B110" s="10" t="s">
        <v>365</v>
      </c>
      <c r="C110" s="10" t="s">
        <v>366</v>
      </c>
      <c r="D110" s="11" t="s">
        <v>2443</v>
      </c>
      <c r="E110" s="8">
        <f t="shared" si="17"/>
        <v>1.1000186246539627</v>
      </c>
      <c r="F110" s="8">
        <v>31.185000000000006</v>
      </c>
      <c r="G110" s="8">
        <f t="shared" si="18"/>
        <v>2.2000372493079254</v>
      </c>
      <c r="H110" s="8">
        <v>62.370000000000012</v>
      </c>
      <c r="I110" s="8">
        <f t="shared" si="19"/>
        <v>2.7500465616349068</v>
      </c>
      <c r="J110" s="8">
        <f t="shared" si="20"/>
        <v>77.963820022349609</v>
      </c>
      <c r="K110" s="8">
        <f t="shared" si="21"/>
        <v>4.4000744986158509</v>
      </c>
      <c r="L110" s="8">
        <f t="shared" si="22"/>
        <v>124.74211203575938</v>
      </c>
      <c r="M110" s="11" t="str">
        <f t="shared" si="23"/>
        <v>Chocolate Peanut Banana Popcorn Seasoning Ingredients:
banana sugar (sugar, artificial flavors, soy, lecithin, yellow #5 lake), partially defatted peanut powder, cocoa processed with alkai, banana powder, &lt; 2% sea salt and vanilla powder (dextrose, natural and artificial flavors, corn starch, alcohol, modified food starch, silicon dioxide)
• ALLERGY ALERT: contains soy and peanuts •
• Packed in a facility and/or equipment that produces products containing peanuts, tree nuts, soybean, milk, dairy, eggs, fish, shellfish, wheat, sesame •
 - NET WT. 1.10 oz (31.185 grams)</v>
      </c>
      <c r="N110" s="12">
        <v>10000000430</v>
      </c>
      <c r="O110" s="12">
        <v>30000000430</v>
      </c>
      <c r="P110" s="12">
        <v>50000000430</v>
      </c>
      <c r="Q110" s="12">
        <v>70000000430</v>
      </c>
      <c r="R110" s="12">
        <v>90000000430</v>
      </c>
      <c r="S110" s="12">
        <v>11000000430</v>
      </c>
      <c r="T110" s="12">
        <v>13000000430</v>
      </c>
      <c r="U110" s="10"/>
      <c r="V110" s="11"/>
      <c r="W110" s="8">
        <f t="shared" si="24"/>
        <v>0.55000931232698136</v>
      </c>
      <c r="X110" s="8">
        <f t="shared" si="25"/>
        <v>15.592764004469922</v>
      </c>
      <c r="Y110" s="8">
        <f t="shared" si="26"/>
        <v>8.8001489972317017</v>
      </c>
      <c r="Z110" s="8">
        <f t="shared" si="27"/>
        <v>249.48000000000005</v>
      </c>
      <c r="AA110" s="16">
        <v>15000000430</v>
      </c>
      <c r="AB110" s="8">
        <f t="shared" si="15"/>
        <v>1.6500279369809441</v>
      </c>
      <c r="AC110" s="8">
        <f t="shared" si="28"/>
        <v>46.777500000000011</v>
      </c>
      <c r="AD110" s="16">
        <v>15000000430</v>
      </c>
      <c r="AE110" s="13"/>
    </row>
    <row r="111" spans="1:31" ht="90" x14ac:dyDescent="0.3">
      <c r="A111" s="9" t="s">
        <v>368</v>
      </c>
      <c r="B111" s="10" t="s">
        <v>369</v>
      </c>
      <c r="C111" s="10" t="s">
        <v>369</v>
      </c>
      <c r="D111" s="11" t="s">
        <v>2444</v>
      </c>
      <c r="E111" s="8">
        <f t="shared" si="17"/>
        <v>0.25000423287590057</v>
      </c>
      <c r="F111" s="8">
        <v>7.0875000000000004</v>
      </c>
      <c r="G111" s="8">
        <f t="shared" si="18"/>
        <v>0.50000846575180113</v>
      </c>
      <c r="H111" s="8">
        <v>14.175000000000001</v>
      </c>
      <c r="I111" s="8">
        <f t="shared" si="19"/>
        <v>0.62501058218975136</v>
      </c>
      <c r="J111" s="8">
        <f t="shared" si="20"/>
        <v>17.719050005079453</v>
      </c>
      <c r="K111" s="8">
        <f t="shared" si="21"/>
        <v>1.0000169315036023</v>
      </c>
      <c r="L111" s="8">
        <f t="shared" si="22"/>
        <v>28.350480008127125</v>
      </c>
      <c r="M111" s="11" t="str">
        <f t="shared" si="23"/>
        <v>Cilantro Ingredients:
cilantro
• Packed in a facility and/or equipment that produces products containing peanuts, tree nuts, soybean, milk, dairy, eggs, fish, shellfish, wheat, sesame •
 - NET WT. 0.25 oz (7.0875 grams)</v>
      </c>
      <c r="N111" s="12">
        <v>10000000475</v>
      </c>
      <c r="O111" s="12">
        <v>30000000475</v>
      </c>
      <c r="P111" s="12">
        <v>50000000475</v>
      </c>
      <c r="Q111" s="12">
        <v>70000000475</v>
      </c>
      <c r="R111" s="12">
        <v>90000000475</v>
      </c>
      <c r="S111" s="12">
        <v>11000000475</v>
      </c>
      <c r="T111" s="12">
        <v>13000000475</v>
      </c>
      <c r="U111" s="10"/>
      <c r="V111" s="11"/>
      <c r="W111" s="8">
        <f t="shared" si="24"/>
        <v>0.12500211643795028</v>
      </c>
      <c r="X111" s="8">
        <f t="shared" si="25"/>
        <v>3.5438100010158906</v>
      </c>
      <c r="Y111" s="8">
        <f t="shared" si="26"/>
        <v>2.0000338630072045</v>
      </c>
      <c r="Z111" s="8">
        <f t="shared" si="27"/>
        <v>56.7</v>
      </c>
      <c r="AA111" s="16">
        <v>15000000475</v>
      </c>
      <c r="AB111" s="8">
        <f t="shared" si="15"/>
        <v>0.37500634931385085</v>
      </c>
      <c r="AC111" s="8">
        <f t="shared" si="28"/>
        <v>10.631250000000001</v>
      </c>
      <c r="AD111" s="16">
        <v>15000000475</v>
      </c>
      <c r="AE111" s="13"/>
    </row>
    <row r="112" spans="1:31" ht="120" x14ac:dyDescent="0.3">
      <c r="A112" s="9" t="s">
        <v>371</v>
      </c>
      <c r="B112" s="10" t="s">
        <v>372</v>
      </c>
      <c r="C112" s="10" t="s">
        <v>373</v>
      </c>
      <c r="D112" s="11" t="s">
        <v>2445</v>
      </c>
      <c r="E112" s="8">
        <f t="shared" si="17"/>
        <v>2.0500347095823845</v>
      </c>
      <c r="F112" s="8">
        <v>58.1175</v>
      </c>
      <c r="G112" s="8">
        <f t="shared" si="18"/>
        <v>4.1000694191647691</v>
      </c>
      <c r="H112" s="8">
        <v>116.235</v>
      </c>
      <c r="I112" s="8">
        <f t="shared" si="19"/>
        <v>5.1250867739559611</v>
      </c>
      <c r="J112" s="8">
        <f t="shared" si="20"/>
        <v>145.29621004165151</v>
      </c>
      <c r="K112" s="8">
        <f t="shared" si="21"/>
        <v>8.2001388383295382</v>
      </c>
      <c r="L112" s="8">
        <f t="shared" si="22"/>
        <v>232.47393606664241</v>
      </c>
      <c r="M112" s="11" t="str">
        <f t="shared" si="23"/>
        <v>Cinnamon Roll Popcorn Seasoning Ingredients:
sugar, brown sugar, cinnamon, natural flavors including butter, salt, less than 2% silicon dioxide added to prevent caking
• ALLERGY ALERT: contains milk •
• Packed in a facility and/or equipment that produces products containing peanuts, tree nuts, soybean, milk, dairy, eggs, fish, shellfish, wheat, sesame •
 - NET WT. 2.05 oz (58.1175 grams)</v>
      </c>
      <c r="N112" s="12">
        <v>10000000083</v>
      </c>
      <c r="O112" s="12">
        <v>30000000083</v>
      </c>
      <c r="P112" s="12">
        <v>50000000083</v>
      </c>
      <c r="Q112" s="12">
        <v>70000000083</v>
      </c>
      <c r="R112" s="12">
        <v>90000000083</v>
      </c>
      <c r="S112" s="12">
        <v>11000000083</v>
      </c>
      <c r="T112" s="12">
        <v>13000000083</v>
      </c>
      <c r="U112" s="10" t="s">
        <v>39</v>
      </c>
      <c r="V112" s="11" t="s">
        <v>97</v>
      </c>
      <c r="W112" s="8">
        <f t="shared" si="24"/>
        <v>1.0250173547911923</v>
      </c>
      <c r="X112" s="8">
        <f t="shared" si="25"/>
        <v>29.059242008330301</v>
      </c>
      <c r="Y112" s="8">
        <f t="shared" si="26"/>
        <v>16.400277676659076</v>
      </c>
      <c r="Z112" s="8">
        <f t="shared" si="27"/>
        <v>464.94</v>
      </c>
      <c r="AA112" s="16">
        <v>15000000083</v>
      </c>
      <c r="AB112" s="8">
        <f t="shared" si="15"/>
        <v>3.075052064373577</v>
      </c>
      <c r="AC112" s="8">
        <f t="shared" si="28"/>
        <v>87.176249999999996</v>
      </c>
      <c r="AD112" s="16">
        <v>15000000083</v>
      </c>
      <c r="AE112" s="13"/>
    </row>
    <row r="113" spans="1:31" ht="90" x14ac:dyDescent="0.3">
      <c r="A113" s="9" t="s">
        <v>375</v>
      </c>
      <c r="B113" s="10" t="s">
        <v>376</v>
      </c>
      <c r="C113" s="10" t="s">
        <v>376</v>
      </c>
      <c r="D113" s="11" t="s">
        <v>2446</v>
      </c>
      <c r="E113" s="8">
        <f t="shared" si="17"/>
        <v>2.0500347095823845</v>
      </c>
      <c r="F113" s="8">
        <v>58.1175</v>
      </c>
      <c r="G113" s="8">
        <f t="shared" si="18"/>
        <v>4.1000694191647691</v>
      </c>
      <c r="H113" s="8">
        <v>116.235</v>
      </c>
      <c r="I113" s="8">
        <f t="shared" si="19"/>
        <v>5.1250867739559611</v>
      </c>
      <c r="J113" s="8">
        <f t="shared" si="20"/>
        <v>145.29621004165151</v>
      </c>
      <c r="K113" s="8">
        <f t="shared" si="21"/>
        <v>8.2001388383295382</v>
      </c>
      <c r="L113" s="8">
        <f t="shared" si="22"/>
        <v>232.47393606664241</v>
      </c>
      <c r="M113" s="11" t="str">
        <f t="shared" si="23"/>
        <v>Cinnamon Sugar Ingredients:
cinnamon, sugar
• Packed in a facility and/or equipment that produces products containing peanuts, tree nuts, soybean, milk, dairy, eggs, fish, shellfish, wheat, sesame •
 - NET WT. 2.05 oz (58.1175 grams)</v>
      </c>
      <c r="N113" s="12">
        <v>10000000084</v>
      </c>
      <c r="O113" s="12">
        <v>30000000084</v>
      </c>
      <c r="P113" s="12">
        <v>50000000084</v>
      </c>
      <c r="Q113" s="12">
        <v>70000000084</v>
      </c>
      <c r="R113" s="12">
        <v>90000000084</v>
      </c>
      <c r="S113" s="12">
        <v>11000000084</v>
      </c>
      <c r="T113" s="12">
        <v>13000000084</v>
      </c>
      <c r="U113" s="10"/>
      <c r="V113" s="11"/>
      <c r="W113" s="8">
        <f t="shared" si="24"/>
        <v>1.0250173547911923</v>
      </c>
      <c r="X113" s="8">
        <f t="shared" si="25"/>
        <v>29.059242008330301</v>
      </c>
      <c r="Y113" s="8">
        <f t="shared" si="26"/>
        <v>16.400277676659076</v>
      </c>
      <c r="Z113" s="8">
        <f t="shared" si="27"/>
        <v>464.94</v>
      </c>
      <c r="AA113" s="16">
        <v>15000000084</v>
      </c>
      <c r="AB113" s="8">
        <f t="shared" si="15"/>
        <v>3.075052064373577</v>
      </c>
      <c r="AC113" s="8">
        <f t="shared" si="28"/>
        <v>87.176249999999996</v>
      </c>
      <c r="AD113" s="16">
        <v>15000000084</v>
      </c>
      <c r="AE113" s="13"/>
    </row>
    <row r="114" spans="1:31" ht="195" x14ac:dyDescent="0.3">
      <c r="A114" s="9" t="s">
        <v>378</v>
      </c>
      <c r="B114" s="10" t="s">
        <v>379</v>
      </c>
      <c r="C114" s="10" t="s">
        <v>380</v>
      </c>
      <c r="D114" s="11" t="s">
        <v>2822</v>
      </c>
      <c r="E114" s="8">
        <f t="shared" si="17"/>
        <v>1.7500296301313041</v>
      </c>
      <c r="F114" s="8">
        <v>49.612500000000004</v>
      </c>
      <c r="G114" s="8">
        <f t="shared" si="18"/>
        <v>3.5000592602626082</v>
      </c>
      <c r="H114" s="8">
        <v>99.225000000000009</v>
      </c>
      <c r="I114" s="8">
        <f t="shared" si="19"/>
        <v>4.3750740753282606</v>
      </c>
      <c r="J114" s="8">
        <f t="shared" si="20"/>
        <v>124.0333500355562</v>
      </c>
      <c r="K114" s="8">
        <f t="shared" si="21"/>
        <v>7.0001185205252163</v>
      </c>
      <c r="L114" s="8">
        <f t="shared" si="22"/>
        <v>198.45336005688989</v>
      </c>
      <c r="M114" s="11" t="str">
        <f t="shared" si="23"/>
        <v>Cinnamon Spice Infuser Ingredients:
sugar, cassia cinnamon, sweet cinnamon, spices, lemon peel, orange pee
• Packed in a facility and/or equipment that produces products containing peanuts, tree nuts, soybean, milk, dairy, eggs, fish, shellfish, wheat, sesame •
• DIRECTIONS: In 16oz jar, add whiskey, rum, vodka or wine, and infuse 2-3 days. •
• INFUSING: Add two cups of your favorite spirit. Store in the refrigerator or freezer, swirling ingredients daily. Once the flavor reaches desired strength you are ready to begin creating cocktails. •
 - NET WT. 1.75 oz (49.6125 grams)</v>
      </c>
      <c r="N114" s="12">
        <v>10000000085</v>
      </c>
      <c r="O114" s="12">
        <v>30000000085</v>
      </c>
      <c r="P114" s="12">
        <v>50000000085</v>
      </c>
      <c r="Q114" s="12">
        <v>70000000085</v>
      </c>
      <c r="R114" s="12">
        <v>90000000085</v>
      </c>
      <c r="S114" s="12">
        <v>11000000085</v>
      </c>
      <c r="T114" s="12">
        <v>13000000085</v>
      </c>
      <c r="U114" s="10" t="s">
        <v>39</v>
      </c>
      <c r="V114" s="11" t="s">
        <v>181</v>
      </c>
      <c r="W114" s="8">
        <f t="shared" si="24"/>
        <v>0.87501481506565204</v>
      </c>
      <c r="X114" s="8">
        <f t="shared" si="25"/>
        <v>24.806670007111236</v>
      </c>
      <c r="Y114" s="8">
        <f t="shared" si="26"/>
        <v>14.000237041050433</v>
      </c>
      <c r="Z114" s="8">
        <f t="shared" si="27"/>
        <v>396.90000000000003</v>
      </c>
      <c r="AA114" s="16">
        <v>15000000085</v>
      </c>
      <c r="AB114" s="8">
        <f t="shared" si="15"/>
        <v>2.6250444451969561</v>
      </c>
      <c r="AC114" s="8">
        <f t="shared" si="28"/>
        <v>74.418750000000003</v>
      </c>
      <c r="AD114" s="16">
        <v>15000000085</v>
      </c>
      <c r="AE114" s="13"/>
    </row>
    <row r="115" spans="1:31" ht="90" x14ac:dyDescent="0.3">
      <c r="A115" s="9" t="s">
        <v>382</v>
      </c>
      <c r="B115" s="10" t="s">
        <v>383</v>
      </c>
      <c r="C115" s="10" t="s">
        <v>384</v>
      </c>
      <c r="D115" s="11" t="s">
        <v>2447</v>
      </c>
      <c r="E115" s="8">
        <f t="shared" si="17"/>
        <v>0.80001354520288193</v>
      </c>
      <c r="F115" s="8">
        <v>22.680000000000003</v>
      </c>
      <c r="G115" s="8">
        <f t="shared" si="18"/>
        <v>1.6000270904057639</v>
      </c>
      <c r="H115" s="8">
        <v>45.360000000000007</v>
      </c>
      <c r="I115" s="8">
        <f t="shared" si="19"/>
        <v>2.000033863007205</v>
      </c>
      <c r="J115" s="8">
        <f t="shared" si="20"/>
        <v>56.700960016254264</v>
      </c>
      <c r="K115" s="8">
        <f t="shared" si="21"/>
        <v>3.2000541808115277</v>
      </c>
      <c r="L115" s="8">
        <f t="shared" si="22"/>
        <v>90.721536026006817</v>
      </c>
      <c r="M115" s="11" t="str">
        <f t="shared" si="23"/>
        <v>Citrus Chamomile Tea Ingredients:
chamomile, orange peel, hibiscus petals, fruit flavor
• Packed in a facility and/or equipment that produces products containing peanuts, tree nuts, soybean, milk, dairy, eggs, fish, shellfish, wheat, sesame •
 - NET WT. 0.80 oz (22.68 grams)</v>
      </c>
      <c r="N115" s="12">
        <v>10000000375</v>
      </c>
      <c r="O115" s="12">
        <v>30000000375</v>
      </c>
      <c r="P115" s="12">
        <v>50000000375</v>
      </c>
      <c r="Q115" s="12">
        <v>70000000375</v>
      </c>
      <c r="R115" s="12">
        <v>90000000375</v>
      </c>
      <c r="S115" s="12">
        <v>11000000375</v>
      </c>
      <c r="T115" s="12">
        <v>13000000375</v>
      </c>
      <c r="U115" s="10"/>
      <c r="V115" s="11"/>
      <c r="W115" s="8">
        <f t="shared" si="24"/>
        <v>0.40000677260144096</v>
      </c>
      <c r="X115" s="8">
        <f t="shared" si="25"/>
        <v>11.340192003250852</v>
      </c>
      <c r="Y115" s="8">
        <f t="shared" si="26"/>
        <v>6.4001083616230554</v>
      </c>
      <c r="Z115" s="8">
        <f t="shared" si="27"/>
        <v>181.44000000000003</v>
      </c>
      <c r="AA115" s="16">
        <v>15000000375</v>
      </c>
      <c r="AB115" s="8">
        <f t="shared" si="15"/>
        <v>1.2000203178043229</v>
      </c>
      <c r="AC115" s="8">
        <f t="shared" si="28"/>
        <v>34.020000000000003</v>
      </c>
      <c r="AD115" s="16">
        <v>15000000375</v>
      </c>
      <c r="AE115" s="13"/>
    </row>
    <row r="116" spans="1:31" ht="105" x14ac:dyDescent="0.3">
      <c r="A116" s="14" t="s">
        <v>386</v>
      </c>
      <c r="B116" s="10" t="s">
        <v>387</v>
      </c>
      <c r="C116" s="10" t="s">
        <v>388</v>
      </c>
      <c r="D116" s="11" t="s">
        <v>2448</v>
      </c>
      <c r="E116" s="8">
        <f t="shared" si="17"/>
        <v>1.5873284627041306</v>
      </c>
      <c r="F116" s="8">
        <v>45</v>
      </c>
      <c r="G116" s="8">
        <f t="shared" si="18"/>
        <v>4.2328759005443484</v>
      </c>
      <c r="H116" s="8">
        <v>120</v>
      </c>
      <c r="I116" s="8">
        <f t="shared" si="19"/>
        <v>5.2910948756804359</v>
      </c>
      <c r="J116" s="8">
        <f t="shared" si="20"/>
        <v>150.00253972554037</v>
      </c>
      <c r="K116" s="8">
        <f t="shared" si="21"/>
        <v>8.4657518010886967</v>
      </c>
      <c r="L116" s="8">
        <f t="shared" si="22"/>
        <v>240.00406356086455</v>
      </c>
      <c r="M116" s="11" t="str">
        <f t="shared" si="23"/>
        <v>Citrus Sea Salt Ingredients:
sea salt, orange, lemon, black pepper, smoked hickory salt, lime, ginger
• Packed in a facility and/or equipment that produces products containing peanuts, tree nuts, soybean, milk, dairy, eggs, fish, shellfish, wheat, sesame •
 - NET WT. 1.59 oz (45 grams)</v>
      </c>
      <c r="N116" s="12">
        <v>10000000451</v>
      </c>
      <c r="O116" s="12">
        <v>30000000451</v>
      </c>
      <c r="P116" s="12">
        <v>50000000451</v>
      </c>
      <c r="Q116" s="12">
        <v>70000000451</v>
      </c>
      <c r="R116" s="12">
        <v>90000000451</v>
      </c>
      <c r="S116" s="12">
        <v>11000000451</v>
      </c>
      <c r="T116" s="12">
        <v>13000000451</v>
      </c>
      <c r="U116" s="11" t="s">
        <v>39</v>
      </c>
      <c r="V116" s="11"/>
      <c r="W116" s="8">
        <f t="shared" si="24"/>
        <v>1.0582189751360871</v>
      </c>
      <c r="X116" s="8">
        <f t="shared" si="25"/>
        <v>30.000507945108069</v>
      </c>
      <c r="Y116" s="8">
        <f t="shared" si="26"/>
        <v>16.931503602177393</v>
      </c>
      <c r="Z116" s="8">
        <f t="shared" si="27"/>
        <v>480</v>
      </c>
      <c r="AA116" s="16">
        <v>15000000451</v>
      </c>
      <c r="AB116" s="8">
        <f t="shared" si="15"/>
        <v>2.9101021816242394</v>
      </c>
      <c r="AC116" s="8">
        <f t="shared" si="28"/>
        <v>82.5</v>
      </c>
      <c r="AD116" s="16">
        <v>15000000451</v>
      </c>
      <c r="AE116" s="13" t="s">
        <v>389</v>
      </c>
    </row>
    <row r="117" spans="1:31" ht="120" x14ac:dyDescent="0.3">
      <c r="A117" s="9" t="s">
        <v>390</v>
      </c>
      <c r="B117" s="10" t="s">
        <v>391</v>
      </c>
      <c r="C117" s="10" t="s">
        <v>392</v>
      </c>
      <c r="D117" s="11" t="s">
        <v>2449</v>
      </c>
      <c r="E117" s="8">
        <f t="shared" si="17"/>
        <v>1.3000220109546829</v>
      </c>
      <c r="F117" s="8">
        <v>36.855000000000004</v>
      </c>
      <c r="G117" s="8">
        <f t="shared" si="18"/>
        <v>2.6000440219093659</v>
      </c>
      <c r="H117" s="8">
        <v>73.710000000000008</v>
      </c>
      <c r="I117" s="8">
        <f t="shared" si="19"/>
        <v>3.2500550273867073</v>
      </c>
      <c r="J117" s="8">
        <f t="shared" si="20"/>
        <v>92.139060026413162</v>
      </c>
      <c r="K117" s="8">
        <f t="shared" si="21"/>
        <v>5.2000880438187318</v>
      </c>
      <c r="L117" s="8">
        <f t="shared" si="22"/>
        <v>147.42249604226106</v>
      </c>
      <c r="M117" s="11" t="str">
        <f t="shared" si="23"/>
        <v>Classic Italian Dressing Ingredients:
garlic, carrots, salt, dried red bell peppers, onion, maltodextrin, non gmo corn starch, citric acid, natural lemon juice, black pepper, oregano, crushed red pepper, parsley
• Packed in a facility and/or equipment that produces products containing peanuts, tree nuts, soybean, milk, dairy, eggs, fish, shellfish, wheat, sesame •
 - NET WT. 1.30 oz (36.855 grams)</v>
      </c>
      <c r="N117" s="12">
        <v>10000000086</v>
      </c>
      <c r="O117" s="12">
        <v>30000000086</v>
      </c>
      <c r="P117" s="12">
        <v>50000000086</v>
      </c>
      <c r="Q117" s="12">
        <v>70000000086</v>
      </c>
      <c r="R117" s="12">
        <v>90000000086</v>
      </c>
      <c r="S117" s="12">
        <v>11000000086</v>
      </c>
      <c r="T117" s="12">
        <v>13000000086</v>
      </c>
      <c r="U117" s="10"/>
      <c r="V117" s="11"/>
      <c r="W117" s="8">
        <f t="shared" si="24"/>
        <v>0.65001100547734147</v>
      </c>
      <c r="X117" s="8">
        <f t="shared" si="25"/>
        <v>18.427812005282632</v>
      </c>
      <c r="Y117" s="8">
        <f t="shared" si="26"/>
        <v>10.400176087637464</v>
      </c>
      <c r="Z117" s="8">
        <f t="shared" si="27"/>
        <v>294.84000000000003</v>
      </c>
      <c r="AA117" s="16">
        <v>15000000086</v>
      </c>
      <c r="AB117" s="8">
        <f t="shared" si="15"/>
        <v>1.9500330164320245</v>
      </c>
      <c r="AC117" s="8">
        <f t="shared" si="28"/>
        <v>55.282500000000006</v>
      </c>
      <c r="AD117" s="16">
        <v>15000000086</v>
      </c>
      <c r="AE117" s="13"/>
    </row>
    <row r="118" spans="1:31" ht="150" x14ac:dyDescent="0.3">
      <c r="A118" s="9" t="s">
        <v>394</v>
      </c>
      <c r="B118" s="10" t="s">
        <v>395</v>
      </c>
      <c r="C118" s="10" t="s">
        <v>395</v>
      </c>
      <c r="D118" s="11" t="s">
        <v>2450</v>
      </c>
      <c r="E118" s="8">
        <f t="shared" si="17"/>
        <v>0.88184914594673913</v>
      </c>
      <c r="F118" s="8">
        <v>25</v>
      </c>
      <c r="G118" s="8">
        <f t="shared" si="18"/>
        <v>2.2928077794615218</v>
      </c>
      <c r="H118" s="8">
        <v>65</v>
      </c>
      <c r="I118" s="8">
        <f t="shared" si="19"/>
        <v>2.8660097243269025</v>
      </c>
      <c r="J118" s="8">
        <f t="shared" si="20"/>
        <v>81.251375684667693</v>
      </c>
      <c r="K118" s="8">
        <f t="shared" si="21"/>
        <v>4.5856155589230436</v>
      </c>
      <c r="L118" s="8">
        <f t="shared" si="22"/>
        <v>130.00220109546828</v>
      </c>
      <c r="M118" s="11" t="str">
        <f t="shared" si="23"/>
        <v>Coconut Curry Seasoning Ingredients:
coconut milk powder (coconut milk, maltodextrin, sodium caseinate) curry powder, sea salt, coriander, turmeric, fenugreek, red pepper, cumin, roasted garlic, ginger, star anise, silicon dioxide, canola oil, cardamom, natural colors, sugar, corn starch
• Packed in a facility and/or equipment that produces products containing peanuts, tree nuts, soybean, milk, dairy, eggs, fish, shellfish, wheat, sesame •
 - NET WT. 0.88 oz (25 grams)</v>
      </c>
      <c r="N118" s="12">
        <v>10000000402</v>
      </c>
      <c r="O118" s="12">
        <v>30000000402</v>
      </c>
      <c r="P118" s="12">
        <v>50000000402</v>
      </c>
      <c r="Q118" s="12">
        <v>70000000402</v>
      </c>
      <c r="R118" s="12">
        <v>90000000402</v>
      </c>
      <c r="S118" s="12">
        <v>11000000402</v>
      </c>
      <c r="T118" s="12">
        <v>13000000402</v>
      </c>
      <c r="U118" s="10" t="s">
        <v>39</v>
      </c>
      <c r="V118" s="11" t="s">
        <v>323</v>
      </c>
      <c r="W118" s="8">
        <f t="shared" si="24"/>
        <v>0.57320194486538045</v>
      </c>
      <c r="X118" s="8">
        <f t="shared" si="25"/>
        <v>16.250275136933535</v>
      </c>
      <c r="Y118" s="8">
        <f t="shared" si="26"/>
        <v>9.1712311178460872</v>
      </c>
      <c r="Z118" s="8">
        <f t="shared" si="27"/>
        <v>260</v>
      </c>
      <c r="AA118" s="16">
        <v>15000000402</v>
      </c>
      <c r="AB118" s="8">
        <f t="shared" si="15"/>
        <v>1.5873284627041304</v>
      </c>
      <c r="AC118" s="8">
        <f t="shared" si="28"/>
        <v>45</v>
      </c>
      <c r="AD118" s="16">
        <v>15000000402</v>
      </c>
      <c r="AE118" s="13"/>
    </row>
    <row r="119" spans="1:31" ht="90" x14ac:dyDescent="0.3">
      <c r="A119" s="9" t="s">
        <v>1209</v>
      </c>
      <c r="B119" s="10" t="s">
        <v>1710</v>
      </c>
      <c r="C119" s="10" t="s">
        <v>1710</v>
      </c>
      <c r="D119" s="11" t="s">
        <v>2451</v>
      </c>
      <c r="E119" s="8">
        <f t="shared" si="17"/>
        <v>1.5520544968662611</v>
      </c>
      <c r="F119" s="8">
        <v>44</v>
      </c>
      <c r="G119" s="8">
        <f t="shared" si="18"/>
        <v>3.2452048570840004</v>
      </c>
      <c r="H119" s="8">
        <v>92</v>
      </c>
      <c r="I119" s="8">
        <f t="shared" si="19"/>
        <v>4.0565060713550007</v>
      </c>
      <c r="J119" s="8">
        <f t="shared" si="20"/>
        <v>115.00194712291427</v>
      </c>
      <c r="K119" s="8">
        <f t="shared" si="21"/>
        <v>6.4904097141680008</v>
      </c>
      <c r="L119" s="8">
        <f t="shared" si="22"/>
        <v>184.00311539666282</v>
      </c>
      <c r="M119" s="11" t="str">
        <f t="shared" si="23"/>
        <v>Coffee Rub Blend Ingredients:
coffee grinds, spices, sugar, garlic, salt, extracts of paprika
• Packed in a facility and/or equipment that produces products containing peanuts, tree nuts, soybean, milk, dairy, eggs, fish, shellfish, wheat, sesame •
 - NET WT. 1.55 oz (44 grams)</v>
      </c>
      <c r="N119" s="12">
        <v>10000000413</v>
      </c>
      <c r="O119" s="12">
        <v>30000000413</v>
      </c>
      <c r="P119" s="12">
        <v>50000000413</v>
      </c>
      <c r="Q119" s="12">
        <v>70000000413</v>
      </c>
      <c r="R119" s="12">
        <v>90000000413</v>
      </c>
      <c r="S119" s="12">
        <v>11000000413</v>
      </c>
      <c r="T119" s="12">
        <v>13000000413</v>
      </c>
      <c r="U119" s="10" t="s">
        <v>39</v>
      </c>
      <c r="V119" s="11" t="s">
        <v>1654</v>
      </c>
      <c r="W119" s="8">
        <f t="shared" si="24"/>
        <v>0.8113012142710001</v>
      </c>
      <c r="X119" s="8">
        <f t="shared" si="25"/>
        <v>23.000389424582853</v>
      </c>
      <c r="Y119" s="8">
        <f t="shared" si="26"/>
        <v>12.980819428336002</v>
      </c>
      <c r="Z119" s="8">
        <f t="shared" si="27"/>
        <v>368</v>
      </c>
      <c r="AA119" s="16">
        <v>15000000413</v>
      </c>
      <c r="AB119" s="8">
        <f t="shared" si="15"/>
        <v>2.3986296769751307</v>
      </c>
      <c r="AC119" s="8">
        <f t="shared" si="28"/>
        <v>68</v>
      </c>
      <c r="AD119" s="16">
        <v>15000000413</v>
      </c>
      <c r="AE119" s="13" t="s">
        <v>1984</v>
      </c>
    </row>
    <row r="120" spans="1:31" ht="105" x14ac:dyDescent="0.3">
      <c r="A120" s="9" t="s">
        <v>2036</v>
      </c>
      <c r="B120" s="10" t="s">
        <v>396</v>
      </c>
      <c r="C120" s="10" t="s">
        <v>396</v>
      </c>
      <c r="D120" s="11" t="s">
        <v>2452</v>
      </c>
      <c r="E120" s="8">
        <f t="shared" si="17"/>
        <v>0.80001354520288193</v>
      </c>
      <c r="F120" s="8">
        <v>22.680000000000003</v>
      </c>
      <c r="G120" s="8">
        <f t="shared" si="18"/>
        <v>1.6000270904057639</v>
      </c>
      <c r="H120" s="8">
        <v>45.360000000000007</v>
      </c>
      <c r="I120" s="8">
        <f t="shared" si="19"/>
        <v>2.000033863007205</v>
      </c>
      <c r="J120" s="8">
        <f t="shared" si="20"/>
        <v>56.700960016254264</v>
      </c>
      <c r="K120" s="8">
        <f t="shared" si="21"/>
        <v>3.2000541808115277</v>
      </c>
      <c r="L120" s="8">
        <f t="shared" si="22"/>
        <v>90.721536026006817</v>
      </c>
      <c r="M120" s="11" t="str">
        <f t="shared" si="23"/>
        <v>Cornflower Blue Tea Ingredients:
apple, hibiscus, rose hips, orange peel, cornflower, artificial flavoring
• Packed in a facility and/or equipment that produces products containing peanuts, tree nuts, soybean, milk, dairy, eggs, fish, shellfish, wheat, sesame •
 - NET WT. 0.80 oz (22.68 grams)</v>
      </c>
      <c r="N120" s="12">
        <v>10000000361</v>
      </c>
      <c r="O120" s="12">
        <v>30000000361</v>
      </c>
      <c r="P120" s="12">
        <v>50000000361</v>
      </c>
      <c r="Q120" s="12">
        <v>70000000361</v>
      </c>
      <c r="R120" s="12">
        <v>90000000361</v>
      </c>
      <c r="S120" s="12">
        <v>11000000361</v>
      </c>
      <c r="T120" s="12">
        <v>13000000361</v>
      </c>
      <c r="U120" s="10" t="s">
        <v>39</v>
      </c>
      <c r="V120" s="11" t="s">
        <v>1655</v>
      </c>
      <c r="W120" s="8">
        <f t="shared" si="24"/>
        <v>0.40000677260144096</v>
      </c>
      <c r="X120" s="8">
        <f t="shared" si="25"/>
        <v>11.340192003250852</v>
      </c>
      <c r="Y120" s="8">
        <f t="shared" si="26"/>
        <v>6.4001083616230554</v>
      </c>
      <c r="Z120" s="8">
        <f t="shared" si="27"/>
        <v>181.44000000000003</v>
      </c>
      <c r="AA120" s="16">
        <v>15000000361</v>
      </c>
      <c r="AB120" s="8">
        <f t="shared" si="15"/>
        <v>1.2000203178043229</v>
      </c>
      <c r="AC120" s="8">
        <f t="shared" si="28"/>
        <v>34.020000000000003</v>
      </c>
      <c r="AD120" s="16">
        <v>15000000361</v>
      </c>
      <c r="AE120" s="13" t="s">
        <v>398</v>
      </c>
    </row>
    <row r="121" spans="1:31" ht="90" x14ac:dyDescent="0.3">
      <c r="A121" s="9" t="s">
        <v>399</v>
      </c>
      <c r="B121" s="10" t="s">
        <v>400</v>
      </c>
      <c r="C121" s="10" t="s">
        <v>401</v>
      </c>
      <c r="D121" s="11" t="s">
        <v>2453</v>
      </c>
      <c r="E121" s="8">
        <f t="shared" si="17"/>
        <v>2.0500347095823845</v>
      </c>
      <c r="F121" s="8">
        <v>58.1175</v>
      </c>
      <c r="G121" s="8">
        <f t="shared" si="18"/>
        <v>4.1000694191647691</v>
      </c>
      <c r="H121" s="8">
        <v>116.235</v>
      </c>
      <c r="I121" s="8">
        <f t="shared" si="19"/>
        <v>5.1250867739559611</v>
      </c>
      <c r="J121" s="8">
        <f t="shared" si="20"/>
        <v>145.29621004165151</v>
      </c>
      <c r="K121" s="8">
        <f t="shared" si="21"/>
        <v>8.2001388383295382</v>
      </c>
      <c r="L121" s="8">
        <f t="shared" si="22"/>
        <v>232.47393606664241</v>
      </c>
      <c r="M121" s="11" t="str">
        <f t="shared" si="23"/>
        <v>Crackin' Crab &amp; Shrimp Spice Ingredients:
salt, spices, paprika
• Packed in a facility and/or equipment that produces products containing peanuts, tree nuts, soybean, milk, dairy, eggs, fish, shellfish, wheat, sesame •
 - NET WT. 2.05 oz (58.1175 grams)</v>
      </c>
      <c r="N121" s="12">
        <v>10000000087</v>
      </c>
      <c r="O121" s="12">
        <v>30000000087</v>
      </c>
      <c r="P121" s="12">
        <v>50000000087</v>
      </c>
      <c r="Q121" s="12">
        <v>70000000087</v>
      </c>
      <c r="R121" s="12">
        <v>90000000087</v>
      </c>
      <c r="S121" s="12">
        <v>11000000087</v>
      </c>
      <c r="T121" s="12">
        <v>13000000087</v>
      </c>
      <c r="U121" s="10" t="s">
        <v>39</v>
      </c>
      <c r="V121" s="11"/>
      <c r="W121" s="8">
        <f t="shared" si="24"/>
        <v>1.0250173547911923</v>
      </c>
      <c r="X121" s="8">
        <f t="shared" si="25"/>
        <v>29.059242008330301</v>
      </c>
      <c r="Y121" s="8">
        <f t="shared" si="26"/>
        <v>16.400277676659076</v>
      </c>
      <c r="Z121" s="8">
        <f t="shared" si="27"/>
        <v>464.94</v>
      </c>
      <c r="AA121" s="16">
        <v>15000000087</v>
      </c>
      <c r="AB121" s="8">
        <f t="shared" si="15"/>
        <v>3.075052064373577</v>
      </c>
      <c r="AC121" s="8">
        <f t="shared" si="28"/>
        <v>87.176249999999996</v>
      </c>
      <c r="AD121" s="16">
        <v>15000000087</v>
      </c>
      <c r="AE121" s="13"/>
    </row>
    <row r="122" spans="1:31" ht="180" x14ac:dyDescent="0.3">
      <c r="A122" s="9" t="s">
        <v>403</v>
      </c>
      <c r="B122" s="10" t="s">
        <v>404</v>
      </c>
      <c r="C122" s="10" t="s">
        <v>404</v>
      </c>
      <c r="D122" s="11" t="s">
        <v>2823</v>
      </c>
      <c r="E122" s="8">
        <f t="shared" si="17"/>
        <v>2.0000338630072045</v>
      </c>
      <c r="F122" s="8">
        <v>56.7</v>
      </c>
      <c r="G122" s="8">
        <f t="shared" si="18"/>
        <v>4.0000677260144091</v>
      </c>
      <c r="H122" s="8">
        <v>113.4</v>
      </c>
      <c r="I122" s="8">
        <f t="shared" si="19"/>
        <v>5.0000846575180109</v>
      </c>
      <c r="J122" s="8">
        <f t="shared" si="20"/>
        <v>141.75240004063562</v>
      </c>
      <c r="K122" s="8">
        <f t="shared" si="21"/>
        <v>8.0001354520288182</v>
      </c>
      <c r="L122" s="8">
        <f t="shared" si="22"/>
        <v>226.803840065017</v>
      </c>
      <c r="M122" s="11" t="str">
        <f t="shared" si="23"/>
        <v>Cranberry Bog Infuser Ingredients:
cranberries, sugar, natural cranberry flavor, sunflower oil
• Packed in a facility and/or equipment that produces products containing peanuts, tree nuts, soybean, milk, dairy, eggs, fish, shellfish, wheat, sesame •
• DIRECTIONS: In 16oz jar, add vodka, gin, tequila or wine, and infuse 2-4 days. •
• INFUSING: Add two cups of your favorite spirit. Store in the refrigerator or freezer, swirling ingredients daily. Once the flavor reaches desired strength you are ready to begin creating cocktails. •
 - NET WT. 2.00 oz (56.7 grams)</v>
      </c>
      <c r="N122" s="12">
        <v>10000000088</v>
      </c>
      <c r="O122" s="12">
        <v>30000000088</v>
      </c>
      <c r="P122" s="12">
        <v>50000000088</v>
      </c>
      <c r="Q122" s="12">
        <v>70000000088</v>
      </c>
      <c r="R122" s="12">
        <v>90000000088</v>
      </c>
      <c r="S122" s="12">
        <v>11000000088</v>
      </c>
      <c r="T122" s="12">
        <v>13000000088</v>
      </c>
      <c r="U122" s="10" t="s">
        <v>39</v>
      </c>
      <c r="V122" s="11" t="s">
        <v>181</v>
      </c>
      <c r="W122" s="8">
        <f t="shared" si="24"/>
        <v>1.0000169315036023</v>
      </c>
      <c r="X122" s="8">
        <f t="shared" si="25"/>
        <v>28.350480008127125</v>
      </c>
      <c r="Y122" s="8">
        <f t="shared" si="26"/>
        <v>16.000270904057636</v>
      </c>
      <c r="Z122" s="8">
        <f t="shared" si="27"/>
        <v>453.6</v>
      </c>
      <c r="AA122" s="16">
        <v>15000000088</v>
      </c>
      <c r="AB122" s="8">
        <f t="shared" si="15"/>
        <v>3.0000507945108068</v>
      </c>
      <c r="AC122" s="8">
        <f t="shared" si="28"/>
        <v>85.050000000000011</v>
      </c>
      <c r="AD122" s="16">
        <v>15000000088</v>
      </c>
      <c r="AE122" s="13"/>
    </row>
    <row r="123" spans="1:31" ht="180" x14ac:dyDescent="0.3">
      <c r="A123" s="9" t="s">
        <v>406</v>
      </c>
      <c r="B123" s="10" t="s">
        <v>407</v>
      </c>
      <c r="C123" s="10" t="s">
        <v>408</v>
      </c>
      <c r="D123" s="11" t="s">
        <v>2824</v>
      </c>
      <c r="E123" s="8">
        <f t="shared" si="17"/>
        <v>1.687528571912329</v>
      </c>
      <c r="F123" s="8">
        <v>47.840625000000003</v>
      </c>
      <c r="G123" s="8">
        <f t="shared" si="18"/>
        <v>3.3750571438246579</v>
      </c>
      <c r="H123" s="8">
        <v>95.681250000000006</v>
      </c>
      <c r="I123" s="8">
        <f t="shared" si="19"/>
        <v>4.2188214297808226</v>
      </c>
      <c r="J123" s="8">
        <f t="shared" si="20"/>
        <v>119.60358753428633</v>
      </c>
      <c r="K123" s="8">
        <f t="shared" si="21"/>
        <v>6.7501142876493159</v>
      </c>
      <c r="L123" s="8">
        <f t="shared" si="22"/>
        <v>191.36574005485812</v>
      </c>
      <c r="M123" s="11" t="str">
        <f t="shared" si="23"/>
        <v>Cranberry Grape Slush Ingredients:
cane sugar, ,2% citric acid, color/flavor powder, (sugar, red #40, blue #1) artificial flavor) cranberry flavoring (propylene glycol, glycerin, natural cranberry with other natural flavors, water, alcohol)
• Packed in a facility and/or equipment that produces products containing peanuts, tree nuts, soybean, milk, dairy, eggs, fish, shellfish, wheat, sesame •
• DIRECTIONS: Fill blender completely with ice, pour in full bottle of wine, pour in whole jar of slush mix, blend on high until smooth. Makes 10-12 drinks ~ Enjoy! •
 - NET WT. 1.69 oz (47.840625 grams)</v>
      </c>
      <c r="N123" s="12">
        <v>10000000089</v>
      </c>
      <c r="O123" s="12">
        <v>30000000089</v>
      </c>
      <c r="P123" s="12">
        <v>50000000089</v>
      </c>
      <c r="Q123" s="12">
        <v>70000000089</v>
      </c>
      <c r="R123" s="12">
        <v>90000000089</v>
      </c>
      <c r="S123" s="12">
        <v>11000000089</v>
      </c>
      <c r="T123" s="12">
        <v>13000000089</v>
      </c>
      <c r="U123" s="10"/>
      <c r="V123" s="11"/>
      <c r="W123" s="8">
        <f t="shared" si="24"/>
        <v>0.84376428595616448</v>
      </c>
      <c r="X123" s="8">
        <f t="shared" si="25"/>
        <v>23.920717506857265</v>
      </c>
      <c r="Y123" s="8">
        <f t="shared" si="26"/>
        <v>13.500228575298632</v>
      </c>
      <c r="Z123" s="8">
        <f t="shared" si="27"/>
        <v>382.72500000000002</v>
      </c>
      <c r="AA123" s="16">
        <v>15000000089</v>
      </c>
      <c r="AB123" s="8">
        <f t="shared" si="15"/>
        <v>2.5312928578684932</v>
      </c>
      <c r="AC123" s="8">
        <f t="shared" si="28"/>
        <v>71.760937500000011</v>
      </c>
      <c r="AD123" s="16">
        <v>15000000089</v>
      </c>
      <c r="AE123" s="13"/>
    </row>
    <row r="124" spans="1:31" ht="150" x14ac:dyDescent="0.3">
      <c r="A124" s="9" t="s">
        <v>410</v>
      </c>
      <c r="B124" s="10" t="s">
        <v>411</v>
      </c>
      <c r="C124" s="10" t="s">
        <v>412</v>
      </c>
      <c r="D124" s="11" t="s">
        <v>2454</v>
      </c>
      <c r="E124" s="8">
        <f t="shared" si="17"/>
        <v>1.1000186246539627</v>
      </c>
      <c r="F124" s="8">
        <v>31.185000000000006</v>
      </c>
      <c r="G124" s="8">
        <f t="shared" si="18"/>
        <v>2.2000372493079254</v>
      </c>
      <c r="H124" s="8">
        <v>62.370000000000012</v>
      </c>
      <c r="I124" s="8">
        <f t="shared" si="19"/>
        <v>2.7500465616349068</v>
      </c>
      <c r="J124" s="8">
        <f t="shared" si="20"/>
        <v>77.963820022349609</v>
      </c>
      <c r="K124" s="8">
        <f t="shared" si="21"/>
        <v>4.4000744986158509</v>
      </c>
      <c r="L124" s="8">
        <f t="shared" si="22"/>
        <v>124.74211203575938</v>
      </c>
      <c r="M124" s="11" t="str">
        <f t="shared" si="23"/>
        <v>Cream Cheese Powder Ingredients:
dehydrated blend of cream cheese (pasteurized milk and cream, cheese culture, salt, carob bean gum) non -fat milk, sodium phosphate
• ALLERGY ALERT: contains milk •
• No artificial flavors or colors •
• Packed in a facility and/or equipment that produces products containing peanuts, tree nuts, soybean, milk, dairy, eggs, fish, shellfish, wheat, sesame •
 - NET WT. 1.10 oz (31.185 grams)</v>
      </c>
      <c r="N124" s="12">
        <v>10000000090</v>
      </c>
      <c r="O124" s="12">
        <v>30000000090</v>
      </c>
      <c r="P124" s="12">
        <v>50000000090</v>
      </c>
      <c r="Q124" s="12">
        <v>70000000090</v>
      </c>
      <c r="R124" s="12">
        <v>90000000090</v>
      </c>
      <c r="S124" s="12">
        <v>11000000090</v>
      </c>
      <c r="T124" s="12">
        <v>13000000090</v>
      </c>
      <c r="U124" s="10"/>
      <c r="V124" s="11"/>
      <c r="W124" s="8">
        <f t="shared" si="24"/>
        <v>0.55000931232698136</v>
      </c>
      <c r="X124" s="8">
        <f t="shared" si="25"/>
        <v>15.592764004469922</v>
      </c>
      <c r="Y124" s="8">
        <f t="shared" si="26"/>
        <v>8.8001489972317017</v>
      </c>
      <c r="Z124" s="8">
        <f t="shared" si="27"/>
        <v>249.48000000000005</v>
      </c>
      <c r="AA124" s="16">
        <v>15000000090</v>
      </c>
      <c r="AB124" s="8">
        <f t="shared" si="15"/>
        <v>1.6500279369809441</v>
      </c>
      <c r="AC124" s="8">
        <f t="shared" si="28"/>
        <v>46.777500000000011</v>
      </c>
      <c r="AD124" s="16">
        <v>15000000090</v>
      </c>
      <c r="AE124" s="13"/>
    </row>
    <row r="125" spans="1:31" ht="225" x14ac:dyDescent="0.3">
      <c r="A125" s="9" t="s">
        <v>414</v>
      </c>
      <c r="B125" s="10" t="s">
        <v>415</v>
      </c>
      <c r="C125" s="10" t="s">
        <v>416</v>
      </c>
      <c r="D125" s="11" t="s">
        <v>2825</v>
      </c>
      <c r="E125" s="8">
        <f t="shared" si="17"/>
        <v>1.687528571912329</v>
      </c>
      <c r="F125" s="8">
        <v>47.840625000000003</v>
      </c>
      <c r="G125" s="8">
        <f t="shared" si="18"/>
        <v>3.3750571438246579</v>
      </c>
      <c r="H125" s="8">
        <v>95.681250000000006</v>
      </c>
      <c r="I125" s="8">
        <f t="shared" si="19"/>
        <v>4.2188214297808226</v>
      </c>
      <c r="J125" s="8">
        <f t="shared" si="20"/>
        <v>119.60358753428633</v>
      </c>
      <c r="K125" s="8">
        <f t="shared" si="21"/>
        <v>6.7501142876493159</v>
      </c>
      <c r="L125" s="8">
        <f t="shared" si="22"/>
        <v>191.36574005485812</v>
      </c>
      <c r="M125" s="11" t="str">
        <f t="shared" si="23"/>
        <v>Creamsicle Wine Slush Ingredients:
cane sugar, orange juice powder (corn syrup solids, orange juice with added orange oil), less than 2% of the following: citric acid, color/flavor powder (sugar, yellow #6, artificial flavor, red #40), vanilla powder (dextrose, natural &amp; artificial flavor, corn starch, alcohol, modified food starch, silicon dioxide), orange cream flavoring (propylene glycol, triagetin, natural &amp; artificial flavors, water, alcohol natural tocopherols)
• Packed in a facility and/or equipment that produces products containing peanuts, tree nuts, soybean, milk, dairy, eggs, fish, shellfish, wheat, sesame •
• DIRECTIONS: Fill blender completely with ice, pour in full bottle of wine, pour in whole jar of slush mix, blend on high until smooth. Makes 10-12 drinks ~ Enjoy! •
 - NET WT. 1.69 oz (47.840625 grams)</v>
      </c>
      <c r="N125" s="12">
        <v>10000000471</v>
      </c>
      <c r="O125" s="12">
        <v>30000000471</v>
      </c>
      <c r="P125" s="12">
        <v>50000000471</v>
      </c>
      <c r="Q125" s="12">
        <v>70000000471</v>
      </c>
      <c r="R125" s="12">
        <v>90000000471</v>
      </c>
      <c r="S125" s="12">
        <v>11000000471</v>
      </c>
      <c r="T125" s="12">
        <v>13000000471</v>
      </c>
      <c r="U125" s="10" t="s">
        <v>39</v>
      </c>
      <c r="V125" s="11"/>
      <c r="W125" s="8">
        <f t="shared" si="24"/>
        <v>0.84376428595616448</v>
      </c>
      <c r="X125" s="8">
        <f t="shared" si="25"/>
        <v>23.920717506857265</v>
      </c>
      <c r="Y125" s="8">
        <f t="shared" si="26"/>
        <v>13.500228575298632</v>
      </c>
      <c r="Z125" s="8">
        <f t="shared" si="27"/>
        <v>382.72500000000002</v>
      </c>
      <c r="AA125" s="16">
        <v>15000000471</v>
      </c>
      <c r="AB125" s="8">
        <f t="shared" ref="AB125:AB188" si="29">IF(OR(E125 = "NULL", G125 = "NULL"), "NULL", (E125+G125)/2)</f>
        <v>2.5312928578684932</v>
      </c>
      <c r="AC125" s="8">
        <f t="shared" si="28"/>
        <v>71.760937500000011</v>
      </c>
      <c r="AD125" s="16">
        <v>15000000471</v>
      </c>
      <c r="AE125" s="13"/>
    </row>
    <row r="126" spans="1:31" ht="135" x14ac:dyDescent="0.3">
      <c r="A126" s="9" t="s">
        <v>418</v>
      </c>
      <c r="B126" s="10" t="s">
        <v>419</v>
      </c>
      <c r="C126" s="10" t="s">
        <v>420</v>
      </c>
      <c r="D126" s="11" t="s">
        <v>2455</v>
      </c>
      <c r="E126" s="8">
        <f t="shared" si="17"/>
        <v>1.2000203178043227</v>
      </c>
      <c r="F126" s="8">
        <v>34.020000000000003</v>
      </c>
      <c r="G126" s="8">
        <f t="shared" si="18"/>
        <v>2.4000406356086454</v>
      </c>
      <c r="H126" s="8">
        <v>68.040000000000006</v>
      </c>
      <c r="I126" s="8">
        <f t="shared" si="19"/>
        <v>3.0000507945108068</v>
      </c>
      <c r="J126" s="8">
        <f t="shared" si="20"/>
        <v>85.051440024381378</v>
      </c>
      <c r="K126" s="8">
        <f t="shared" si="21"/>
        <v>4.8000812712172909</v>
      </c>
      <c r="L126" s="8">
        <f t="shared" si="22"/>
        <v>136.08230403901021</v>
      </c>
      <c r="M126" s="11" t="str">
        <f t="shared" si="23"/>
        <v>Creamy Dill Popcorn Seasoning Ingredients:
buttermilk solids, garlic powder, salt, whey, maltodextrin, monosodium glutamate, citric acid, natural flavor, dill weed (may contain sunflower oil and silicon dioxide as processing aids)
• ALLERGY ALERT: buttermilk, sunflower oil •
• Packed in a facility and/or equipment that produces products containing peanuts, tree nuts, soybean, milk, dairy, eggs, fish, shellfish, wheat, sesame •
 - NET WT. 1.20 oz (34.02 grams)</v>
      </c>
      <c r="N126" s="12">
        <v>10000000091</v>
      </c>
      <c r="O126" s="12">
        <v>30000000091</v>
      </c>
      <c r="P126" s="12">
        <v>50000000091</v>
      </c>
      <c r="Q126" s="12">
        <v>70000000091</v>
      </c>
      <c r="R126" s="12">
        <v>90000000091</v>
      </c>
      <c r="S126" s="12">
        <v>11000000091</v>
      </c>
      <c r="T126" s="12">
        <v>13000000091</v>
      </c>
      <c r="U126" s="10"/>
      <c r="V126" s="11"/>
      <c r="W126" s="8">
        <f t="shared" si="24"/>
        <v>0.60001015890216136</v>
      </c>
      <c r="X126" s="8">
        <f t="shared" si="25"/>
        <v>17.010288004876276</v>
      </c>
      <c r="Y126" s="8">
        <f t="shared" si="26"/>
        <v>9.6001625424345818</v>
      </c>
      <c r="Z126" s="8">
        <f t="shared" si="27"/>
        <v>272.16000000000003</v>
      </c>
      <c r="AA126" s="16">
        <v>15000000091</v>
      </c>
      <c r="AB126" s="8">
        <f t="shared" si="29"/>
        <v>1.8000304767064841</v>
      </c>
      <c r="AC126" s="8">
        <f t="shared" si="28"/>
        <v>51.03</v>
      </c>
      <c r="AD126" s="16">
        <v>15000000091</v>
      </c>
      <c r="AE126" s="13"/>
    </row>
    <row r="127" spans="1:31" ht="345" x14ac:dyDescent="0.3">
      <c r="A127" s="9" t="s">
        <v>422</v>
      </c>
      <c r="B127" s="10" t="s">
        <v>423</v>
      </c>
      <c r="C127" s="10" t="s">
        <v>424</v>
      </c>
      <c r="D127" s="11" t="s">
        <v>2826</v>
      </c>
      <c r="E127" s="8">
        <f t="shared" si="17"/>
        <v>1.3500228575298634</v>
      </c>
      <c r="F127" s="8">
        <v>38.272500000000008</v>
      </c>
      <c r="G127" s="8">
        <f t="shared" si="18"/>
        <v>2.7000457150597268</v>
      </c>
      <c r="H127" s="8">
        <v>76.545000000000016</v>
      </c>
      <c r="I127" s="8">
        <f t="shared" si="19"/>
        <v>3.3750571438246584</v>
      </c>
      <c r="J127" s="8">
        <f t="shared" si="20"/>
        <v>95.682870027429075</v>
      </c>
      <c r="K127" s="8">
        <f t="shared" si="21"/>
        <v>5.4000914301194536</v>
      </c>
      <c r="L127" s="8">
        <f t="shared" si="22"/>
        <v>153.09259204388653</v>
      </c>
      <c r="M127" s="11" t="str">
        <f t="shared" si="23"/>
        <v>Creamy Parmesan Truffle Couscous Ingredients:
couscous (wheat flour), parmesan truffle seasoning (non-fat dried milk, dried mushrooms, truffle salt (salt, truffles), salt, parmesan cheese flavor (maltodextrin, whey solids, natural parmesan cheese flavor, salt), butter flavor (whey solids, enzyme modified butter, maltodextrin, salt, dehydrated butter, guar gum, annatto, turmeric), natural cream flavor, natural mushroom flavor, truffle flavor (maltodextrin, natural &amp; artificial flavors, corn syrup solids), spices, onion, garlic, dried truffles, arrowroot, dried mushrooms, canola oil
• ALLERGY ALERT: contains wheat, milk •
• Packed in a facility and/or equipment that produces products containing peanuts, tree nuts, soybean, milk, dairy, eggs, fish, shellfish, wheat, sesame •
• DIRECTIONS: Bring 2-1/2 cups water and 1 tablespoon butter to boil. Slowly stir in 1 package(1 cup) Creamy Parmesan Truffle Couscous. Reduce heat and simmer until water is mostly absorbed and couscous thickens slightly. Remove from heat and let stand, uncovered, for 3 minutes. Fold in 1 tablespoon grated Parmesan cheese and let stand for 3 minutes longer. Stir gently and serve immediately. •
 - NET WT. 1.35 oz (38.2725 grams)</v>
      </c>
      <c r="N127" s="12">
        <v>10000000457</v>
      </c>
      <c r="O127" s="12">
        <v>30000000457</v>
      </c>
      <c r="P127" s="12">
        <v>50000000457</v>
      </c>
      <c r="Q127" s="12">
        <v>70000000457</v>
      </c>
      <c r="R127" s="12">
        <v>90000000457</v>
      </c>
      <c r="S127" s="12">
        <v>11000000457</v>
      </c>
      <c r="T127" s="12">
        <v>13000000457</v>
      </c>
      <c r="U127" s="10" t="s">
        <v>39</v>
      </c>
      <c r="V127" s="11"/>
      <c r="W127" s="8">
        <f t="shared" si="24"/>
        <v>0.6750114287649317</v>
      </c>
      <c r="X127" s="8">
        <f t="shared" si="25"/>
        <v>19.136574005485816</v>
      </c>
      <c r="Y127" s="8">
        <f t="shared" si="26"/>
        <v>10.800182860238907</v>
      </c>
      <c r="Z127" s="8">
        <f t="shared" si="27"/>
        <v>306.18000000000006</v>
      </c>
      <c r="AA127" s="16">
        <v>15000000457</v>
      </c>
      <c r="AB127" s="8">
        <f t="shared" si="29"/>
        <v>2.0250342862947952</v>
      </c>
      <c r="AC127" s="8">
        <f t="shared" ref="AC127:AC142" si="30">IF(OR(F127 = "NULL", H127 = "NULL"), "NULL", (F127+H127)/2)</f>
        <v>57.408750000000012</v>
      </c>
      <c r="AD127" s="16">
        <v>15000000457</v>
      </c>
      <c r="AE127" s="13"/>
    </row>
    <row r="128" spans="1:31" ht="30" x14ac:dyDescent="0.3">
      <c r="A128" s="9" t="s">
        <v>426</v>
      </c>
      <c r="B128" s="10" t="s">
        <v>427</v>
      </c>
      <c r="C128" s="10" t="s">
        <v>427</v>
      </c>
      <c r="D128" s="11" t="s">
        <v>32</v>
      </c>
      <c r="E128" s="8">
        <f t="shared" si="17"/>
        <v>1.3000220109546829</v>
      </c>
      <c r="F128" s="8">
        <v>36.855000000000004</v>
      </c>
      <c r="G128" s="8">
        <f t="shared" si="18"/>
        <v>2.6000440219093659</v>
      </c>
      <c r="H128" s="8">
        <v>73.710000000000008</v>
      </c>
      <c r="I128" s="8">
        <f t="shared" si="19"/>
        <v>3.2500550273867073</v>
      </c>
      <c r="J128" s="8">
        <f t="shared" si="20"/>
        <v>92.139060026413162</v>
      </c>
      <c r="K128" s="8">
        <f t="shared" si="21"/>
        <v>5.2000880438187318</v>
      </c>
      <c r="L128" s="8">
        <f t="shared" si="22"/>
        <v>147.42249604226106</v>
      </c>
      <c r="M128" s="11" t="str">
        <f t="shared" si="23"/>
        <v>NULL
 - NET WT. 1.30 oz (36.855 grams)</v>
      </c>
      <c r="N128" s="12">
        <v>10000000213</v>
      </c>
      <c r="O128" s="12">
        <v>30000000213</v>
      </c>
      <c r="P128" s="12">
        <v>50000000213</v>
      </c>
      <c r="Q128" s="12">
        <v>70000000213</v>
      </c>
      <c r="R128" s="12">
        <v>90000000213</v>
      </c>
      <c r="S128" s="12">
        <v>11000000213</v>
      </c>
      <c r="T128" s="12">
        <v>13000000213</v>
      </c>
      <c r="U128" s="10"/>
      <c r="V128" s="11"/>
      <c r="W128" s="8">
        <f t="shared" si="24"/>
        <v>0.65001100547734147</v>
      </c>
      <c r="X128" s="8">
        <f t="shared" si="25"/>
        <v>18.427812005282632</v>
      </c>
      <c r="Y128" s="8">
        <f t="shared" si="26"/>
        <v>10.400176087637464</v>
      </c>
      <c r="Z128" s="8">
        <f t="shared" si="27"/>
        <v>294.84000000000003</v>
      </c>
      <c r="AA128" s="16">
        <v>15000000213</v>
      </c>
      <c r="AB128" s="8">
        <f t="shared" si="29"/>
        <v>1.9500330164320245</v>
      </c>
      <c r="AC128" s="8">
        <f t="shared" si="30"/>
        <v>55.282500000000006</v>
      </c>
      <c r="AD128" s="16">
        <v>15000000213</v>
      </c>
      <c r="AE128" s="13"/>
    </row>
    <row r="129" spans="1:31" ht="90" x14ac:dyDescent="0.3">
      <c r="A129" s="14" t="s">
        <v>428</v>
      </c>
      <c r="B129" s="10" t="s">
        <v>429</v>
      </c>
      <c r="C129" s="10" t="s">
        <v>430</v>
      </c>
      <c r="D129" s="11" t="s">
        <v>2456</v>
      </c>
      <c r="E129" s="8">
        <f t="shared" si="17"/>
        <v>2.0500347095823845</v>
      </c>
      <c r="F129" s="8">
        <v>58.1175</v>
      </c>
      <c r="G129" s="8">
        <f t="shared" si="18"/>
        <v>4.1000694191647691</v>
      </c>
      <c r="H129" s="8">
        <v>116.235</v>
      </c>
      <c r="I129" s="8">
        <f t="shared" si="19"/>
        <v>5.1250867739559611</v>
      </c>
      <c r="J129" s="8">
        <f t="shared" si="20"/>
        <v>145.29621004165151</v>
      </c>
      <c r="K129" s="8">
        <f t="shared" si="21"/>
        <v>8.2001388383295382</v>
      </c>
      <c r="L129" s="8">
        <f t="shared" si="22"/>
        <v>232.47393606664241</v>
      </c>
      <c r="M129" s="11" t="str">
        <f t="shared" si="23"/>
        <v>Crestline Crustacean Sensation Seafood Seasoning Ingredients:
paprika, lemon, salt, spices
• Packed in a facility and/or equipment that produces products containing peanuts, tree nuts, soybean, milk, dairy, eggs, fish, shellfish, wheat, sesame •
 - NET WT. 2.05 oz (58.1175 grams)</v>
      </c>
      <c r="N129" s="12">
        <v>10000000431</v>
      </c>
      <c r="O129" s="12">
        <v>30000000431</v>
      </c>
      <c r="P129" s="12">
        <v>50000000431</v>
      </c>
      <c r="Q129" s="12">
        <v>70000000431</v>
      </c>
      <c r="R129" s="12">
        <v>90000000431</v>
      </c>
      <c r="S129" s="12">
        <v>11000000431</v>
      </c>
      <c r="T129" s="12">
        <v>13000000431</v>
      </c>
      <c r="U129" s="11"/>
      <c r="V129" s="11"/>
      <c r="W129" s="8">
        <f t="shared" si="24"/>
        <v>1.0250173547911923</v>
      </c>
      <c r="X129" s="8">
        <f t="shared" si="25"/>
        <v>29.059242008330301</v>
      </c>
      <c r="Y129" s="8">
        <f t="shared" si="26"/>
        <v>16.400277676659076</v>
      </c>
      <c r="Z129" s="8">
        <f t="shared" si="27"/>
        <v>464.94</v>
      </c>
      <c r="AA129" s="16">
        <v>15000000431</v>
      </c>
      <c r="AB129" s="8">
        <f t="shared" si="29"/>
        <v>3.075052064373577</v>
      </c>
      <c r="AC129" s="8">
        <f t="shared" si="30"/>
        <v>87.176249999999996</v>
      </c>
      <c r="AD129" s="16">
        <v>15000000431</v>
      </c>
      <c r="AE129" s="13" t="s">
        <v>431</v>
      </c>
    </row>
    <row r="130" spans="1:31" ht="90" x14ac:dyDescent="0.3">
      <c r="A130" s="9" t="s">
        <v>432</v>
      </c>
      <c r="B130" s="10" t="s">
        <v>433</v>
      </c>
      <c r="C130" s="10" t="s">
        <v>433</v>
      </c>
      <c r="D130" s="11" t="s">
        <v>2457</v>
      </c>
      <c r="E130" s="8">
        <f t="shared" ref="E130:E193" si="31">IF(F130 = "NULL", "NULL", F130/28.34952)</f>
        <v>0.85001439177806193</v>
      </c>
      <c r="F130" s="8">
        <v>24.0975</v>
      </c>
      <c r="G130" s="8">
        <f t="shared" ref="G130:G193" si="32">IF(H130 = "NULL", "NULL", H130/28.34952)</f>
        <v>1.7000287835561239</v>
      </c>
      <c r="H130" s="8">
        <v>48.195</v>
      </c>
      <c r="I130" s="8">
        <f t="shared" ref="I130:I193" si="33">IF(G130 = "NULL", "NULL", G130*1.25)</f>
        <v>2.1250359794451548</v>
      </c>
      <c r="J130" s="8">
        <f t="shared" ref="J130:J193" si="34">IF(G130 = "NULL", "NULL", I130*28.35)</f>
        <v>60.244770017270142</v>
      </c>
      <c r="K130" s="8">
        <f t="shared" ref="K130:K193" si="35">IF(G130 = "NULL", "NULL", G130*2)</f>
        <v>3.4000575671122477</v>
      </c>
      <c r="L130" s="8">
        <f t="shared" ref="L130:L193" si="36">IF(G130 = "NULL", "NULL", K130*28.35)</f>
        <v>96.391632027632227</v>
      </c>
      <c r="M130" s="11" t="str">
        <f t="shared" ref="M130:M193" si="37">CONCATENATE(D130, CHAR(10), " - NET WT. ", TEXT(E130, "0.00"), " oz (", F130, " grams)")</f>
        <v>Crushed Red Pepper Ingredients:
red peppers (crushed)
• Packed in a facility and/or equipment that produces products containing peanuts, tree nuts, soybean, milk, dairy, eggs, fish, shellfish, wheat, sesame •
 - NET WT. 0.85 oz (24.0975 grams)</v>
      </c>
      <c r="N130" s="12">
        <v>10000000092</v>
      </c>
      <c r="O130" s="12">
        <v>30000000092</v>
      </c>
      <c r="P130" s="12">
        <v>50000000092</v>
      </c>
      <c r="Q130" s="12">
        <v>70000000092</v>
      </c>
      <c r="R130" s="12">
        <v>90000000092</v>
      </c>
      <c r="S130" s="12">
        <v>11000000092</v>
      </c>
      <c r="T130" s="12">
        <v>13000000092</v>
      </c>
      <c r="U130" s="10"/>
      <c r="V130" s="11" t="s">
        <v>242</v>
      </c>
      <c r="W130" s="8">
        <f t="shared" ref="W130:W193" si="38">IF(G130 = "NULL", "NULL", G130/4)</f>
        <v>0.42500719588903096</v>
      </c>
      <c r="X130" s="8">
        <f t="shared" ref="X130:X193" si="39">IF(W130 = "NULL", "NULL", W130*28.35)</f>
        <v>12.048954003454028</v>
      </c>
      <c r="Y130" s="8">
        <f t="shared" ref="Y130:Y193" si="40">IF(G130 = "NULL", "NULL", G130*4)</f>
        <v>6.8001151342244954</v>
      </c>
      <c r="Z130" s="8">
        <f t="shared" ref="Z130:Z193" si="41">IF(G130 = "NULL", "NULL", H130*4)</f>
        <v>192.78</v>
      </c>
      <c r="AA130" s="16">
        <v>15000000092</v>
      </c>
      <c r="AB130" s="8">
        <f t="shared" si="29"/>
        <v>1.2750215876670929</v>
      </c>
      <c r="AC130" s="8">
        <f t="shared" si="30"/>
        <v>36.146250000000002</v>
      </c>
      <c r="AD130" s="16">
        <v>15000000092</v>
      </c>
      <c r="AE130" s="13"/>
    </row>
    <row r="131" spans="1:31" ht="90" x14ac:dyDescent="0.3">
      <c r="A131" s="25" t="s">
        <v>435</v>
      </c>
      <c r="B131" s="10" t="s">
        <v>436</v>
      </c>
      <c r="C131" s="10" t="s">
        <v>436</v>
      </c>
      <c r="D131" s="11" t="s">
        <v>2458</v>
      </c>
      <c r="E131" s="8">
        <f t="shared" si="31"/>
        <v>2.0500347095823845</v>
      </c>
      <c r="F131" s="8">
        <v>58.1175</v>
      </c>
      <c r="G131" s="8">
        <f t="shared" si="32"/>
        <v>4.1000694191647691</v>
      </c>
      <c r="H131" s="8">
        <v>116.235</v>
      </c>
      <c r="I131" s="8">
        <f t="shared" si="33"/>
        <v>5.1250867739559611</v>
      </c>
      <c r="J131" s="8">
        <f t="shared" si="34"/>
        <v>145.29621004165151</v>
      </c>
      <c r="K131" s="8">
        <f t="shared" si="35"/>
        <v>8.2001388383295382</v>
      </c>
      <c r="L131" s="8">
        <f t="shared" si="36"/>
        <v>232.47393606664241</v>
      </c>
      <c r="M131" s="11" t="str">
        <f t="shared" si="37"/>
        <v>Crustacean Sensation Seasoning Ingredients:
paprika, lemon, salt, spices
• Packed in a facility and/or equipment that produces products containing peanuts, tree nuts, soybean, milk, dairy, eggs, fish, shellfish, wheat, sesame •
 - NET WT. 2.05 oz (58.1175 grams)</v>
      </c>
      <c r="N131" s="12">
        <v>10000000093</v>
      </c>
      <c r="O131" s="12">
        <v>30000000093</v>
      </c>
      <c r="P131" s="12">
        <v>50000000093</v>
      </c>
      <c r="Q131" s="12">
        <v>70000000093</v>
      </c>
      <c r="R131" s="12">
        <v>90000000093</v>
      </c>
      <c r="S131" s="12">
        <v>11000000093</v>
      </c>
      <c r="T131" s="12">
        <v>13000000093</v>
      </c>
      <c r="U131" s="10"/>
      <c r="V131" s="11"/>
      <c r="W131" s="8">
        <f t="shared" si="38"/>
        <v>1.0250173547911923</v>
      </c>
      <c r="X131" s="8">
        <f t="shared" si="39"/>
        <v>29.059242008330301</v>
      </c>
      <c r="Y131" s="8">
        <f t="shared" si="40"/>
        <v>16.400277676659076</v>
      </c>
      <c r="Z131" s="8">
        <f t="shared" si="41"/>
        <v>464.94</v>
      </c>
      <c r="AA131" s="16">
        <v>15000000093</v>
      </c>
      <c r="AB131" s="8">
        <f t="shared" si="29"/>
        <v>3.075052064373577</v>
      </c>
      <c r="AC131" s="8">
        <f t="shared" si="30"/>
        <v>87.176249999999996</v>
      </c>
      <c r="AD131" s="16">
        <v>15000000093</v>
      </c>
      <c r="AE131" s="13"/>
    </row>
    <row r="132" spans="1:31" ht="90" x14ac:dyDescent="0.3">
      <c r="A132" s="9" t="s">
        <v>1668</v>
      </c>
      <c r="B132" s="10" t="s">
        <v>1669</v>
      </c>
      <c r="C132" s="10" t="s">
        <v>1669</v>
      </c>
      <c r="D132" s="11" t="s">
        <v>2459</v>
      </c>
      <c r="E132" s="8">
        <f t="shared" si="31"/>
        <v>1.6000270904057639</v>
      </c>
      <c r="F132" s="8">
        <v>45.360000000000007</v>
      </c>
      <c r="G132" s="8">
        <f t="shared" si="32"/>
        <v>3.2000541808115277</v>
      </c>
      <c r="H132" s="8">
        <v>90.720000000000013</v>
      </c>
      <c r="I132" s="8">
        <f t="shared" si="33"/>
        <v>4.00006772601441</v>
      </c>
      <c r="J132" s="8">
        <f t="shared" si="34"/>
        <v>113.40192003250853</v>
      </c>
      <c r="K132" s="8">
        <f t="shared" si="35"/>
        <v>6.4001083616230554</v>
      </c>
      <c r="L132" s="8">
        <f t="shared" si="36"/>
        <v>181.44307205201363</v>
      </c>
      <c r="M132" s="11" t="str">
        <f t="shared" si="37"/>
        <v>Cuban Seasoning Ingredients:
garlic, cumin, black pepper, orange and lime
• Packed in a facility and/or equipment that produces products containing peanuts, tree nuts, soybean, milk, dairy, eggs, fish, shellfish, wheat, sesame •
 - NET WT. 1.60 oz (45.36 grams)</v>
      </c>
      <c r="N132" s="12">
        <v>10000000485</v>
      </c>
      <c r="O132" s="12">
        <v>30000000485</v>
      </c>
      <c r="P132" s="12">
        <v>50000000485</v>
      </c>
      <c r="Q132" s="12">
        <v>70000000485</v>
      </c>
      <c r="R132" s="12">
        <v>90000000485</v>
      </c>
      <c r="S132" s="12">
        <v>11000000485</v>
      </c>
      <c r="T132" s="12">
        <v>13000000485</v>
      </c>
      <c r="U132" s="10" t="s">
        <v>39</v>
      </c>
      <c r="V132" s="11" t="s">
        <v>172</v>
      </c>
      <c r="W132" s="8">
        <f t="shared" si="38"/>
        <v>0.80001354520288193</v>
      </c>
      <c r="X132" s="8">
        <f t="shared" si="39"/>
        <v>22.680384006501704</v>
      </c>
      <c r="Y132" s="8">
        <f t="shared" si="40"/>
        <v>12.800216723246111</v>
      </c>
      <c r="Z132" s="8">
        <f t="shared" si="41"/>
        <v>362.88000000000005</v>
      </c>
      <c r="AA132" s="16">
        <v>15000000485</v>
      </c>
      <c r="AB132" s="8">
        <f t="shared" si="29"/>
        <v>2.4000406356086459</v>
      </c>
      <c r="AC132" s="8">
        <f t="shared" si="30"/>
        <v>68.040000000000006</v>
      </c>
      <c r="AD132" s="16">
        <v>15000000485</v>
      </c>
      <c r="AE132" s="13" t="s">
        <v>1671</v>
      </c>
    </row>
    <row r="133" spans="1:31" ht="120" x14ac:dyDescent="0.3">
      <c r="A133" s="9" t="s">
        <v>438</v>
      </c>
      <c r="B133" s="10" t="s">
        <v>439</v>
      </c>
      <c r="C133" s="10" t="s">
        <v>440</v>
      </c>
      <c r="D133" s="11" t="s">
        <v>2460</v>
      </c>
      <c r="E133" s="8">
        <f t="shared" si="31"/>
        <v>1.9500330164320243</v>
      </c>
      <c r="F133" s="8">
        <v>55.282499999999999</v>
      </c>
      <c r="G133" s="8">
        <f t="shared" si="32"/>
        <v>3.9000660328640486</v>
      </c>
      <c r="H133" s="8">
        <v>110.565</v>
      </c>
      <c r="I133" s="8">
        <f t="shared" si="33"/>
        <v>4.8750825410800607</v>
      </c>
      <c r="J133" s="8">
        <f t="shared" si="34"/>
        <v>138.20859003961974</v>
      </c>
      <c r="K133" s="8">
        <f t="shared" si="35"/>
        <v>7.8001320657280973</v>
      </c>
      <c r="L133" s="8">
        <f t="shared" si="36"/>
        <v>221.13374406339156</v>
      </c>
      <c r="M133" s="11" t="str">
        <f t="shared" si="37"/>
        <v>Cucumber Dill Dip Mix Ingredients:
onion, sea salt (with magnesium carbonate) dextrose, citric acid, garlic salt (salt, garlic calcium stearate) dill weed, silicon dioxide
• Packed in a facility and/or equipment that produces products containing peanuts, tree nuts, soybean, milk, dairy, eggs, fish, shellfish, wheat, sesame •
 - NET WT. 1.95 oz (55.2825 grams)</v>
      </c>
      <c r="N133" s="12">
        <v>10000000094</v>
      </c>
      <c r="O133" s="12">
        <v>30000000094</v>
      </c>
      <c r="P133" s="12">
        <v>50000000094</v>
      </c>
      <c r="Q133" s="12">
        <v>70000000094</v>
      </c>
      <c r="R133" s="12">
        <v>90000000094</v>
      </c>
      <c r="S133" s="12">
        <v>11000000094</v>
      </c>
      <c r="T133" s="12">
        <v>13000000094</v>
      </c>
      <c r="U133" s="10"/>
      <c r="V133" s="11"/>
      <c r="W133" s="8">
        <f t="shared" si="38"/>
        <v>0.97501650821601216</v>
      </c>
      <c r="X133" s="8">
        <f t="shared" si="39"/>
        <v>27.641718007923945</v>
      </c>
      <c r="Y133" s="8">
        <f t="shared" si="40"/>
        <v>15.600264131456195</v>
      </c>
      <c r="Z133" s="8">
        <f t="shared" si="41"/>
        <v>442.26</v>
      </c>
      <c r="AA133" s="16">
        <v>15000000094</v>
      </c>
      <c r="AB133" s="8">
        <f t="shared" si="29"/>
        <v>2.9250495246480366</v>
      </c>
      <c r="AC133" s="8">
        <f t="shared" si="30"/>
        <v>82.923749999999998</v>
      </c>
      <c r="AD133" s="16">
        <v>15000000094</v>
      </c>
      <c r="AE133" s="13"/>
    </row>
    <row r="134" spans="1:31" ht="90" x14ac:dyDescent="0.3">
      <c r="A134" s="9" t="s">
        <v>442</v>
      </c>
      <c r="B134" s="10" t="s">
        <v>443</v>
      </c>
      <c r="C134" s="10" t="s">
        <v>443</v>
      </c>
      <c r="D134" s="11" t="s">
        <v>2461</v>
      </c>
      <c r="E134" s="8">
        <f t="shared" si="31"/>
        <v>1.1000186246539627</v>
      </c>
      <c r="F134" s="8">
        <v>31.185000000000006</v>
      </c>
      <c r="G134" s="8">
        <f t="shared" si="32"/>
        <v>2.2000372493079254</v>
      </c>
      <c r="H134" s="8">
        <v>62.370000000000012</v>
      </c>
      <c r="I134" s="8">
        <f t="shared" si="33"/>
        <v>2.7500465616349068</v>
      </c>
      <c r="J134" s="8">
        <f t="shared" si="34"/>
        <v>77.963820022349609</v>
      </c>
      <c r="K134" s="8">
        <f t="shared" si="35"/>
        <v>4.4000744986158509</v>
      </c>
      <c r="L134" s="8">
        <f t="shared" si="36"/>
        <v>124.74211203575938</v>
      </c>
      <c r="M134" s="11" t="str">
        <f t="shared" si="37"/>
        <v>Cumin Ingredients:
cumin
• Packed in a facility and/or equipment that produces products containing peanuts, tree nuts, soybean, milk, dairy, eggs, fish, shellfish, wheat, sesame •
 - NET WT. 1.10 oz (31.185 grams)</v>
      </c>
      <c r="N134" s="12">
        <v>10000000478</v>
      </c>
      <c r="O134" s="12">
        <v>30000000478</v>
      </c>
      <c r="P134" s="12">
        <v>50000000478</v>
      </c>
      <c r="Q134" s="12">
        <v>70000000478</v>
      </c>
      <c r="R134" s="12">
        <v>90000000478</v>
      </c>
      <c r="S134" s="12">
        <v>11000000478</v>
      </c>
      <c r="T134" s="12">
        <v>13000000478</v>
      </c>
      <c r="U134" s="10"/>
      <c r="V134" s="11"/>
      <c r="W134" s="8">
        <f t="shared" si="38"/>
        <v>0.55000931232698136</v>
      </c>
      <c r="X134" s="8">
        <f t="shared" si="39"/>
        <v>15.592764004469922</v>
      </c>
      <c r="Y134" s="8">
        <f t="shared" si="40"/>
        <v>8.8001489972317017</v>
      </c>
      <c r="Z134" s="8">
        <f t="shared" si="41"/>
        <v>249.48000000000005</v>
      </c>
      <c r="AA134" s="16">
        <v>15000000478</v>
      </c>
      <c r="AB134" s="8">
        <f t="shared" si="29"/>
        <v>1.6500279369809441</v>
      </c>
      <c r="AC134" s="8">
        <f t="shared" si="30"/>
        <v>46.777500000000011</v>
      </c>
      <c r="AD134" s="16">
        <v>15000000478</v>
      </c>
      <c r="AE134" s="13"/>
    </row>
    <row r="135" spans="1:31" ht="90" x14ac:dyDescent="0.3">
      <c r="A135" s="9" t="s">
        <v>445</v>
      </c>
      <c r="B135" s="10" t="s">
        <v>446</v>
      </c>
      <c r="C135" s="10" t="s">
        <v>446</v>
      </c>
      <c r="D135" s="11" t="s">
        <v>2462</v>
      </c>
      <c r="E135" s="8">
        <f t="shared" si="31"/>
        <v>1.2000203178043227</v>
      </c>
      <c r="F135" s="8">
        <v>34.020000000000003</v>
      </c>
      <c r="G135" s="8">
        <f t="shared" si="32"/>
        <v>2.4000406356086454</v>
      </c>
      <c r="H135" s="8">
        <v>68.040000000000006</v>
      </c>
      <c r="I135" s="8">
        <f t="shared" si="33"/>
        <v>3.0000507945108068</v>
      </c>
      <c r="J135" s="8">
        <f t="shared" si="34"/>
        <v>85.051440024381378</v>
      </c>
      <c r="K135" s="8">
        <f t="shared" si="35"/>
        <v>4.8000812712172909</v>
      </c>
      <c r="L135" s="8">
        <f t="shared" si="36"/>
        <v>136.08230403901021</v>
      </c>
      <c r="M135" s="11" t="str">
        <f t="shared" si="37"/>
        <v>Curry Ingredients:
curry
• Packed in a facility and/or equipment that produces products containing peanuts, tree nuts, soybean, milk, dairy, eggs, fish, shellfish, wheat, sesame •
 - NET WT. 1.20 oz (34.02 grams)</v>
      </c>
      <c r="N135" s="12">
        <v>10000000436</v>
      </c>
      <c r="O135" s="12">
        <v>30000000436</v>
      </c>
      <c r="P135" s="12">
        <v>50000000436</v>
      </c>
      <c r="Q135" s="12">
        <v>70000000436</v>
      </c>
      <c r="R135" s="12">
        <v>90000000436</v>
      </c>
      <c r="S135" s="12">
        <v>11000000436</v>
      </c>
      <c r="T135" s="12">
        <v>13000000436</v>
      </c>
      <c r="U135" s="10"/>
      <c r="V135" s="11"/>
      <c r="W135" s="8">
        <f t="shared" si="38"/>
        <v>0.60001015890216136</v>
      </c>
      <c r="X135" s="8">
        <f t="shared" si="39"/>
        <v>17.010288004876276</v>
      </c>
      <c r="Y135" s="8">
        <f t="shared" si="40"/>
        <v>9.6001625424345818</v>
      </c>
      <c r="Z135" s="8">
        <f t="shared" si="41"/>
        <v>272.16000000000003</v>
      </c>
      <c r="AA135" s="16">
        <v>15000000436</v>
      </c>
      <c r="AB135" s="8">
        <f t="shared" si="29"/>
        <v>1.8000304767064841</v>
      </c>
      <c r="AC135" s="8">
        <f t="shared" si="30"/>
        <v>51.03</v>
      </c>
      <c r="AD135" s="16">
        <v>15000000436</v>
      </c>
      <c r="AE135" s="13"/>
    </row>
    <row r="136" spans="1:31" ht="90" x14ac:dyDescent="0.3">
      <c r="A136" s="9" t="s">
        <v>448</v>
      </c>
      <c r="B136" s="10" t="s">
        <v>449</v>
      </c>
      <c r="C136" s="10" t="s">
        <v>449</v>
      </c>
      <c r="D136" s="11" t="s">
        <v>2463</v>
      </c>
      <c r="E136" s="8">
        <f t="shared" si="31"/>
        <v>0.80001354520288193</v>
      </c>
      <c r="F136" s="8">
        <v>22.680000000000003</v>
      </c>
      <c r="G136" s="8">
        <f t="shared" si="32"/>
        <v>1.6000270904057639</v>
      </c>
      <c r="H136" s="8">
        <v>45.360000000000007</v>
      </c>
      <c r="I136" s="8">
        <f t="shared" si="33"/>
        <v>2.000033863007205</v>
      </c>
      <c r="J136" s="8">
        <f t="shared" si="34"/>
        <v>56.700960016254264</v>
      </c>
      <c r="K136" s="8">
        <f t="shared" si="35"/>
        <v>3.2000541808115277</v>
      </c>
      <c r="L136" s="8">
        <f t="shared" si="36"/>
        <v>90.721536026006817</v>
      </c>
      <c r="M136" s="11" t="str">
        <f t="shared" si="37"/>
        <v>Darjeeling Tea Ingredients:
darjeeling black tea
• Packed in a facility and/or equipment that produces products containing peanuts, tree nuts, soybean, milk, dairy, eggs, fish, shellfish, wheat, sesame •
 - NET WT. 0.80 oz (22.68 grams)</v>
      </c>
      <c r="N136" s="12">
        <v>10000000095</v>
      </c>
      <c r="O136" s="12">
        <v>30000000095</v>
      </c>
      <c r="P136" s="12">
        <v>50000000095</v>
      </c>
      <c r="Q136" s="12">
        <v>70000000095</v>
      </c>
      <c r="R136" s="12">
        <v>90000000095</v>
      </c>
      <c r="S136" s="12">
        <v>11000000095</v>
      </c>
      <c r="T136" s="12">
        <v>13000000095</v>
      </c>
      <c r="U136" s="10"/>
      <c r="V136" s="11"/>
      <c r="W136" s="8">
        <f t="shared" si="38"/>
        <v>0.40000677260144096</v>
      </c>
      <c r="X136" s="8">
        <f t="shared" si="39"/>
        <v>11.340192003250852</v>
      </c>
      <c r="Y136" s="8">
        <f t="shared" si="40"/>
        <v>6.4001083616230554</v>
      </c>
      <c r="Z136" s="8">
        <f t="shared" si="41"/>
        <v>181.44000000000003</v>
      </c>
      <c r="AA136" s="16">
        <v>15000000095</v>
      </c>
      <c r="AB136" s="8">
        <f t="shared" si="29"/>
        <v>1.2000203178043229</v>
      </c>
      <c r="AC136" s="8">
        <f t="shared" si="30"/>
        <v>34.020000000000003</v>
      </c>
      <c r="AD136" s="16">
        <v>15000000095</v>
      </c>
      <c r="AE136" s="13"/>
    </row>
    <row r="137" spans="1:31" ht="90" x14ac:dyDescent="0.3">
      <c r="A137" s="9" t="s">
        <v>451</v>
      </c>
      <c r="B137" s="10" t="s">
        <v>452</v>
      </c>
      <c r="C137" s="10" t="s">
        <v>453</v>
      </c>
      <c r="D137" s="11" t="s">
        <v>2464</v>
      </c>
      <c r="E137" s="8">
        <f t="shared" si="31"/>
        <v>3.2000541808115277</v>
      </c>
      <c r="F137" s="8">
        <v>90.720000000000013</v>
      </c>
      <c r="G137" s="8">
        <f t="shared" si="32"/>
        <v>6.4001083616230554</v>
      </c>
      <c r="H137" s="8">
        <v>181.44000000000003</v>
      </c>
      <c r="I137" s="8">
        <f t="shared" si="33"/>
        <v>8.0001354520288199</v>
      </c>
      <c r="J137" s="8">
        <f t="shared" si="34"/>
        <v>226.80384006501706</v>
      </c>
      <c r="K137" s="8">
        <f t="shared" si="35"/>
        <v>12.800216723246111</v>
      </c>
      <c r="L137" s="8">
        <f t="shared" si="36"/>
        <v>362.88614410402727</v>
      </c>
      <c r="M137" s="11" t="str">
        <f t="shared" si="37"/>
        <v>Dark Chocolate Sea Salt Ingredients: 
salt, cocoa powder, sugar, vanilla extract
• Packed in a facility and/or equipment that produces products containing peanuts, tree nuts, soybean, milk, dairy, eggs, fish, shellfish, wheat, sesame •
 - NET WT. 3.20 oz (90.72 grams)</v>
      </c>
      <c r="N137" s="12">
        <v>10000000096</v>
      </c>
      <c r="O137" s="12">
        <v>30000000096</v>
      </c>
      <c r="P137" s="12">
        <v>50000000096</v>
      </c>
      <c r="Q137" s="12">
        <v>70000000096</v>
      </c>
      <c r="R137" s="12">
        <v>90000000096</v>
      </c>
      <c r="S137" s="12">
        <v>11000000096</v>
      </c>
      <c r="T137" s="12">
        <v>13000000096</v>
      </c>
      <c r="U137" s="10" t="s">
        <v>39</v>
      </c>
      <c r="V137" s="11"/>
      <c r="W137" s="8">
        <f t="shared" si="38"/>
        <v>1.6000270904057639</v>
      </c>
      <c r="X137" s="8">
        <f t="shared" si="39"/>
        <v>45.360768013003408</v>
      </c>
      <c r="Y137" s="8">
        <f t="shared" si="40"/>
        <v>25.600433446492222</v>
      </c>
      <c r="Z137" s="8">
        <f t="shared" si="41"/>
        <v>725.7600000000001</v>
      </c>
      <c r="AA137" s="16">
        <v>15000000096</v>
      </c>
      <c r="AB137" s="8">
        <f t="shared" si="29"/>
        <v>4.8000812712172918</v>
      </c>
      <c r="AC137" s="8">
        <f t="shared" si="30"/>
        <v>136.08000000000001</v>
      </c>
      <c r="AD137" s="16">
        <v>15000000096</v>
      </c>
      <c r="AE137" s="13"/>
    </row>
    <row r="138" spans="1:31" ht="90" x14ac:dyDescent="0.3">
      <c r="A138" s="9" t="s">
        <v>2045</v>
      </c>
      <c r="B138" s="10" t="s">
        <v>455</v>
      </c>
      <c r="C138" s="10" t="s">
        <v>456</v>
      </c>
      <c r="D138" s="11" t="s">
        <v>2465</v>
      </c>
      <c r="E138" s="8">
        <f t="shared" si="31"/>
        <v>1.3500228575298634</v>
      </c>
      <c r="F138" s="8">
        <v>38.272500000000008</v>
      </c>
      <c r="G138" s="8">
        <f t="shared" si="32"/>
        <v>2.7000457150597268</v>
      </c>
      <c r="H138" s="8">
        <v>76.545000000000016</v>
      </c>
      <c r="I138" s="8">
        <f t="shared" si="33"/>
        <v>3.3750571438246584</v>
      </c>
      <c r="J138" s="8">
        <f t="shared" si="34"/>
        <v>95.682870027429075</v>
      </c>
      <c r="K138" s="8">
        <f t="shared" si="35"/>
        <v>5.4000914301194536</v>
      </c>
      <c r="L138" s="8">
        <f t="shared" si="36"/>
        <v>153.09259204388653</v>
      </c>
      <c r="M138" s="11" t="str">
        <f t="shared" si="37"/>
        <v>Deep Dish Pizza Seasoning Ingredients:
salt, garlic, oregano, parsley, onion, black pepper, basil, paprika
• Packed in a facility and/or equipment that produces products containing peanuts, tree nuts, soybean, milk, dairy, eggs, fish, shellfish, wheat, sesame •
 - NET WT. 1.35 oz (38.2725 grams)</v>
      </c>
      <c r="N138" s="12">
        <v>10000000097</v>
      </c>
      <c r="O138" s="12">
        <v>30000000097</v>
      </c>
      <c r="P138" s="12">
        <v>50000000097</v>
      </c>
      <c r="Q138" s="12">
        <v>70000000097</v>
      </c>
      <c r="R138" s="12">
        <v>90000000097</v>
      </c>
      <c r="S138" s="12">
        <v>11000000097</v>
      </c>
      <c r="T138" s="12">
        <v>13000000097</v>
      </c>
      <c r="U138" s="10" t="s">
        <v>39</v>
      </c>
      <c r="V138" s="11" t="s">
        <v>458</v>
      </c>
      <c r="W138" s="8">
        <f t="shared" si="38"/>
        <v>0.6750114287649317</v>
      </c>
      <c r="X138" s="8">
        <f t="shared" si="39"/>
        <v>19.136574005485816</v>
      </c>
      <c r="Y138" s="8">
        <f t="shared" si="40"/>
        <v>10.800182860238907</v>
      </c>
      <c r="Z138" s="8">
        <f t="shared" si="41"/>
        <v>306.18000000000006</v>
      </c>
      <c r="AA138" s="16">
        <v>15000000097</v>
      </c>
      <c r="AB138" s="8">
        <f t="shared" si="29"/>
        <v>2.0250342862947952</v>
      </c>
      <c r="AC138" s="8">
        <f t="shared" si="30"/>
        <v>57.408750000000012</v>
      </c>
      <c r="AD138" s="16">
        <v>15000000097</v>
      </c>
      <c r="AE138" s="13"/>
    </row>
    <row r="139" spans="1:31" ht="105" x14ac:dyDescent="0.3">
      <c r="A139" s="9" t="s">
        <v>459</v>
      </c>
      <c r="B139" s="10" t="s">
        <v>460</v>
      </c>
      <c r="C139" s="10" t="s">
        <v>460</v>
      </c>
      <c r="D139" s="11" t="s">
        <v>2466</v>
      </c>
      <c r="E139" s="8">
        <f t="shared" si="31"/>
        <v>1.9000321698568443</v>
      </c>
      <c r="F139" s="8">
        <v>53.865000000000002</v>
      </c>
      <c r="G139" s="8">
        <f t="shared" si="32"/>
        <v>3.8000643397136886</v>
      </c>
      <c r="H139" s="8">
        <v>107.73</v>
      </c>
      <c r="I139" s="8">
        <f t="shared" si="33"/>
        <v>4.7500804246421104</v>
      </c>
      <c r="J139" s="8">
        <f t="shared" si="34"/>
        <v>134.66478003860385</v>
      </c>
      <c r="K139" s="8">
        <f t="shared" si="35"/>
        <v>7.6001286794273772</v>
      </c>
      <c r="L139" s="8">
        <f t="shared" si="36"/>
        <v>215.46364806176615</v>
      </c>
      <c r="M139" s="11" t="str">
        <f t="shared" si="37"/>
        <v>Deli BBQ Seasoning Ingredients:
salt, paprika, spices, sugar, msg, onion, garlic, spice extract, and &lt;2% tricalcium phosphate
• Packed in a facility and/or equipment that produces products containing peanuts, tree nuts, soybean, milk, dairy, eggs, fish, shellfish, wheat, sesame •
 - NET WT. 1.90 oz (53.865 grams)</v>
      </c>
      <c r="N139" s="12">
        <v>10000000098</v>
      </c>
      <c r="O139" s="12">
        <v>30000000098</v>
      </c>
      <c r="P139" s="12">
        <v>50000000098</v>
      </c>
      <c r="Q139" s="12">
        <v>70000000098</v>
      </c>
      <c r="R139" s="12">
        <v>90000000098</v>
      </c>
      <c r="S139" s="12">
        <v>11000000098</v>
      </c>
      <c r="T139" s="12">
        <v>13000000098</v>
      </c>
      <c r="U139" s="10" t="s">
        <v>39</v>
      </c>
      <c r="V139" s="11" t="s">
        <v>1654</v>
      </c>
      <c r="W139" s="8">
        <f t="shared" si="38"/>
        <v>0.95001608492842216</v>
      </c>
      <c r="X139" s="8">
        <f t="shared" si="39"/>
        <v>26.932956007720769</v>
      </c>
      <c r="Y139" s="8">
        <f t="shared" si="40"/>
        <v>15.200257358854754</v>
      </c>
      <c r="Z139" s="8">
        <f t="shared" si="41"/>
        <v>430.92</v>
      </c>
      <c r="AA139" s="16">
        <v>15000000098</v>
      </c>
      <c r="AB139" s="8">
        <f t="shared" si="29"/>
        <v>2.8500482547852664</v>
      </c>
      <c r="AC139" s="8">
        <f t="shared" si="30"/>
        <v>80.797499999999999</v>
      </c>
      <c r="AD139" s="16">
        <v>15000000098</v>
      </c>
      <c r="AE139" s="13"/>
    </row>
    <row r="140" spans="1:31" ht="135" x14ac:dyDescent="0.3">
      <c r="A140" s="9" t="s">
        <v>462</v>
      </c>
      <c r="B140" s="10" t="s">
        <v>463</v>
      </c>
      <c r="C140" s="10" t="s">
        <v>464</v>
      </c>
      <c r="D140" s="11" t="s">
        <v>2467</v>
      </c>
      <c r="E140" s="8">
        <f t="shared" si="31"/>
        <v>2.0000338630072045</v>
      </c>
      <c r="F140" s="8">
        <v>56.7</v>
      </c>
      <c r="G140" s="8">
        <f t="shared" si="32"/>
        <v>4.0000677260144091</v>
      </c>
      <c r="H140" s="8">
        <v>113.4</v>
      </c>
      <c r="I140" s="8">
        <f t="shared" si="33"/>
        <v>5.0000846575180109</v>
      </c>
      <c r="J140" s="8">
        <f t="shared" si="34"/>
        <v>141.75240004063562</v>
      </c>
      <c r="K140" s="8">
        <f t="shared" si="35"/>
        <v>8.0001354520288182</v>
      </c>
      <c r="L140" s="8">
        <f t="shared" si="36"/>
        <v>226.803840065017</v>
      </c>
      <c r="M140" s="11" t="str">
        <f t="shared" si="37"/>
        <v>Dill Pickle Popcorn Seasoning Ingredients:
whey, sodium diacetate, salt, monosodium glutamate, garlic powder, citric acid, malic acid, spice, onion, spice extractive, less than 2% silicon dioxide to prevent caking
• ALLERGY ALERT: contains milk •
• Packed in a facility and/or equipment that produces products containing peanuts, tree nuts, soybean, milk, dairy, eggs, fish, shellfish, wheat, sesame •
 - NET WT. 2.00 oz (56.7 grams)</v>
      </c>
      <c r="N140" s="12">
        <v>10000000099</v>
      </c>
      <c r="O140" s="12">
        <v>30000000099</v>
      </c>
      <c r="P140" s="12">
        <v>50000000099</v>
      </c>
      <c r="Q140" s="12">
        <v>70000000099</v>
      </c>
      <c r="R140" s="12">
        <v>90000000099</v>
      </c>
      <c r="S140" s="12">
        <v>11000000099</v>
      </c>
      <c r="T140" s="12">
        <v>13000000099</v>
      </c>
      <c r="U140" s="10" t="s">
        <v>39</v>
      </c>
      <c r="V140" s="11"/>
      <c r="W140" s="8">
        <f t="shared" si="38"/>
        <v>1.0000169315036023</v>
      </c>
      <c r="X140" s="8">
        <f t="shared" si="39"/>
        <v>28.350480008127125</v>
      </c>
      <c r="Y140" s="8">
        <f t="shared" si="40"/>
        <v>16.000270904057636</v>
      </c>
      <c r="Z140" s="8">
        <f t="shared" si="41"/>
        <v>453.6</v>
      </c>
      <c r="AA140" s="16">
        <v>15000000099</v>
      </c>
      <c r="AB140" s="8">
        <f t="shared" si="29"/>
        <v>3.0000507945108068</v>
      </c>
      <c r="AC140" s="8">
        <f t="shared" si="30"/>
        <v>85.050000000000011</v>
      </c>
      <c r="AD140" s="16">
        <v>15000000099</v>
      </c>
      <c r="AE140" s="13"/>
    </row>
    <row r="141" spans="1:31" ht="90" x14ac:dyDescent="0.3">
      <c r="A141" s="9" t="s">
        <v>466</v>
      </c>
      <c r="B141" s="10" t="s">
        <v>467</v>
      </c>
      <c r="C141" s="10" t="s">
        <v>467</v>
      </c>
      <c r="D141" s="11" t="s">
        <v>2468</v>
      </c>
      <c r="E141" s="8">
        <f t="shared" si="31"/>
        <v>0.90001523835324204</v>
      </c>
      <c r="F141" s="8">
        <v>25.515000000000001</v>
      </c>
      <c r="G141" s="8">
        <f t="shared" si="32"/>
        <v>1.8000304767064841</v>
      </c>
      <c r="H141" s="8">
        <v>51.03</v>
      </c>
      <c r="I141" s="8">
        <f t="shared" si="33"/>
        <v>2.250038095883105</v>
      </c>
      <c r="J141" s="8">
        <f t="shared" si="34"/>
        <v>63.788580018286027</v>
      </c>
      <c r="K141" s="8">
        <f t="shared" si="35"/>
        <v>3.6000609534129682</v>
      </c>
      <c r="L141" s="8">
        <f t="shared" si="36"/>
        <v>102.06172802925765</v>
      </c>
      <c r="M141" s="11" t="str">
        <f t="shared" si="37"/>
        <v>Dilly Dilly Ingredients:
vinegar powder, sea salt, garlic, herbs, spices
• Packed in a facility and/or equipment that produces products containing peanuts, tree nuts, soybean, milk, dairy, eggs, fish, shellfish, wheat, sesame •
 - NET WT. 0.90 oz (25.515 grams)</v>
      </c>
      <c r="N141" s="12">
        <v>10000000405</v>
      </c>
      <c r="O141" s="12">
        <v>30000000405</v>
      </c>
      <c r="P141" s="12">
        <v>50000000405</v>
      </c>
      <c r="Q141" s="12">
        <v>70000000405</v>
      </c>
      <c r="R141" s="12">
        <v>90000000405</v>
      </c>
      <c r="S141" s="12">
        <v>11000000405</v>
      </c>
      <c r="T141" s="12">
        <v>13000000405</v>
      </c>
      <c r="U141" s="10"/>
      <c r="V141" s="11"/>
      <c r="W141" s="8">
        <f t="shared" si="38"/>
        <v>0.45000761917662102</v>
      </c>
      <c r="X141" s="8">
        <f t="shared" si="39"/>
        <v>12.757716003657206</v>
      </c>
      <c r="Y141" s="8">
        <f t="shared" si="40"/>
        <v>7.2001219068259363</v>
      </c>
      <c r="Z141" s="8">
        <f t="shared" si="41"/>
        <v>204.12</v>
      </c>
      <c r="AA141" s="16">
        <v>15000000405</v>
      </c>
      <c r="AB141" s="8">
        <f t="shared" si="29"/>
        <v>1.3500228575298632</v>
      </c>
      <c r="AC141" s="8">
        <f t="shared" si="30"/>
        <v>38.272500000000001</v>
      </c>
      <c r="AD141" s="16">
        <v>15000000405</v>
      </c>
      <c r="AE141" s="13"/>
    </row>
    <row r="142" spans="1:31" ht="120" x14ac:dyDescent="0.3">
      <c r="A142" s="9" t="s">
        <v>469</v>
      </c>
      <c r="B142" s="10" t="s">
        <v>470</v>
      </c>
      <c r="C142" s="10" t="s">
        <v>470</v>
      </c>
      <c r="D142" s="11" t="s">
        <v>2469</v>
      </c>
      <c r="E142" s="8">
        <f t="shared" si="31"/>
        <v>1.9500330164320243</v>
      </c>
      <c r="F142" s="8">
        <v>55.282499999999999</v>
      </c>
      <c r="G142" s="8">
        <f t="shared" si="32"/>
        <v>3.9000660328640486</v>
      </c>
      <c r="H142" s="8">
        <v>110.565</v>
      </c>
      <c r="I142" s="8">
        <f t="shared" si="33"/>
        <v>4.8750825410800607</v>
      </c>
      <c r="J142" s="8">
        <f t="shared" si="34"/>
        <v>138.20859003961974</v>
      </c>
      <c r="K142" s="8">
        <f t="shared" si="35"/>
        <v>7.8001320657280973</v>
      </c>
      <c r="L142" s="8">
        <f t="shared" si="36"/>
        <v>221.13374406339156</v>
      </c>
      <c r="M142" s="11" t="str">
        <f t="shared" si="37"/>
        <v>Down By The Bay Seafood Ingredients:
brown sugar, salt, dry honey(refinery syrup, honey) dehydrated peach, sugar, paprika, spices, dehydrated garlic, onion, oleoresin paprika, turmeric, &lt;2%silicon dioxide to prevent caking
• Packed in a facility and/or equipment that produces products containing peanuts, tree nuts, soybean, milk, dairy, eggs, fish, shellfish, wheat, sesame •
 - NET WT. 1.95 oz (55.2825 grams)</v>
      </c>
      <c r="N142" s="12">
        <v>10000000100</v>
      </c>
      <c r="O142" s="12">
        <v>30000000100</v>
      </c>
      <c r="P142" s="12">
        <v>50000000100</v>
      </c>
      <c r="Q142" s="12">
        <v>70000000100</v>
      </c>
      <c r="R142" s="12">
        <v>90000000100</v>
      </c>
      <c r="S142" s="12">
        <v>11000000100</v>
      </c>
      <c r="T142" s="12">
        <v>13000000100</v>
      </c>
      <c r="U142" s="10"/>
      <c r="V142" s="11"/>
      <c r="W142" s="8">
        <f t="shared" si="38"/>
        <v>0.97501650821601216</v>
      </c>
      <c r="X142" s="8">
        <f t="shared" si="39"/>
        <v>27.641718007923945</v>
      </c>
      <c r="Y142" s="8">
        <f t="shared" si="40"/>
        <v>15.600264131456195</v>
      </c>
      <c r="Z142" s="8">
        <f t="shared" si="41"/>
        <v>442.26</v>
      </c>
      <c r="AA142" s="16">
        <v>15000000100</v>
      </c>
      <c r="AB142" s="8">
        <f t="shared" si="29"/>
        <v>2.9250495246480366</v>
      </c>
      <c r="AC142" s="8">
        <f t="shared" si="30"/>
        <v>82.923749999999998</v>
      </c>
      <c r="AD142" s="16">
        <v>15000000100</v>
      </c>
      <c r="AE142" s="13"/>
    </row>
    <row r="143" spans="1:31" ht="105" x14ac:dyDescent="0.3">
      <c r="A143" s="9" t="s">
        <v>472</v>
      </c>
      <c r="B143" s="10" t="s">
        <v>2273</v>
      </c>
      <c r="C143" s="10" t="s">
        <v>2274</v>
      </c>
      <c r="D143" s="11" t="s">
        <v>2470</v>
      </c>
      <c r="E143" s="8">
        <f t="shared" si="31"/>
        <v>1.0582189751360871</v>
      </c>
      <c r="F143" s="8">
        <v>30</v>
      </c>
      <c r="G143" s="8">
        <f t="shared" si="32"/>
        <v>2.3280817452993916</v>
      </c>
      <c r="H143" s="8">
        <v>66</v>
      </c>
      <c r="I143" s="8">
        <f t="shared" si="33"/>
        <v>2.9101021816242394</v>
      </c>
      <c r="J143" s="8">
        <f t="shared" si="34"/>
        <v>82.501396849047197</v>
      </c>
      <c r="K143" s="8">
        <f t="shared" si="35"/>
        <v>4.6561634905987832</v>
      </c>
      <c r="L143" s="8">
        <f t="shared" si="36"/>
        <v>132.0022349584755</v>
      </c>
      <c r="M143" s="11" t="str">
        <f t="shared" si="37"/>
        <v>Down Home Beef &amp; Chop Ingredients:
paprika, garlic, sea salt, sugar, coriander, cumin, mustard, black pepper, celery, thyme, sage, clove, and oregano
• Packed in a facility and/or equipment that produces products containing peanuts, tree nuts, soybean, milk, dairy, eggs, fish, shellfish, wheat, sesame •
 - NET WT. 1.06 oz (30 grams)</v>
      </c>
      <c r="N143" s="12">
        <v>10000000101</v>
      </c>
      <c r="O143" s="12">
        <v>30000000101</v>
      </c>
      <c r="P143" s="12">
        <v>50000000101</v>
      </c>
      <c r="Q143" s="12">
        <v>70000000101</v>
      </c>
      <c r="R143" s="12">
        <v>90000000101</v>
      </c>
      <c r="S143" s="12">
        <v>11000000101</v>
      </c>
      <c r="T143" s="12">
        <v>13000000101</v>
      </c>
      <c r="U143" s="10" t="s">
        <v>39</v>
      </c>
      <c r="V143" s="11" t="s">
        <v>172</v>
      </c>
      <c r="W143" s="8">
        <f t="shared" si="38"/>
        <v>0.5820204363248479</v>
      </c>
      <c r="X143" s="8">
        <f t="shared" si="39"/>
        <v>16.500279369809437</v>
      </c>
      <c r="Y143" s="8">
        <f t="shared" si="40"/>
        <v>9.3123269811975664</v>
      </c>
      <c r="Z143" s="8">
        <f t="shared" si="41"/>
        <v>264</v>
      </c>
      <c r="AA143" s="16">
        <v>15000000101</v>
      </c>
      <c r="AB143" s="8">
        <f t="shared" si="29"/>
        <v>1.6931503602177393</v>
      </c>
      <c r="AC143" s="8">
        <v>45</v>
      </c>
      <c r="AD143" s="16">
        <v>15000000101</v>
      </c>
      <c r="AE143" s="13" t="s">
        <v>2327</v>
      </c>
    </row>
    <row r="144" spans="1:31" ht="195" x14ac:dyDescent="0.3">
      <c r="A144" s="9" t="s">
        <v>473</v>
      </c>
      <c r="B144" s="10" t="s">
        <v>474</v>
      </c>
      <c r="C144" s="10" t="s">
        <v>474</v>
      </c>
      <c r="D144" s="11" t="s">
        <v>2827</v>
      </c>
      <c r="E144" s="8">
        <f t="shared" si="31"/>
        <v>1.7500296301313041</v>
      </c>
      <c r="F144" s="8">
        <v>49.612500000000004</v>
      </c>
      <c r="G144" s="8">
        <f t="shared" si="32"/>
        <v>3.5000592602626082</v>
      </c>
      <c r="H144" s="8">
        <v>99.225000000000009</v>
      </c>
      <c r="I144" s="8">
        <f t="shared" si="33"/>
        <v>4.3750740753282606</v>
      </c>
      <c r="J144" s="8">
        <f t="shared" si="34"/>
        <v>124.0333500355562</v>
      </c>
      <c r="K144" s="8">
        <f t="shared" si="35"/>
        <v>7.0001185205252163</v>
      </c>
      <c r="L144" s="8">
        <f t="shared" si="36"/>
        <v>198.45336005688989</v>
      </c>
      <c r="M144" s="11" t="str">
        <f t="shared" si="37"/>
        <v>Dragon Fire Pepper Ingredients:
sugar, black, white, green and pink peppercorns, de arbol peppers, spices
• Packed in a facility and/or equipment that produces products containing peanuts, tree nuts, soybean, milk, dairy, eggs, fish, shellfish, wheat, sesame •
• DIRECTIONS: In 16oz jar, add vodka, rum or tequila, and infuse 1-2 days. •
• INFUSING: Add two cups of your favorite spirit. Store in the refrigerator or freezer, swirling ingredients daily. Once the flavor reaches desired strength you are ready to begin creating cocktails. •
 - NET WT. 1.75 oz (49.6125 grams)</v>
      </c>
      <c r="N144" s="12">
        <v>10000000102</v>
      </c>
      <c r="O144" s="12">
        <v>30000000102</v>
      </c>
      <c r="P144" s="12">
        <v>50000000102</v>
      </c>
      <c r="Q144" s="12">
        <v>70000000102</v>
      </c>
      <c r="R144" s="12">
        <v>90000000102</v>
      </c>
      <c r="S144" s="12">
        <v>11000000102</v>
      </c>
      <c r="T144" s="12">
        <v>13000000102</v>
      </c>
      <c r="U144" s="10" t="s">
        <v>39</v>
      </c>
      <c r="V144" s="11" t="s">
        <v>181</v>
      </c>
      <c r="W144" s="8">
        <f t="shared" si="38"/>
        <v>0.87501481506565204</v>
      </c>
      <c r="X144" s="8">
        <f t="shared" si="39"/>
        <v>24.806670007111236</v>
      </c>
      <c r="Y144" s="8">
        <f t="shared" si="40"/>
        <v>14.000237041050433</v>
      </c>
      <c r="Z144" s="8">
        <f t="shared" si="41"/>
        <v>396.90000000000003</v>
      </c>
      <c r="AA144" s="16">
        <v>15000000102</v>
      </c>
      <c r="AB144" s="8">
        <f t="shared" si="29"/>
        <v>2.6250444451969561</v>
      </c>
      <c r="AC144" s="8">
        <f t="shared" ref="AC144:AC207" si="42">IF(OR(F144 = "NULL", H144 = "NULL"), "NULL", (F144+H144)/2)</f>
        <v>74.418750000000003</v>
      </c>
      <c r="AD144" s="16">
        <v>15000000102</v>
      </c>
      <c r="AE144" s="13"/>
    </row>
    <row r="145" spans="1:31" ht="90" x14ac:dyDescent="0.3">
      <c r="A145" s="9" t="s">
        <v>476</v>
      </c>
      <c r="B145" s="10" t="s">
        <v>477</v>
      </c>
      <c r="C145" s="10" t="s">
        <v>477</v>
      </c>
      <c r="D145" s="11" t="s">
        <v>2471</v>
      </c>
      <c r="E145" s="8">
        <f t="shared" si="31"/>
        <v>1.7500296301313041</v>
      </c>
      <c r="F145" s="8">
        <v>49.612500000000004</v>
      </c>
      <c r="G145" s="8">
        <f t="shared" si="32"/>
        <v>3.5000592602626082</v>
      </c>
      <c r="H145" s="8">
        <v>99.225000000000009</v>
      </c>
      <c r="I145" s="8">
        <f t="shared" si="33"/>
        <v>4.3750740753282606</v>
      </c>
      <c r="J145" s="8">
        <f t="shared" si="34"/>
        <v>124.0333500355562</v>
      </c>
      <c r="K145" s="8">
        <f t="shared" si="35"/>
        <v>7.0001185205252163</v>
      </c>
      <c r="L145" s="8">
        <f t="shared" si="36"/>
        <v>198.45336005688989</v>
      </c>
      <c r="M145" s="11" t="str">
        <f t="shared" si="37"/>
        <v>Dukkah Spice Ingredients:
cinnamon, coriander, cumin, pepper, salt, sesame
• Packed in a facility and/or equipment that produces products containing peanuts, tree nuts, soybean, milk, dairy, eggs, fish, shellfish, wheat, sesame •
 - NET WT. 1.75 oz (49.6125 grams)</v>
      </c>
      <c r="N145" s="12">
        <v>10000000103</v>
      </c>
      <c r="O145" s="12">
        <v>30000000103</v>
      </c>
      <c r="P145" s="12">
        <v>50000000103</v>
      </c>
      <c r="Q145" s="12">
        <v>70000000103</v>
      </c>
      <c r="R145" s="12">
        <v>90000000103</v>
      </c>
      <c r="S145" s="12">
        <v>11000000103</v>
      </c>
      <c r="T145" s="12">
        <v>13000000103</v>
      </c>
      <c r="U145" s="10" t="s">
        <v>39</v>
      </c>
      <c r="V145" s="11"/>
      <c r="W145" s="8">
        <f t="shared" si="38"/>
        <v>0.87501481506565204</v>
      </c>
      <c r="X145" s="8">
        <f t="shared" si="39"/>
        <v>24.806670007111236</v>
      </c>
      <c r="Y145" s="8">
        <f t="shared" si="40"/>
        <v>14.000237041050433</v>
      </c>
      <c r="Z145" s="8">
        <f t="shared" si="41"/>
        <v>396.90000000000003</v>
      </c>
      <c r="AA145" s="16">
        <v>15000000103</v>
      </c>
      <c r="AB145" s="8">
        <f t="shared" si="29"/>
        <v>2.6250444451969561</v>
      </c>
      <c r="AC145" s="8">
        <f t="shared" si="42"/>
        <v>74.418750000000003</v>
      </c>
      <c r="AD145" s="16">
        <v>15000000103</v>
      </c>
      <c r="AE145" s="13"/>
    </row>
    <row r="146" spans="1:31" ht="90" x14ac:dyDescent="0.3">
      <c r="A146" s="9" t="s">
        <v>478</v>
      </c>
      <c r="B146" s="10" t="s">
        <v>1661</v>
      </c>
      <c r="C146" s="10" t="s">
        <v>1662</v>
      </c>
      <c r="D146" s="11" t="s">
        <v>2472</v>
      </c>
      <c r="E146" s="8">
        <f t="shared" si="31"/>
        <v>0.80001354520288193</v>
      </c>
      <c r="F146" s="8">
        <v>22.680000000000003</v>
      </c>
      <c r="G146" s="8">
        <f t="shared" si="32"/>
        <v>1.6000270904057639</v>
      </c>
      <c r="H146" s="8">
        <v>45.360000000000007</v>
      </c>
      <c r="I146" s="8">
        <f t="shared" si="33"/>
        <v>2.000033863007205</v>
      </c>
      <c r="J146" s="8">
        <f t="shared" si="34"/>
        <v>56.700960016254264</v>
      </c>
      <c r="K146" s="8">
        <f t="shared" si="35"/>
        <v>3.2000541808115277</v>
      </c>
      <c r="L146" s="8">
        <f t="shared" si="36"/>
        <v>90.721536026006817</v>
      </c>
      <c r="M146" s="11" t="str">
        <f t="shared" si="37"/>
        <v>Earl Grey Black Tea Ingredients:
black tea
• Packed in a facility and/or equipment that produces products containing peanuts, tree nuts, soybean, milk, dairy, eggs, fish, shellfish, wheat, sesame •
 - NET WT. 0.80 oz (22.68 grams)</v>
      </c>
      <c r="N146" s="12">
        <v>10000000104</v>
      </c>
      <c r="O146" s="12">
        <v>30000000104</v>
      </c>
      <c r="P146" s="12">
        <v>50000000104</v>
      </c>
      <c r="Q146" s="12">
        <v>70000000104</v>
      </c>
      <c r="R146" s="12">
        <v>90000000104</v>
      </c>
      <c r="S146" s="12">
        <v>11000000104</v>
      </c>
      <c r="T146" s="12">
        <v>13000000104</v>
      </c>
      <c r="U146" s="10"/>
      <c r="V146" s="11"/>
      <c r="W146" s="8">
        <f t="shared" si="38"/>
        <v>0.40000677260144096</v>
      </c>
      <c r="X146" s="8">
        <f t="shared" si="39"/>
        <v>11.340192003250852</v>
      </c>
      <c r="Y146" s="8">
        <f t="shared" si="40"/>
        <v>6.4001083616230554</v>
      </c>
      <c r="Z146" s="8">
        <f t="shared" si="41"/>
        <v>181.44000000000003</v>
      </c>
      <c r="AA146" s="16">
        <v>15000000104</v>
      </c>
      <c r="AB146" s="8">
        <f t="shared" si="29"/>
        <v>1.2000203178043229</v>
      </c>
      <c r="AC146" s="8">
        <f t="shared" si="42"/>
        <v>34.020000000000003</v>
      </c>
      <c r="AD146" s="16">
        <v>15000000104</v>
      </c>
      <c r="AE146" s="13"/>
    </row>
    <row r="147" spans="1:31" ht="90" x14ac:dyDescent="0.3">
      <c r="A147" s="9" t="s">
        <v>480</v>
      </c>
      <c r="B147" s="10" t="s">
        <v>481</v>
      </c>
      <c r="C147" s="10" t="s">
        <v>482</v>
      </c>
      <c r="D147" s="11" t="s">
        <v>2473</v>
      </c>
      <c r="E147" s="8">
        <f t="shared" si="31"/>
        <v>1.1000186246539627</v>
      </c>
      <c r="F147" s="8">
        <v>31.185000000000006</v>
      </c>
      <c r="G147" s="8">
        <f t="shared" si="32"/>
        <v>2.2000372493079254</v>
      </c>
      <c r="H147" s="8">
        <v>62.370000000000012</v>
      </c>
      <c r="I147" s="8">
        <f t="shared" si="33"/>
        <v>2.7500465616349068</v>
      </c>
      <c r="J147" s="8">
        <f t="shared" si="34"/>
        <v>77.963820022349609</v>
      </c>
      <c r="K147" s="8">
        <f t="shared" si="35"/>
        <v>4.4000744986158509</v>
      </c>
      <c r="L147" s="8">
        <f t="shared" si="36"/>
        <v>124.74211203575938</v>
      </c>
      <c r="M147" s="11" t="str">
        <f t="shared" si="37"/>
        <v>Earth &amp; Garden Bread Dip Ingredients:
rosemary, grains of paradise, sea salt, garlic
• Packed in a facility and/or equipment that produces products containing peanuts, tree nuts, soybean, milk, dairy, eggs, fish, shellfish, wheat, sesame •
 - NET WT. 1.10 oz (31.185 grams)</v>
      </c>
      <c r="N147" s="12">
        <v>10000000105</v>
      </c>
      <c r="O147" s="12">
        <v>30000000105</v>
      </c>
      <c r="P147" s="12">
        <v>50000000105</v>
      </c>
      <c r="Q147" s="12">
        <v>70000000105</v>
      </c>
      <c r="R147" s="12">
        <v>90000000105</v>
      </c>
      <c r="S147" s="12">
        <v>11000000105</v>
      </c>
      <c r="T147" s="12">
        <v>13000000105</v>
      </c>
      <c r="U147" s="10"/>
      <c r="V147" s="11"/>
      <c r="W147" s="8">
        <f t="shared" si="38"/>
        <v>0.55000931232698136</v>
      </c>
      <c r="X147" s="8">
        <f t="shared" si="39"/>
        <v>15.592764004469922</v>
      </c>
      <c r="Y147" s="8">
        <f t="shared" si="40"/>
        <v>8.8001489972317017</v>
      </c>
      <c r="Z147" s="8">
        <f t="shared" si="41"/>
        <v>249.48000000000005</v>
      </c>
      <c r="AA147" s="16">
        <v>15000000105</v>
      </c>
      <c r="AB147" s="8">
        <f t="shared" si="29"/>
        <v>1.6500279369809441</v>
      </c>
      <c r="AC147" s="8">
        <f t="shared" si="42"/>
        <v>46.777500000000011</v>
      </c>
      <c r="AD147" s="16">
        <v>15000000105</v>
      </c>
      <c r="AE147" s="13"/>
    </row>
    <row r="148" spans="1:31" ht="105" x14ac:dyDescent="0.3">
      <c r="A148" s="9" t="s">
        <v>484</v>
      </c>
      <c r="B148" s="10" t="s">
        <v>485</v>
      </c>
      <c r="C148" s="10" t="s">
        <v>486</v>
      </c>
      <c r="D148" s="11" t="s">
        <v>2474</v>
      </c>
      <c r="E148" s="8">
        <f t="shared" si="31"/>
        <v>1.3750232808174532</v>
      </c>
      <c r="F148" s="8">
        <v>38.981250000000003</v>
      </c>
      <c r="G148" s="8">
        <f t="shared" si="32"/>
        <v>2.7500465616349064</v>
      </c>
      <c r="H148" s="8">
        <v>77.962500000000006</v>
      </c>
      <c r="I148" s="8">
        <f t="shared" si="33"/>
        <v>3.437558202043633</v>
      </c>
      <c r="J148" s="8">
        <f t="shared" si="34"/>
        <v>97.454775027937004</v>
      </c>
      <c r="K148" s="8">
        <f t="shared" si="35"/>
        <v>5.5000931232698127</v>
      </c>
      <c r="L148" s="8">
        <f t="shared" si="36"/>
        <v>155.92764004469919</v>
      </c>
      <c r="M148" s="11" t="str">
        <f t="shared" si="37"/>
        <v>Eastern Shore Crab Boil Ingredients:
salt, celery, coriander, mustard, spices, chiles, black pepper, silicon dioxide (to prevent caking)
• Packed in a facility and/or equipment that produces products containing peanuts, tree nuts, soybean, milk, dairy, eggs, fish, shellfish, wheat, sesame •
 - NET WT. 1.38 oz (38.98125 grams)</v>
      </c>
      <c r="N148" s="12">
        <v>10000000106</v>
      </c>
      <c r="O148" s="12">
        <v>30000000106</v>
      </c>
      <c r="P148" s="12">
        <v>50000000106</v>
      </c>
      <c r="Q148" s="12">
        <v>70000000106</v>
      </c>
      <c r="R148" s="12">
        <v>90000000106</v>
      </c>
      <c r="S148" s="12">
        <v>11000000106</v>
      </c>
      <c r="T148" s="12">
        <v>13000000106</v>
      </c>
      <c r="U148" s="10" t="s">
        <v>39</v>
      </c>
      <c r="V148" s="11" t="s">
        <v>1656</v>
      </c>
      <c r="W148" s="8">
        <f t="shared" si="38"/>
        <v>0.68751164040872659</v>
      </c>
      <c r="X148" s="8">
        <f t="shared" si="39"/>
        <v>19.490955005587399</v>
      </c>
      <c r="Y148" s="8">
        <f t="shared" si="40"/>
        <v>11.000186246539625</v>
      </c>
      <c r="Z148" s="8">
        <f t="shared" si="41"/>
        <v>311.85000000000002</v>
      </c>
      <c r="AA148" s="16">
        <v>15000000106</v>
      </c>
      <c r="AB148" s="8">
        <f t="shared" si="29"/>
        <v>2.0625349212261797</v>
      </c>
      <c r="AC148" s="8">
        <f t="shared" si="42"/>
        <v>58.471875000000004</v>
      </c>
      <c r="AD148" s="16">
        <v>15000000106</v>
      </c>
      <c r="AE148" s="13"/>
    </row>
    <row r="149" spans="1:31" ht="105" x14ac:dyDescent="0.3">
      <c r="A149" s="9" t="s">
        <v>488</v>
      </c>
      <c r="B149" s="10" t="s">
        <v>489</v>
      </c>
      <c r="C149" s="10" t="s">
        <v>490</v>
      </c>
      <c r="D149" s="11" t="s">
        <v>2475</v>
      </c>
      <c r="E149" s="8">
        <f t="shared" si="31"/>
        <v>2.0500347095823845</v>
      </c>
      <c r="F149" s="8">
        <v>58.1175</v>
      </c>
      <c r="G149" s="8">
        <f t="shared" si="32"/>
        <v>4.1000694191647691</v>
      </c>
      <c r="H149" s="8">
        <v>116.235</v>
      </c>
      <c r="I149" s="8">
        <f t="shared" si="33"/>
        <v>5.1250867739559611</v>
      </c>
      <c r="J149" s="8">
        <f t="shared" si="34"/>
        <v>145.29621004165151</v>
      </c>
      <c r="K149" s="8">
        <f t="shared" si="35"/>
        <v>8.2001388383295382</v>
      </c>
      <c r="L149" s="8">
        <f t="shared" si="36"/>
        <v>232.47393606664241</v>
      </c>
      <c r="M149" s="11" t="str">
        <f t="shared" si="37"/>
        <v>Eastern Shore Seafood Seasoning Ingredients:
celery salt (salt, ground celery), spices (including chili pepper), paprika, silicon dioxide (a free flow agent)
• Packed in a facility and/or equipment that produces products containing peanuts, tree nuts, soybean, milk, dairy, eggs, fish, shellfish, wheat, sesame •
 - NET WT. 2.05 oz (58.1175 grams)</v>
      </c>
      <c r="N149" s="12">
        <v>10000000107</v>
      </c>
      <c r="O149" s="12">
        <v>30000000107</v>
      </c>
      <c r="P149" s="12">
        <v>50000000107</v>
      </c>
      <c r="Q149" s="12">
        <v>70000000107</v>
      </c>
      <c r="R149" s="12">
        <v>90000000107</v>
      </c>
      <c r="S149" s="12">
        <v>11000000107</v>
      </c>
      <c r="T149" s="12">
        <v>13000000107</v>
      </c>
      <c r="U149" s="10" t="s">
        <v>39</v>
      </c>
      <c r="V149" s="11" t="s">
        <v>1656</v>
      </c>
      <c r="W149" s="8">
        <f t="shared" si="38"/>
        <v>1.0250173547911923</v>
      </c>
      <c r="X149" s="8">
        <f t="shared" si="39"/>
        <v>29.059242008330301</v>
      </c>
      <c r="Y149" s="8">
        <f t="shared" si="40"/>
        <v>16.400277676659076</v>
      </c>
      <c r="Z149" s="8">
        <f t="shared" si="41"/>
        <v>464.94</v>
      </c>
      <c r="AA149" s="16">
        <v>15000000107</v>
      </c>
      <c r="AB149" s="8">
        <f t="shared" si="29"/>
        <v>3.075052064373577</v>
      </c>
      <c r="AC149" s="8">
        <f t="shared" si="42"/>
        <v>87.176249999999996</v>
      </c>
      <c r="AD149" s="16">
        <v>15000000107</v>
      </c>
      <c r="AE149" s="13"/>
    </row>
    <row r="150" spans="1:31" ht="90" x14ac:dyDescent="0.3">
      <c r="A150" s="9" t="s">
        <v>2019</v>
      </c>
      <c r="B150" s="10" t="s">
        <v>492</v>
      </c>
      <c r="C150" s="10" t="s">
        <v>493</v>
      </c>
      <c r="D150" s="11" t="s">
        <v>2476</v>
      </c>
      <c r="E150" s="8">
        <f t="shared" si="31"/>
        <v>0.80001354520288193</v>
      </c>
      <c r="F150" s="8">
        <v>22.680000000000003</v>
      </c>
      <c r="G150" s="8">
        <f t="shared" si="32"/>
        <v>1.6000270904057639</v>
      </c>
      <c r="H150" s="8">
        <v>45.360000000000007</v>
      </c>
      <c r="I150" s="8">
        <f t="shared" si="33"/>
        <v>2.000033863007205</v>
      </c>
      <c r="J150" s="8">
        <f t="shared" si="34"/>
        <v>56.700960016254264</v>
      </c>
      <c r="K150" s="8">
        <f t="shared" si="35"/>
        <v>3.2000541808115277</v>
      </c>
      <c r="L150" s="8">
        <f t="shared" si="36"/>
        <v>90.721536026006817</v>
      </c>
      <c r="M150" s="11" t="str">
        <f t="shared" si="37"/>
        <v>English Breakfast Tea Ingredients:
ceylon bop tea, kalgar bop tea
• Packed in a facility and/or equipment that produces products containing peanuts, tree nuts, soybean, milk, dairy, eggs, fish, shellfish, wheat, sesame •
 - NET WT. 0.80 oz (22.68 grams)</v>
      </c>
      <c r="N150" s="12">
        <v>10000000108</v>
      </c>
      <c r="O150" s="12">
        <v>30000000108</v>
      </c>
      <c r="P150" s="12">
        <v>50000000108</v>
      </c>
      <c r="Q150" s="12">
        <v>70000000108</v>
      </c>
      <c r="R150" s="12">
        <v>90000000108</v>
      </c>
      <c r="S150" s="12">
        <v>11000000108</v>
      </c>
      <c r="T150" s="12">
        <v>13000000108</v>
      </c>
      <c r="U150" s="10" t="s">
        <v>39</v>
      </c>
      <c r="V150" s="11" t="s">
        <v>1655</v>
      </c>
      <c r="W150" s="8">
        <f t="shared" si="38"/>
        <v>0.40000677260144096</v>
      </c>
      <c r="X150" s="8">
        <f t="shared" si="39"/>
        <v>11.340192003250852</v>
      </c>
      <c r="Y150" s="8">
        <f t="shared" si="40"/>
        <v>6.4001083616230554</v>
      </c>
      <c r="Z150" s="8">
        <f t="shared" si="41"/>
        <v>181.44000000000003</v>
      </c>
      <c r="AA150" s="16">
        <v>15000000108</v>
      </c>
      <c r="AB150" s="8">
        <f t="shared" si="29"/>
        <v>1.2000203178043229</v>
      </c>
      <c r="AC150" s="8">
        <f t="shared" si="42"/>
        <v>34.020000000000003</v>
      </c>
      <c r="AD150" s="16">
        <v>15000000108</v>
      </c>
      <c r="AE150" s="13"/>
    </row>
    <row r="151" spans="1:31" ht="105" x14ac:dyDescent="0.3">
      <c r="A151" s="9" t="s">
        <v>495</v>
      </c>
      <c r="B151" s="10" t="s">
        <v>496</v>
      </c>
      <c r="C151" s="10" t="s">
        <v>496</v>
      </c>
      <c r="D151" s="11" t="s">
        <v>2477</v>
      </c>
      <c r="E151" s="8">
        <f t="shared" si="31"/>
        <v>2.4000406356086454</v>
      </c>
      <c r="F151" s="8">
        <v>68.040000000000006</v>
      </c>
      <c r="G151" s="8">
        <f t="shared" si="32"/>
        <v>4.8000812712172909</v>
      </c>
      <c r="H151" s="8">
        <v>136.08000000000001</v>
      </c>
      <c r="I151" s="8">
        <f t="shared" si="33"/>
        <v>6.0001015890216136</v>
      </c>
      <c r="J151" s="8">
        <f t="shared" si="34"/>
        <v>170.10288004876276</v>
      </c>
      <c r="K151" s="8">
        <f t="shared" si="35"/>
        <v>9.6001625424345818</v>
      </c>
      <c r="L151" s="8">
        <f t="shared" si="36"/>
        <v>272.16460807802042</v>
      </c>
      <c r="M151" s="11" t="str">
        <f t="shared" si="37"/>
        <v>Espresso Coffee Rub Ingredients:
harbinger coffee, kosher salt, garlic, pink peppercorns, brown sugar, cayenne, clove, cinnamon, mace
• Packed in a facility and/or equipment that produces products containing peanuts, tree nuts, soybean, milk, dairy, eggs, fish, shellfish, wheat, sesame •
 - NET WT. 2.40 oz (68.04 grams)</v>
      </c>
      <c r="N151" s="12">
        <v>10000000410</v>
      </c>
      <c r="O151" s="12">
        <v>30000000410</v>
      </c>
      <c r="P151" s="12">
        <v>50000000410</v>
      </c>
      <c r="Q151" s="12">
        <v>70000000410</v>
      </c>
      <c r="R151" s="12">
        <v>90000000410</v>
      </c>
      <c r="S151" s="12">
        <v>11000000410</v>
      </c>
      <c r="T151" s="12">
        <v>13000000410</v>
      </c>
      <c r="U151" s="10"/>
      <c r="V151" s="11"/>
      <c r="W151" s="8">
        <f t="shared" si="38"/>
        <v>1.2000203178043227</v>
      </c>
      <c r="X151" s="8">
        <f t="shared" si="39"/>
        <v>34.020576009752553</v>
      </c>
      <c r="Y151" s="8">
        <f t="shared" si="40"/>
        <v>19.200325084869164</v>
      </c>
      <c r="Z151" s="8">
        <f t="shared" si="41"/>
        <v>544.32000000000005</v>
      </c>
      <c r="AA151" s="16">
        <v>15000000410</v>
      </c>
      <c r="AB151" s="8">
        <f t="shared" si="29"/>
        <v>3.6000609534129682</v>
      </c>
      <c r="AC151" s="8">
        <f t="shared" si="42"/>
        <v>102.06</v>
      </c>
      <c r="AD151" s="16">
        <v>15000000410</v>
      </c>
      <c r="AE151" s="13"/>
    </row>
    <row r="152" spans="1:31" ht="90" x14ac:dyDescent="0.3">
      <c r="A152" s="9" t="s">
        <v>498</v>
      </c>
      <c r="B152" s="10" t="s">
        <v>499</v>
      </c>
      <c r="C152" s="10" t="s">
        <v>500</v>
      </c>
      <c r="D152" s="11" t="s">
        <v>2478</v>
      </c>
      <c r="E152" s="8">
        <f t="shared" si="31"/>
        <v>1.3051367360011741</v>
      </c>
      <c r="F152" s="8">
        <v>37</v>
      </c>
      <c r="G152" s="8">
        <f t="shared" si="32"/>
        <v>2.9982870962189132</v>
      </c>
      <c r="H152" s="8">
        <v>85</v>
      </c>
      <c r="I152" s="8">
        <f t="shared" si="33"/>
        <v>3.7478588702736415</v>
      </c>
      <c r="J152" s="8">
        <f t="shared" si="34"/>
        <v>106.25179897225775</v>
      </c>
      <c r="K152" s="8">
        <f t="shared" si="35"/>
        <v>5.9965741924378264</v>
      </c>
      <c r="L152" s="8">
        <f t="shared" si="36"/>
        <v>170.00287835561238</v>
      </c>
      <c r="M152" s="11" t="str">
        <f t="shared" si="37"/>
        <v>Espresso Sea Salt Ingredients:
sea salt, roasted Italian espresso beans
• Packed in a facility and/or equipment that produces products containing peanuts, tree nuts, soybean, milk, dairy, eggs, fish, shellfish, wheat, sesame •
 - NET WT. 1.31 oz (37 grams)</v>
      </c>
      <c r="N152" s="12">
        <v>10000000110</v>
      </c>
      <c r="O152" s="12">
        <v>30000000110</v>
      </c>
      <c r="P152" s="12">
        <v>50000000110</v>
      </c>
      <c r="Q152" s="12">
        <v>70000000110</v>
      </c>
      <c r="R152" s="12">
        <v>90000000110</v>
      </c>
      <c r="S152" s="12">
        <v>11000000110</v>
      </c>
      <c r="T152" s="12">
        <v>13000000110</v>
      </c>
      <c r="U152" s="10" t="s">
        <v>39</v>
      </c>
      <c r="V152" s="11" t="s">
        <v>1666</v>
      </c>
      <c r="W152" s="8">
        <f t="shared" si="38"/>
        <v>0.7495717740547283</v>
      </c>
      <c r="X152" s="8">
        <f t="shared" si="39"/>
        <v>21.250359794451548</v>
      </c>
      <c r="Y152" s="8">
        <f t="shared" si="40"/>
        <v>11.993148384875653</v>
      </c>
      <c r="Z152" s="8">
        <f t="shared" si="41"/>
        <v>340</v>
      </c>
      <c r="AA152" s="16">
        <v>15000000110</v>
      </c>
      <c r="AB152" s="8">
        <f t="shared" si="29"/>
        <v>2.1517119161100435</v>
      </c>
      <c r="AC152" s="8">
        <f t="shared" si="42"/>
        <v>61</v>
      </c>
      <c r="AD152" s="16">
        <v>15000000110</v>
      </c>
      <c r="AE152" s="13"/>
    </row>
    <row r="153" spans="1:31" ht="90" x14ac:dyDescent="0.3">
      <c r="A153" s="9" t="s">
        <v>501</v>
      </c>
      <c r="B153" s="10" t="s">
        <v>502</v>
      </c>
      <c r="C153" s="10" t="s">
        <v>502</v>
      </c>
      <c r="D153" s="11" t="s">
        <v>2479</v>
      </c>
      <c r="E153" s="8">
        <f t="shared" si="31"/>
        <v>1.8342462235692174</v>
      </c>
      <c r="F153" s="8">
        <v>52</v>
      </c>
      <c r="G153" s="8">
        <f t="shared" si="32"/>
        <v>3.6684924471384348</v>
      </c>
      <c r="H153" s="8">
        <v>104</v>
      </c>
      <c r="I153" s="8">
        <f t="shared" si="33"/>
        <v>4.5856155589230436</v>
      </c>
      <c r="J153" s="8">
        <f t="shared" si="34"/>
        <v>130.00220109546828</v>
      </c>
      <c r="K153" s="8">
        <f t="shared" si="35"/>
        <v>7.3369848942768696</v>
      </c>
      <c r="L153" s="8">
        <f t="shared" si="36"/>
        <v>208.00352175274926</v>
      </c>
      <c r="M153" s="11" t="str">
        <f t="shared" si="37"/>
        <v>Espresso Sugar Ingredients:
cane sugar, ground espresso powder
• Packed in a facility and/or equipment that produces products containing peanuts, tree nuts, soybean, milk, dairy, eggs, fish, shellfish, wheat, sesame •
 - NET WT. 1.83 oz (52 grams)</v>
      </c>
      <c r="N153" s="12">
        <v>10000000109</v>
      </c>
      <c r="O153" s="12">
        <v>30000000109</v>
      </c>
      <c r="P153" s="12">
        <v>50000000109</v>
      </c>
      <c r="Q153" s="12">
        <v>70000000109</v>
      </c>
      <c r="R153" s="12">
        <v>90000000109</v>
      </c>
      <c r="S153" s="12">
        <v>11000000109</v>
      </c>
      <c r="T153" s="12">
        <v>13000000109</v>
      </c>
      <c r="U153" s="10" t="s">
        <v>39</v>
      </c>
      <c r="V153" s="11" t="s">
        <v>1666</v>
      </c>
      <c r="W153" s="8">
        <f t="shared" si="38"/>
        <v>0.9171231117846087</v>
      </c>
      <c r="X153" s="8">
        <f t="shared" si="39"/>
        <v>26.000440219093658</v>
      </c>
      <c r="Y153" s="8">
        <f t="shared" si="40"/>
        <v>14.673969788553739</v>
      </c>
      <c r="Z153" s="8">
        <f t="shared" si="41"/>
        <v>416</v>
      </c>
      <c r="AA153" s="16">
        <v>15000000109</v>
      </c>
      <c r="AB153" s="8">
        <f t="shared" si="29"/>
        <v>2.751369335353826</v>
      </c>
      <c r="AC153" s="8">
        <f t="shared" si="42"/>
        <v>78</v>
      </c>
      <c r="AD153" s="16">
        <v>15000000109</v>
      </c>
      <c r="AE153" s="13"/>
    </row>
    <row r="154" spans="1:31" ht="90" x14ac:dyDescent="0.3">
      <c r="A154" s="9" t="s">
        <v>503</v>
      </c>
      <c r="B154" s="10" t="s">
        <v>504</v>
      </c>
      <c r="C154" s="10" t="s">
        <v>504</v>
      </c>
      <c r="D154" s="11" t="s">
        <v>2480</v>
      </c>
      <c r="E154" s="8">
        <f t="shared" si="31"/>
        <v>1.9500330164320243</v>
      </c>
      <c r="F154" s="8">
        <v>55.282499999999999</v>
      </c>
      <c r="G154" s="8">
        <f t="shared" si="32"/>
        <v>3.9000660328640486</v>
      </c>
      <c r="H154" s="8">
        <v>110.565</v>
      </c>
      <c r="I154" s="8">
        <f t="shared" si="33"/>
        <v>4.8750825410800607</v>
      </c>
      <c r="J154" s="8">
        <f t="shared" si="34"/>
        <v>138.20859003961974</v>
      </c>
      <c r="K154" s="8">
        <f t="shared" si="35"/>
        <v>7.8001320657280973</v>
      </c>
      <c r="L154" s="8">
        <f t="shared" si="36"/>
        <v>221.13374406339156</v>
      </c>
      <c r="M154" s="11" t="str">
        <f t="shared" si="37"/>
        <v>Every Veggie Seasoning Ingredients:
spices, salt, dehydrated garlic, dehydrated onion, corn oil, herbs 
• Packed in a facility and/or equipment that produces products containing peanuts, tree nuts, soybean, milk, dairy, eggs, fish, shellfish, wheat, sesame •
 - NET WT. 1.95 oz (55.2825 grams)</v>
      </c>
      <c r="N154" s="12">
        <v>10000000389</v>
      </c>
      <c r="O154" s="12">
        <v>30000000389</v>
      </c>
      <c r="P154" s="12">
        <v>50000000389</v>
      </c>
      <c r="Q154" s="12">
        <v>70000000389</v>
      </c>
      <c r="R154" s="12">
        <v>90000000389</v>
      </c>
      <c r="S154" s="12">
        <v>11000000389</v>
      </c>
      <c r="T154" s="12">
        <v>13000000389</v>
      </c>
      <c r="U154" s="10"/>
      <c r="V154" s="11"/>
      <c r="W154" s="8">
        <f t="shared" si="38"/>
        <v>0.97501650821601216</v>
      </c>
      <c r="X154" s="8">
        <f t="shared" si="39"/>
        <v>27.641718007923945</v>
      </c>
      <c r="Y154" s="8">
        <f t="shared" si="40"/>
        <v>15.600264131456195</v>
      </c>
      <c r="Z154" s="8">
        <f t="shared" si="41"/>
        <v>442.26</v>
      </c>
      <c r="AA154" s="16">
        <v>15000000389</v>
      </c>
      <c r="AB154" s="8">
        <f t="shared" si="29"/>
        <v>2.9250495246480366</v>
      </c>
      <c r="AC154" s="8">
        <f t="shared" si="42"/>
        <v>82.923749999999998</v>
      </c>
      <c r="AD154" s="16">
        <v>15000000389</v>
      </c>
      <c r="AE154" s="13"/>
    </row>
    <row r="155" spans="1:31" ht="165" x14ac:dyDescent="0.3">
      <c r="A155" s="9" t="s">
        <v>506</v>
      </c>
      <c r="B155" s="10" t="s">
        <v>507</v>
      </c>
      <c r="C155" s="10" t="s">
        <v>508</v>
      </c>
      <c r="D155" s="11" t="s">
        <v>2481</v>
      </c>
      <c r="E155" s="8">
        <f t="shared" si="31"/>
        <v>1.1000186246539627</v>
      </c>
      <c r="F155" s="8">
        <v>31.185000000000006</v>
      </c>
      <c r="G155" s="8">
        <f t="shared" si="32"/>
        <v>2.2000372493079254</v>
      </c>
      <c r="H155" s="8">
        <v>62.370000000000012</v>
      </c>
      <c r="I155" s="8">
        <f t="shared" si="33"/>
        <v>2.7500465616349068</v>
      </c>
      <c r="J155" s="8">
        <f t="shared" si="34"/>
        <v>77.963820022349609</v>
      </c>
      <c r="K155" s="8">
        <f t="shared" si="35"/>
        <v>4.4000744986158509</v>
      </c>
      <c r="L155" s="8">
        <f t="shared" si="36"/>
        <v>124.74211203575938</v>
      </c>
      <c r="M155" s="11" t="str">
        <f t="shared" si="37"/>
        <v>Extra Buttery Cheddar Cheese Powder Ingredients:
whey (from milk), buttermilk solids, whey protein concentrate, granular cheese (milk, cheese culture, salt, enzymes), cheddar cheese (milk, cheese culture, salt, enzymes), salt, sodium phosphate, butter ((sweet cream, salt, annatto color), and nonfat milk solids), contains less than 2% of citric acid, paprika oleoresin (color), lactic acid, annatto (color)
• Packed in a facility and/or equipment that produces products containing peanuts, tree nuts, soybean, milk, dairy, eggs, fish, shellfish, wheat, sesame •
 - NET WT. 1.10 oz (31.185 grams)</v>
      </c>
      <c r="N155" s="12">
        <v>10000000111</v>
      </c>
      <c r="O155" s="12">
        <v>30000000111</v>
      </c>
      <c r="P155" s="12">
        <v>50000000111</v>
      </c>
      <c r="Q155" s="12">
        <v>70000000111</v>
      </c>
      <c r="R155" s="12">
        <v>90000000111</v>
      </c>
      <c r="S155" s="12">
        <v>11000000111</v>
      </c>
      <c r="T155" s="12">
        <v>13000000111</v>
      </c>
      <c r="U155" s="10" t="s">
        <v>39</v>
      </c>
      <c r="V155" s="11"/>
      <c r="W155" s="8">
        <f t="shared" si="38"/>
        <v>0.55000931232698136</v>
      </c>
      <c r="X155" s="8">
        <f t="shared" si="39"/>
        <v>15.592764004469922</v>
      </c>
      <c r="Y155" s="8">
        <f t="shared" si="40"/>
        <v>8.8001489972317017</v>
      </c>
      <c r="Z155" s="8">
        <f t="shared" si="41"/>
        <v>249.48000000000005</v>
      </c>
      <c r="AA155" s="16">
        <v>15000000111</v>
      </c>
      <c r="AB155" s="8">
        <f t="shared" si="29"/>
        <v>1.6500279369809441</v>
      </c>
      <c r="AC155" s="8">
        <f t="shared" si="42"/>
        <v>46.777500000000011</v>
      </c>
      <c r="AD155" s="16">
        <v>15000000111</v>
      </c>
      <c r="AE155" s="13"/>
    </row>
    <row r="156" spans="1:31" ht="225" x14ac:dyDescent="0.3">
      <c r="A156" s="9" t="s">
        <v>510</v>
      </c>
      <c r="B156" s="10" t="s">
        <v>511</v>
      </c>
      <c r="C156" s="10" t="s">
        <v>512</v>
      </c>
      <c r="D156" s="11" t="s">
        <v>2828</v>
      </c>
      <c r="E156" s="8">
        <f t="shared" si="31"/>
        <v>1.687528571912329</v>
      </c>
      <c r="F156" s="8">
        <v>47.840625000000003</v>
      </c>
      <c r="G156" s="8">
        <f t="shared" si="32"/>
        <v>3.3750571438246579</v>
      </c>
      <c r="H156" s="8">
        <v>95.681250000000006</v>
      </c>
      <c r="I156" s="8">
        <f t="shared" si="33"/>
        <v>4.2188214297808226</v>
      </c>
      <c r="J156" s="8">
        <f t="shared" si="34"/>
        <v>119.60358753428633</v>
      </c>
      <c r="K156" s="8">
        <f t="shared" si="35"/>
        <v>6.7501142876493159</v>
      </c>
      <c r="L156" s="8">
        <f t="shared" si="36"/>
        <v>191.36574005485812</v>
      </c>
      <c r="M156" s="11" t="str">
        <f t="shared" si="37"/>
        <v>Fall Apple Harvest Wine Slush Ingredients: 
cane sugar, apple powder (northern spy apples, rice flour, sunflower lecithin) &lt;2% vanilla powder (dextrose, natural &amp; artificial flavor, corn starch, alcohol, modified food starch, silicon dioxide) colored/flavored powder (sugar, artificial flavor, yellow #5 blue #1) red hot cinnamon powder (sugar, artificial &amp; natural cinnamon flavor, red #40) flavored oil (natural &amp; artificial flavors, carprylic/capric triglycerides, propylene glycol, triacetin)
• Packed in a facility and/or equipment that produces products containing peanuts, tree nuts, soybean, milk, dairy, eggs, fish, shellfish, wheat, sesame •
• DIRECTIONS: Fill blender completely with ice, pour in full bottle of wine, pour in whole jar of slush mix, blend on high until smooth. Makes 10-12 drinks ~ Enjoy! •
 - NET WT. 1.69 oz (47.840625 grams)</v>
      </c>
      <c r="N156" s="12">
        <v>10000000112</v>
      </c>
      <c r="O156" s="12">
        <v>30000000112</v>
      </c>
      <c r="P156" s="12">
        <v>50000000112</v>
      </c>
      <c r="Q156" s="12">
        <v>70000000112</v>
      </c>
      <c r="R156" s="12">
        <v>90000000112</v>
      </c>
      <c r="S156" s="12">
        <v>11000000112</v>
      </c>
      <c r="T156" s="12">
        <v>13000000112</v>
      </c>
      <c r="U156" s="10"/>
      <c r="V156" s="11"/>
      <c r="W156" s="8">
        <f t="shared" si="38"/>
        <v>0.84376428595616448</v>
      </c>
      <c r="X156" s="8">
        <f t="shared" si="39"/>
        <v>23.920717506857265</v>
      </c>
      <c r="Y156" s="8">
        <f t="shared" si="40"/>
        <v>13.500228575298632</v>
      </c>
      <c r="Z156" s="8">
        <f t="shared" si="41"/>
        <v>382.72500000000002</v>
      </c>
      <c r="AA156" s="16">
        <v>15000000112</v>
      </c>
      <c r="AB156" s="8">
        <f t="shared" si="29"/>
        <v>2.5312928578684932</v>
      </c>
      <c r="AC156" s="8">
        <f t="shared" si="42"/>
        <v>71.760937500000011</v>
      </c>
      <c r="AD156" s="16">
        <v>15000000112</v>
      </c>
      <c r="AE156" s="13"/>
    </row>
    <row r="157" spans="1:31" ht="105" x14ac:dyDescent="0.3">
      <c r="A157" s="9" t="s">
        <v>514</v>
      </c>
      <c r="B157" s="10" t="s">
        <v>515</v>
      </c>
      <c r="C157" s="10" t="s">
        <v>516</v>
      </c>
      <c r="D157" s="11" t="s">
        <v>2482</v>
      </c>
      <c r="E157" s="8">
        <f t="shared" si="31"/>
        <v>2.0500347095823845</v>
      </c>
      <c r="F157" s="8">
        <v>58.1175</v>
      </c>
      <c r="G157" s="8">
        <f t="shared" si="32"/>
        <v>4.1000694191647691</v>
      </c>
      <c r="H157" s="8">
        <v>116.235</v>
      </c>
      <c r="I157" s="8">
        <f t="shared" si="33"/>
        <v>5.1250867739559611</v>
      </c>
      <c r="J157" s="8">
        <f t="shared" si="34"/>
        <v>145.29621004165151</v>
      </c>
      <c r="K157" s="8">
        <f t="shared" si="35"/>
        <v>8.2001388383295382</v>
      </c>
      <c r="L157" s="8">
        <f t="shared" si="36"/>
        <v>232.47393606664241</v>
      </c>
      <c r="M157" s="11" t="str">
        <f t="shared" si="37"/>
        <v>Farm Market Bread Dip Ingredients:
sea salt, dehydrated garlic, spices, dehydrated red bell pepper, dehydrated lemon peel
• Packed in a facility and/or equipment that produces products containing peanuts, tree nuts, soybean, milk, dairy, eggs, fish, shellfish, wheat, sesame •
 - NET WT. 2.05 oz (58.1175 grams)</v>
      </c>
      <c r="N157" s="12">
        <v>10000000113</v>
      </c>
      <c r="O157" s="12">
        <v>30000000113</v>
      </c>
      <c r="P157" s="12">
        <v>50000000113</v>
      </c>
      <c r="Q157" s="12">
        <v>70000000113</v>
      </c>
      <c r="R157" s="12">
        <v>90000000113</v>
      </c>
      <c r="S157" s="12">
        <v>11000000113</v>
      </c>
      <c r="T157" s="12">
        <v>13000000113</v>
      </c>
      <c r="U157" s="10" t="s">
        <v>39</v>
      </c>
      <c r="V157" s="11" t="s">
        <v>1656</v>
      </c>
      <c r="W157" s="8">
        <f t="shared" si="38"/>
        <v>1.0250173547911923</v>
      </c>
      <c r="X157" s="8">
        <f t="shared" si="39"/>
        <v>29.059242008330301</v>
      </c>
      <c r="Y157" s="8">
        <f t="shared" si="40"/>
        <v>16.400277676659076</v>
      </c>
      <c r="Z157" s="8">
        <f t="shared" si="41"/>
        <v>464.94</v>
      </c>
      <c r="AA157" s="16">
        <v>15000000113</v>
      </c>
      <c r="AB157" s="8">
        <f t="shared" si="29"/>
        <v>3.075052064373577</v>
      </c>
      <c r="AC157" s="8">
        <f t="shared" si="42"/>
        <v>87.176249999999996</v>
      </c>
      <c r="AD157" s="16">
        <v>15000000113</v>
      </c>
      <c r="AE157" s="13"/>
    </row>
    <row r="158" spans="1:31" ht="90" x14ac:dyDescent="0.3">
      <c r="A158" s="9" t="s">
        <v>518</v>
      </c>
      <c r="B158" s="10" t="s">
        <v>519</v>
      </c>
      <c r="C158" s="10" t="s">
        <v>520</v>
      </c>
      <c r="D158" s="11" t="s">
        <v>2483</v>
      </c>
      <c r="E158" s="8">
        <f t="shared" si="31"/>
        <v>1.1000186246539627</v>
      </c>
      <c r="F158" s="8">
        <v>31.185000000000006</v>
      </c>
      <c r="G158" s="8">
        <f t="shared" si="32"/>
        <v>2.2000372493079254</v>
      </c>
      <c r="H158" s="8">
        <v>62.370000000000012</v>
      </c>
      <c r="I158" s="8">
        <f t="shared" si="33"/>
        <v>2.7500465616349068</v>
      </c>
      <c r="J158" s="8">
        <f t="shared" si="34"/>
        <v>77.963820022349609</v>
      </c>
      <c r="K158" s="8">
        <f t="shared" si="35"/>
        <v>4.4000744986158509</v>
      </c>
      <c r="L158" s="8">
        <f t="shared" si="36"/>
        <v>124.74211203575938</v>
      </c>
      <c r="M158" s="11" t="str">
        <f t="shared" si="37"/>
        <v>Festival of Herbs Bread Dip Ingredients:
dehydrated garlic, spices, lemon oil
• Packed in a facility and/or equipment that produces products containing peanuts, tree nuts, soybean, milk, dairy, eggs, fish, shellfish, wheat, sesame •
 - NET WT. 1.10 oz (31.185 grams)</v>
      </c>
      <c r="N158" s="12">
        <v>10000000114</v>
      </c>
      <c r="O158" s="12">
        <v>30000000114</v>
      </c>
      <c r="P158" s="12">
        <v>50000000114</v>
      </c>
      <c r="Q158" s="12">
        <v>70000000114</v>
      </c>
      <c r="R158" s="12">
        <v>90000000114</v>
      </c>
      <c r="S158" s="12">
        <v>11000000114</v>
      </c>
      <c r="T158" s="12">
        <v>13000000114</v>
      </c>
      <c r="U158" s="10" t="s">
        <v>39</v>
      </c>
      <c r="V158" s="11"/>
      <c r="W158" s="8">
        <f t="shared" si="38"/>
        <v>0.55000931232698136</v>
      </c>
      <c r="X158" s="8">
        <f t="shared" si="39"/>
        <v>15.592764004469922</v>
      </c>
      <c r="Y158" s="8">
        <f t="shared" si="40"/>
        <v>8.8001489972317017</v>
      </c>
      <c r="Z158" s="8">
        <f t="shared" si="41"/>
        <v>249.48000000000005</v>
      </c>
      <c r="AA158" s="16">
        <v>15000000114</v>
      </c>
      <c r="AB158" s="8">
        <f t="shared" si="29"/>
        <v>1.6500279369809441</v>
      </c>
      <c r="AC158" s="8">
        <f t="shared" si="42"/>
        <v>46.777500000000011</v>
      </c>
      <c r="AD158" s="16">
        <v>15000000114</v>
      </c>
      <c r="AE158" s="13"/>
    </row>
    <row r="159" spans="1:31" ht="90" x14ac:dyDescent="0.3">
      <c r="A159" s="9" t="s">
        <v>522</v>
      </c>
      <c r="B159" s="10" t="s">
        <v>1971</v>
      </c>
      <c r="C159" s="10" t="s">
        <v>1971</v>
      </c>
      <c r="D159" s="11" t="s">
        <v>2484</v>
      </c>
      <c r="E159" s="8">
        <f t="shared" si="31"/>
        <v>1.3404107018390437</v>
      </c>
      <c r="F159" s="8">
        <v>38</v>
      </c>
      <c r="G159" s="8">
        <f t="shared" si="32"/>
        <v>2.9982870962189132</v>
      </c>
      <c r="H159" s="8">
        <v>85</v>
      </c>
      <c r="I159" s="8">
        <f t="shared" si="33"/>
        <v>3.7478588702736415</v>
      </c>
      <c r="J159" s="8">
        <f t="shared" si="34"/>
        <v>106.25179897225775</v>
      </c>
      <c r="K159" s="8">
        <f t="shared" si="35"/>
        <v>5.9965741924378264</v>
      </c>
      <c r="L159" s="8">
        <f t="shared" si="36"/>
        <v>170.00287835561238</v>
      </c>
      <c r="M159" s="11" t="str">
        <f t="shared" si="37"/>
        <v>Fiesta Fajita Seasoning Ingredients:
salt, garlic, onion, pepper, spices
• Packed in a facility and/or equipment that produces products containing peanuts, tree nuts, soybean, milk, dairy, eggs, fish, shellfish, wheat, sesame •
 - NET WT. 1.34 oz (38 grams)</v>
      </c>
      <c r="N159" s="12">
        <v>10000000115</v>
      </c>
      <c r="O159" s="12">
        <v>30000000115</v>
      </c>
      <c r="P159" s="12">
        <v>50000000115</v>
      </c>
      <c r="Q159" s="12">
        <v>70000000115</v>
      </c>
      <c r="R159" s="12">
        <v>90000000115</v>
      </c>
      <c r="S159" s="12">
        <v>11000000115</v>
      </c>
      <c r="T159" s="12">
        <v>13000000115</v>
      </c>
      <c r="U159" s="10" t="s">
        <v>39</v>
      </c>
      <c r="V159" s="11" t="s">
        <v>242</v>
      </c>
      <c r="W159" s="8">
        <f t="shared" si="38"/>
        <v>0.7495717740547283</v>
      </c>
      <c r="X159" s="8">
        <f t="shared" si="39"/>
        <v>21.250359794451548</v>
      </c>
      <c r="Y159" s="8">
        <f t="shared" si="40"/>
        <v>11.993148384875653</v>
      </c>
      <c r="Z159" s="8">
        <f t="shared" si="41"/>
        <v>340</v>
      </c>
      <c r="AA159" s="16">
        <v>15000000115</v>
      </c>
      <c r="AB159" s="8">
        <f t="shared" si="29"/>
        <v>2.1693488990289786</v>
      </c>
      <c r="AC159" s="8">
        <f t="shared" si="42"/>
        <v>61.5</v>
      </c>
      <c r="AD159" s="16">
        <v>15000000115</v>
      </c>
      <c r="AE159" s="13" t="s">
        <v>1970</v>
      </c>
    </row>
    <row r="160" spans="1:31" ht="135" x14ac:dyDescent="0.3">
      <c r="A160" s="9" t="s">
        <v>523</v>
      </c>
      <c r="B160" s="10" t="s">
        <v>524</v>
      </c>
      <c r="C160" s="10" t="s">
        <v>524</v>
      </c>
      <c r="D160" s="11" t="s">
        <v>2485</v>
      </c>
      <c r="E160" s="8">
        <f t="shared" si="31"/>
        <v>1.6000270904057639</v>
      </c>
      <c r="F160" s="8">
        <v>45.360000000000007</v>
      </c>
      <c r="G160" s="8">
        <f t="shared" si="32"/>
        <v>3.2000541808115277</v>
      </c>
      <c r="H160" s="8">
        <v>90.720000000000013</v>
      </c>
      <c r="I160" s="8">
        <f t="shared" si="33"/>
        <v>4.00006772601441</v>
      </c>
      <c r="J160" s="8">
        <f t="shared" si="34"/>
        <v>113.40192003250853</v>
      </c>
      <c r="K160" s="8">
        <f t="shared" si="35"/>
        <v>6.4001083616230554</v>
      </c>
      <c r="L160" s="8">
        <f t="shared" si="36"/>
        <v>181.44307205201363</v>
      </c>
      <c r="M160" s="11" t="str">
        <f t="shared" si="37"/>
        <v>Fish Taco Seasoning Ingredients:
paprika, dehydrated garlic &amp; onion, sea salt, cane sugar, rice flour, lime juice powder (lime juice, maltodextrin, lime oil), citric acid, spices, spice extractive, calcium sulfate (caking preventative)
• Packed in a facility and/or equipment that produces products containing peanuts, tree nuts, soybean, milk, dairy, eggs, fish, shellfish, wheat, sesame •
 - NET WT. 1.60 oz (45.36 grams)</v>
      </c>
      <c r="N160" s="12">
        <v>10000000390</v>
      </c>
      <c r="O160" s="12">
        <v>30000000390</v>
      </c>
      <c r="P160" s="12">
        <v>50000000390</v>
      </c>
      <c r="Q160" s="12">
        <v>70000000390</v>
      </c>
      <c r="R160" s="12">
        <v>90000000390</v>
      </c>
      <c r="S160" s="12">
        <v>11000000390</v>
      </c>
      <c r="T160" s="12">
        <v>13000000390</v>
      </c>
      <c r="U160" s="10"/>
      <c r="V160" s="11"/>
      <c r="W160" s="8">
        <f t="shared" si="38"/>
        <v>0.80001354520288193</v>
      </c>
      <c r="X160" s="8">
        <f t="shared" si="39"/>
        <v>22.680384006501704</v>
      </c>
      <c r="Y160" s="8">
        <f t="shared" si="40"/>
        <v>12.800216723246111</v>
      </c>
      <c r="Z160" s="8">
        <f t="shared" si="41"/>
        <v>362.88000000000005</v>
      </c>
      <c r="AA160" s="16">
        <v>15000000390</v>
      </c>
      <c r="AB160" s="8">
        <f t="shared" si="29"/>
        <v>2.4000406356086459</v>
      </c>
      <c r="AC160" s="8">
        <f t="shared" si="42"/>
        <v>68.040000000000006</v>
      </c>
      <c r="AD160" s="16">
        <v>15000000390</v>
      </c>
      <c r="AE160" s="13"/>
    </row>
    <row r="161" spans="1:31" ht="135" x14ac:dyDescent="0.3">
      <c r="A161" s="9" t="s">
        <v>526</v>
      </c>
      <c r="B161" s="10" t="s">
        <v>527</v>
      </c>
      <c r="C161" s="10" t="s">
        <v>528</v>
      </c>
      <c r="D161" s="11" t="s">
        <v>2810</v>
      </c>
      <c r="E161" s="8">
        <f t="shared" si="31"/>
        <v>0.70001185205252148</v>
      </c>
      <c r="F161" s="8">
        <v>19.844999999999999</v>
      </c>
      <c r="G161" s="8">
        <f t="shared" si="32"/>
        <v>1.400023704105043</v>
      </c>
      <c r="H161" s="8">
        <v>39.69</v>
      </c>
      <c r="I161" s="8">
        <f t="shared" si="33"/>
        <v>1.7500296301313036</v>
      </c>
      <c r="J161" s="8">
        <f t="shared" si="34"/>
        <v>49.613340014222459</v>
      </c>
      <c r="K161" s="8">
        <f t="shared" si="35"/>
        <v>2.8000474082100859</v>
      </c>
      <c r="L161" s="8">
        <f t="shared" si="36"/>
        <v>79.38134402275594</v>
      </c>
      <c r="M161" s="11" t="str">
        <f t="shared" si="37"/>
        <v>Fisherman's Wharf Seafood Ingredients:
salt, spices, paprika, granulated garlic, granulated lemon peel, onion powder. contains 2% or less of red pepper, citric acid, sugar, fd&amp;c yellow #5
• CONTAINS: mustard •
• Packed in a facility and/or equipment that produces products containing peanuts, tree nuts, soybean, milk, dairy, eggs, fish, shellfish, wheat, sesame •
 - NET WT. 0.70 oz (19.845 grams)</v>
      </c>
      <c r="N161" s="12">
        <v>10000000116</v>
      </c>
      <c r="O161" s="12">
        <v>30000000116</v>
      </c>
      <c r="P161" s="12">
        <v>50000000116</v>
      </c>
      <c r="Q161" s="12">
        <v>70000000116</v>
      </c>
      <c r="R161" s="12">
        <v>90000000116</v>
      </c>
      <c r="S161" s="12">
        <v>11000000116</v>
      </c>
      <c r="T161" s="12">
        <v>13000000116</v>
      </c>
      <c r="U161" s="10" t="s">
        <v>39</v>
      </c>
      <c r="V161" s="11"/>
      <c r="W161" s="8">
        <f t="shared" si="38"/>
        <v>0.35000592602626074</v>
      </c>
      <c r="X161" s="8">
        <f t="shared" si="39"/>
        <v>9.9226680028444925</v>
      </c>
      <c r="Y161" s="8">
        <f t="shared" si="40"/>
        <v>5.6000948164201718</v>
      </c>
      <c r="Z161" s="8">
        <f t="shared" si="41"/>
        <v>158.76</v>
      </c>
      <c r="AA161" s="16">
        <v>15000000116</v>
      </c>
      <c r="AB161" s="8">
        <f t="shared" si="29"/>
        <v>1.0500177780787823</v>
      </c>
      <c r="AC161" s="8">
        <f t="shared" si="42"/>
        <v>29.767499999999998</v>
      </c>
      <c r="AD161" s="16">
        <v>15000000116</v>
      </c>
      <c r="AE161" s="13"/>
    </row>
    <row r="162" spans="1:31" ht="120" x14ac:dyDescent="0.3">
      <c r="A162" s="14" t="s">
        <v>530</v>
      </c>
      <c r="B162" s="10" t="s">
        <v>531</v>
      </c>
      <c r="C162" s="10" t="s">
        <v>532</v>
      </c>
      <c r="D162" s="11" t="s">
        <v>2486</v>
      </c>
      <c r="E162" s="8">
        <f t="shared" si="31"/>
        <v>1.1287669068118262</v>
      </c>
      <c r="F162" s="8">
        <v>32</v>
      </c>
      <c r="G162" s="8">
        <f t="shared" si="32"/>
        <v>2.2575338136236525</v>
      </c>
      <c r="H162" s="8">
        <v>64</v>
      </c>
      <c r="I162" s="8">
        <f t="shared" si="33"/>
        <v>2.8219172670295656</v>
      </c>
      <c r="J162" s="8">
        <f t="shared" si="34"/>
        <v>80.001354520288189</v>
      </c>
      <c r="K162" s="8">
        <f t="shared" si="35"/>
        <v>4.5150676272473049</v>
      </c>
      <c r="L162" s="8">
        <f t="shared" si="36"/>
        <v>128.00216723246109</v>
      </c>
      <c r="M162" s="11" t="str">
        <f t="shared" si="37"/>
        <v>Fisherman's Catch "Private Blend" Blackened Seasoning Ingredients:
salt, spices, chili pepper, dehydrated garlic, dehydrated onion, silicon dioxide (anti caking)
• Packed in a facility and/or equipment that produces products containing peanuts, tree nuts, soybean, milk, dairy, eggs, fish, shellfish, wheat, sesame •
 - NET WT. 1.13 oz (32 grams)</v>
      </c>
      <c r="N162" s="12">
        <v>10000000435</v>
      </c>
      <c r="O162" s="12">
        <v>30000000435</v>
      </c>
      <c r="P162" s="12">
        <v>50000000435</v>
      </c>
      <c r="Q162" s="12">
        <v>70000000435</v>
      </c>
      <c r="R162" s="12">
        <v>90000000435</v>
      </c>
      <c r="S162" s="12">
        <v>11000000435</v>
      </c>
      <c r="T162" s="12">
        <v>13000000435</v>
      </c>
      <c r="U162" s="11" t="s">
        <v>39</v>
      </c>
      <c r="V162" s="11" t="s">
        <v>1656</v>
      </c>
      <c r="W162" s="8">
        <f t="shared" si="38"/>
        <v>0.56438345340591312</v>
      </c>
      <c r="X162" s="8">
        <f t="shared" si="39"/>
        <v>16.000270904057636</v>
      </c>
      <c r="Y162" s="8">
        <f t="shared" si="40"/>
        <v>9.0301352544946099</v>
      </c>
      <c r="Z162" s="8">
        <f t="shared" si="41"/>
        <v>256</v>
      </c>
      <c r="AA162" s="16">
        <v>15000000435</v>
      </c>
      <c r="AB162" s="8">
        <f t="shared" si="29"/>
        <v>1.6931503602177393</v>
      </c>
      <c r="AC162" s="8">
        <f t="shared" si="42"/>
        <v>48</v>
      </c>
      <c r="AD162" s="16">
        <v>15000000435</v>
      </c>
      <c r="AE162" s="13" t="s">
        <v>533</v>
      </c>
    </row>
    <row r="163" spans="1:31" ht="105" x14ac:dyDescent="0.3">
      <c r="A163" s="9" t="s">
        <v>534</v>
      </c>
      <c r="B163" s="10" t="s">
        <v>535</v>
      </c>
      <c r="C163" s="10" t="s">
        <v>536</v>
      </c>
      <c r="D163" s="11" t="s">
        <v>2487</v>
      </c>
      <c r="E163" s="8">
        <f t="shared" si="31"/>
        <v>1.1000186246539627</v>
      </c>
      <c r="F163" s="8">
        <v>31.185000000000006</v>
      </c>
      <c r="G163" s="8">
        <f t="shared" si="32"/>
        <v>2.2000372493079254</v>
      </c>
      <c r="H163" s="8">
        <v>62.370000000000012</v>
      </c>
      <c r="I163" s="8">
        <f t="shared" si="33"/>
        <v>2.7500465616349068</v>
      </c>
      <c r="J163" s="8">
        <f t="shared" si="34"/>
        <v>77.963820022349609</v>
      </c>
      <c r="K163" s="8">
        <f t="shared" si="35"/>
        <v>4.4000744986158509</v>
      </c>
      <c r="L163" s="8">
        <f t="shared" si="36"/>
        <v>124.74211203575938</v>
      </c>
      <c r="M163" s="11" t="str">
        <f t="shared" si="37"/>
        <v>Flavors of Rome Bread Dip Ingredients:
 dried tomato, sea salt, garlic, cane sugar, herbs, spices, &lt;2% silicon dioxide (anti cake)
• Packed in a facility and/or equipment that produces products containing peanuts, tree nuts, soybean, milk, dairy, eggs, fish, shellfish, wheat, sesame •
 - NET WT. 1.10 oz (31.185 grams)</v>
      </c>
      <c r="N163" s="12">
        <v>10000000117</v>
      </c>
      <c r="O163" s="12">
        <v>30000000117</v>
      </c>
      <c r="P163" s="12">
        <v>50000000117</v>
      </c>
      <c r="Q163" s="12">
        <v>70000000117</v>
      </c>
      <c r="R163" s="12">
        <v>90000000117</v>
      </c>
      <c r="S163" s="12">
        <v>11000000117</v>
      </c>
      <c r="T163" s="12">
        <v>13000000117</v>
      </c>
      <c r="U163" s="10"/>
      <c r="V163" s="11"/>
      <c r="W163" s="8">
        <f t="shared" si="38"/>
        <v>0.55000931232698136</v>
      </c>
      <c r="X163" s="8">
        <f t="shared" si="39"/>
        <v>15.592764004469922</v>
      </c>
      <c r="Y163" s="8">
        <f t="shared" si="40"/>
        <v>8.8001489972317017</v>
      </c>
      <c r="Z163" s="8">
        <f t="shared" si="41"/>
        <v>249.48000000000005</v>
      </c>
      <c r="AA163" s="16">
        <v>15000000117</v>
      </c>
      <c r="AB163" s="8">
        <f t="shared" si="29"/>
        <v>1.6500279369809441</v>
      </c>
      <c r="AC163" s="8">
        <f t="shared" si="42"/>
        <v>46.777500000000011</v>
      </c>
      <c r="AD163" s="16">
        <v>15000000117</v>
      </c>
      <c r="AE163" s="13"/>
    </row>
    <row r="164" spans="1:31" ht="90" x14ac:dyDescent="0.3">
      <c r="A164" s="9" t="s">
        <v>538</v>
      </c>
      <c r="B164" s="10" t="s">
        <v>539</v>
      </c>
      <c r="C164" s="10" t="s">
        <v>540</v>
      </c>
      <c r="D164" s="11" t="s">
        <v>2488</v>
      </c>
      <c r="E164" s="8">
        <f t="shared" si="31"/>
        <v>2.0500347095823845</v>
      </c>
      <c r="F164" s="8">
        <v>58.1175</v>
      </c>
      <c r="G164" s="8">
        <f t="shared" si="32"/>
        <v>4.1000694191647691</v>
      </c>
      <c r="H164" s="8">
        <v>116.235</v>
      </c>
      <c r="I164" s="8">
        <f t="shared" si="33"/>
        <v>5.1250867739559611</v>
      </c>
      <c r="J164" s="8">
        <f t="shared" si="34"/>
        <v>145.29621004165151</v>
      </c>
      <c r="K164" s="8">
        <f t="shared" si="35"/>
        <v>8.2001388383295382</v>
      </c>
      <c r="L164" s="8">
        <f t="shared" si="36"/>
        <v>232.47393606664241</v>
      </c>
      <c r="M164" s="11" t="str">
        <f t="shared" si="37"/>
        <v>Flavors of Venice Bread Dip Ingredients:
onion, garlic, oregano, anise seed, rosemary, bell pepper, basil
• Packed in a facility and/or equipment that produces products containing peanuts, tree nuts, soybean, milk, dairy, eggs, fish, shellfish, wheat, sesame •
 - NET WT. 2.05 oz (58.1175 grams)</v>
      </c>
      <c r="N164" s="12">
        <v>10000000118</v>
      </c>
      <c r="O164" s="12">
        <v>30000000118</v>
      </c>
      <c r="P164" s="12">
        <v>50000000118</v>
      </c>
      <c r="Q164" s="12">
        <v>70000000118</v>
      </c>
      <c r="R164" s="12">
        <v>90000000118</v>
      </c>
      <c r="S164" s="12">
        <v>11000000118</v>
      </c>
      <c r="T164" s="12">
        <v>13000000118</v>
      </c>
      <c r="U164" s="10" t="s">
        <v>39</v>
      </c>
      <c r="V164" s="11" t="s">
        <v>1655</v>
      </c>
      <c r="W164" s="8">
        <f t="shared" si="38"/>
        <v>1.0250173547911923</v>
      </c>
      <c r="X164" s="8">
        <f t="shared" si="39"/>
        <v>29.059242008330301</v>
      </c>
      <c r="Y164" s="8">
        <f t="shared" si="40"/>
        <v>16.400277676659076</v>
      </c>
      <c r="Z164" s="8">
        <f t="shared" si="41"/>
        <v>464.94</v>
      </c>
      <c r="AA164" s="16">
        <v>15000000118</v>
      </c>
      <c r="AB164" s="8">
        <f t="shared" si="29"/>
        <v>3.075052064373577</v>
      </c>
      <c r="AC164" s="8">
        <f t="shared" si="42"/>
        <v>87.176249999999996</v>
      </c>
      <c r="AD164" s="16">
        <v>15000000118</v>
      </c>
      <c r="AE164" s="13"/>
    </row>
    <row r="165" spans="1:31" ht="105" x14ac:dyDescent="0.3">
      <c r="A165" s="9" t="s">
        <v>542</v>
      </c>
      <c r="B165" s="10" t="s">
        <v>543</v>
      </c>
      <c r="C165" s="10" t="s">
        <v>543</v>
      </c>
      <c r="D165" s="11" t="s">
        <v>2489</v>
      </c>
      <c r="E165" s="8">
        <f t="shared" si="31"/>
        <v>1.8500313232816643</v>
      </c>
      <c r="F165" s="8">
        <v>52.447500000000005</v>
      </c>
      <c r="G165" s="8">
        <f t="shared" si="32"/>
        <v>3.7000626465633286</v>
      </c>
      <c r="H165" s="8">
        <v>104.89500000000001</v>
      </c>
      <c r="I165" s="8">
        <f t="shared" si="33"/>
        <v>4.6250783082041611</v>
      </c>
      <c r="J165" s="8">
        <f t="shared" si="34"/>
        <v>131.12097003758797</v>
      </c>
      <c r="K165" s="8">
        <f t="shared" si="35"/>
        <v>7.4001252931266572</v>
      </c>
      <c r="L165" s="8">
        <f t="shared" si="36"/>
        <v>209.79355206014074</v>
      </c>
      <c r="M165" s="11" t="str">
        <f t="shared" si="37"/>
        <v>Flipping the Bird Ingredients:
paprika, onion, lemon, honey, sage, marjoram, ancho, black pepper, pasilla, celery, garlic, cumin
• Packed in a facility and/or equipment that produces products containing peanuts, tree nuts, soybean, milk, dairy, eggs, fish, shellfish, wheat, sesame •
 - NET WT. 1.85 oz (52.4475 grams)</v>
      </c>
      <c r="N165" s="12">
        <v>10000000119</v>
      </c>
      <c r="O165" s="12">
        <v>30000000119</v>
      </c>
      <c r="P165" s="12">
        <v>50000000119</v>
      </c>
      <c r="Q165" s="12">
        <v>70000000119</v>
      </c>
      <c r="R165" s="12">
        <v>90000000119</v>
      </c>
      <c r="S165" s="12">
        <v>11000000119</v>
      </c>
      <c r="T165" s="12">
        <v>13000000119</v>
      </c>
      <c r="U165" s="10"/>
      <c r="V165" s="11"/>
      <c r="W165" s="8">
        <f t="shared" si="38"/>
        <v>0.92501566164083215</v>
      </c>
      <c r="X165" s="8">
        <f t="shared" si="39"/>
        <v>26.224194007517593</v>
      </c>
      <c r="Y165" s="8">
        <f t="shared" si="40"/>
        <v>14.800250586253314</v>
      </c>
      <c r="Z165" s="8">
        <f t="shared" si="41"/>
        <v>419.58000000000004</v>
      </c>
      <c r="AA165" s="16">
        <v>15000000119</v>
      </c>
      <c r="AB165" s="8">
        <f t="shared" si="29"/>
        <v>2.7750469849224966</v>
      </c>
      <c r="AC165" s="8">
        <f t="shared" si="42"/>
        <v>78.671250000000015</v>
      </c>
      <c r="AD165" s="16">
        <v>15000000119</v>
      </c>
      <c r="AE165" s="13" t="s">
        <v>1987</v>
      </c>
    </row>
    <row r="166" spans="1:31" ht="105" x14ac:dyDescent="0.3">
      <c r="A166" s="25" t="s">
        <v>545</v>
      </c>
      <c r="B166" s="10" t="s">
        <v>546</v>
      </c>
      <c r="C166" s="10" t="s">
        <v>547</v>
      </c>
      <c r="D166" s="11" t="s">
        <v>2490</v>
      </c>
      <c r="E166" s="8">
        <f t="shared" si="31"/>
        <v>1.5873284627041306</v>
      </c>
      <c r="F166" s="8">
        <v>45</v>
      </c>
      <c r="G166" s="8">
        <f t="shared" si="32"/>
        <v>4.2328759005443484</v>
      </c>
      <c r="H166" s="8">
        <v>120</v>
      </c>
      <c r="I166" s="8">
        <f t="shared" si="33"/>
        <v>5.2910948756804359</v>
      </c>
      <c r="J166" s="8">
        <f t="shared" si="34"/>
        <v>150.00253972554037</v>
      </c>
      <c r="K166" s="8">
        <f t="shared" si="35"/>
        <v>8.4657518010886967</v>
      </c>
      <c r="L166" s="8">
        <f t="shared" si="36"/>
        <v>240.00406356086455</v>
      </c>
      <c r="M166" s="11" t="str">
        <f t="shared" si="37"/>
        <v>Florida Citrus Sea Salt Ingredients:
sea salt, orange, lemon, black pepper, smoked hickory salt, lime, ginger
• Packed in a facility and/or equipment that produces products containing peanuts, tree nuts, soybean, milk, dairy, eggs, fish, shellfish, wheat, sesame •
 - NET WT. 1.59 oz (45 grams)</v>
      </c>
      <c r="N166" s="12">
        <v>10000000120</v>
      </c>
      <c r="O166" s="12">
        <v>30000000120</v>
      </c>
      <c r="P166" s="12">
        <v>50000000120</v>
      </c>
      <c r="Q166" s="12">
        <v>70000000120</v>
      </c>
      <c r="R166" s="12">
        <v>90000000120</v>
      </c>
      <c r="S166" s="12">
        <v>11000000120</v>
      </c>
      <c r="T166" s="12">
        <v>13000000120</v>
      </c>
      <c r="U166" s="10" t="s">
        <v>39</v>
      </c>
      <c r="V166" s="11" t="s">
        <v>172</v>
      </c>
      <c r="W166" s="8">
        <f t="shared" si="38"/>
        <v>1.0582189751360871</v>
      </c>
      <c r="X166" s="8">
        <f t="shared" si="39"/>
        <v>30.000507945108069</v>
      </c>
      <c r="Y166" s="8">
        <f t="shared" si="40"/>
        <v>16.931503602177393</v>
      </c>
      <c r="Z166" s="8">
        <f t="shared" si="41"/>
        <v>480</v>
      </c>
      <c r="AA166" s="16">
        <v>15000000120</v>
      </c>
      <c r="AB166" s="8">
        <f t="shared" si="29"/>
        <v>2.9101021816242394</v>
      </c>
      <c r="AC166" s="8">
        <f t="shared" si="42"/>
        <v>82.5</v>
      </c>
      <c r="AD166" s="16">
        <v>15000000120</v>
      </c>
      <c r="AE166" s="13" t="s">
        <v>2010</v>
      </c>
    </row>
    <row r="167" spans="1:31" ht="120" x14ac:dyDescent="0.3">
      <c r="A167" s="9" t="s">
        <v>548</v>
      </c>
      <c r="B167" s="10" t="s">
        <v>549</v>
      </c>
      <c r="C167" s="10" t="s">
        <v>550</v>
      </c>
      <c r="D167" s="11" t="s">
        <v>2491</v>
      </c>
      <c r="E167" s="8">
        <f t="shared" si="31"/>
        <v>1.1000186246539627</v>
      </c>
      <c r="F167" s="8">
        <v>31.185000000000006</v>
      </c>
      <c r="G167" s="8">
        <f t="shared" si="32"/>
        <v>2.2000372493079254</v>
      </c>
      <c r="H167" s="8">
        <v>62.370000000000012</v>
      </c>
      <c r="I167" s="8">
        <f t="shared" si="33"/>
        <v>2.7500465616349068</v>
      </c>
      <c r="J167" s="8">
        <f t="shared" si="34"/>
        <v>77.963820022349609</v>
      </c>
      <c r="K167" s="8">
        <f t="shared" si="35"/>
        <v>4.4000744986158509</v>
      </c>
      <c r="L167" s="8">
        <f t="shared" si="36"/>
        <v>124.74211203575938</v>
      </c>
      <c r="M167" s="11" t="str">
        <f t="shared" si="37"/>
        <v>For Every Grill Seasoning Ingredients:
salt, paprika, natural spices, monosodium glutamate, garlic powder, red pepper, oleo resin paprika, tricalcium phosphate (anti-caking)
• Packed in a facility and/or equipment that produces products containing peanuts, tree nuts, soybean, milk, dairy, eggs, fish, shellfish, wheat, sesame •
 - NET WT. 1.10 oz (31.185 grams)</v>
      </c>
      <c r="N167" s="12">
        <v>10000000380</v>
      </c>
      <c r="O167" s="12">
        <v>30000000380</v>
      </c>
      <c r="P167" s="12">
        <v>50000000380</v>
      </c>
      <c r="Q167" s="12">
        <v>70000000380</v>
      </c>
      <c r="R167" s="12">
        <v>90000000380</v>
      </c>
      <c r="S167" s="12">
        <v>11000000380</v>
      </c>
      <c r="T167" s="12">
        <v>13000000380</v>
      </c>
      <c r="U167" s="10" t="s">
        <v>39</v>
      </c>
      <c r="V167" s="11" t="s">
        <v>1656</v>
      </c>
      <c r="W167" s="8">
        <f t="shared" si="38"/>
        <v>0.55000931232698136</v>
      </c>
      <c r="X167" s="8">
        <f t="shared" si="39"/>
        <v>15.592764004469922</v>
      </c>
      <c r="Y167" s="8">
        <f t="shared" si="40"/>
        <v>8.8001489972317017</v>
      </c>
      <c r="Z167" s="8">
        <f t="shared" si="41"/>
        <v>249.48000000000005</v>
      </c>
      <c r="AA167" s="16">
        <v>15000000380</v>
      </c>
      <c r="AB167" s="8">
        <f t="shared" si="29"/>
        <v>1.6500279369809441</v>
      </c>
      <c r="AC167" s="8">
        <f t="shared" si="42"/>
        <v>46.777500000000011</v>
      </c>
      <c r="AD167" s="16">
        <v>15000000380</v>
      </c>
      <c r="AE167" s="13"/>
    </row>
    <row r="168" spans="1:31" ht="105" x14ac:dyDescent="0.3">
      <c r="A168" s="9" t="s">
        <v>552</v>
      </c>
      <c r="B168" s="10" t="s">
        <v>553</v>
      </c>
      <c r="C168" s="10" t="s">
        <v>554</v>
      </c>
      <c r="D168" s="11" t="s">
        <v>2492</v>
      </c>
      <c r="E168" s="8">
        <f t="shared" si="31"/>
        <v>1.8500313232816643</v>
      </c>
      <c r="F168" s="8">
        <v>52.447500000000005</v>
      </c>
      <c r="G168" s="8">
        <f t="shared" si="32"/>
        <v>3.7000626465633286</v>
      </c>
      <c r="H168" s="8">
        <v>104.89500000000001</v>
      </c>
      <c r="I168" s="8">
        <f t="shared" si="33"/>
        <v>4.6250783082041611</v>
      </c>
      <c r="J168" s="8">
        <f t="shared" si="34"/>
        <v>131.12097003758797</v>
      </c>
      <c r="K168" s="8">
        <f t="shared" si="35"/>
        <v>7.4001252931266572</v>
      </c>
      <c r="L168" s="8">
        <f t="shared" si="36"/>
        <v>209.79355206014074</v>
      </c>
      <c r="M168" s="11" t="str">
        <f t="shared" si="37"/>
        <v>French Flair Bread Dip Ingredients:
tomato (tomato, &lt; 2% silicon dioxide (anti-caking agent)), onion, garlic, black pepper, tarragon, and basil
• Packed in a facility and/or equipment that produces products containing peanuts, tree nuts, soybean, milk, dairy, eggs, fish, shellfish, wheat, sesame •
 - NET WT. 1.85 oz (52.4475 grams)</v>
      </c>
      <c r="N168" s="12">
        <v>10000000121</v>
      </c>
      <c r="O168" s="12">
        <v>30000000121</v>
      </c>
      <c r="P168" s="12">
        <v>50000000121</v>
      </c>
      <c r="Q168" s="12">
        <v>70000000121</v>
      </c>
      <c r="R168" s="12">
        <v>90000000121</v>
      </c>
      <c r="S168" s="12">
        <v>11000000121</v>
      </c>
      <c r="T168" s="12">
        <v>13000000121</v>
      </c>
      <c r="U168" s="10" t="s">
        <v>39</v>
      </c>
      <c r="V168" s="11"/>
      <c r="W168" s="8">
        <f t="shared" si="38"/>
        <v>0.92501566164083215</v>
      </c>
      <c r="X168" s="8">
        <f t="shared" si="39"/>
        <v>26.224194007517593</v>
      </c>
      <c r="Y168" s="8">
        <f t="shared" si="40"/>
        <v>14.800250586253314</v>
      </c>
      <c r="Z168" s="8">
        <f t="shared" si="41"/>
        <v>419.58000000000004</v>
      </c>
      <c r="AA168" s="16">
        <v>15000000121</v>
      </c>
      <c r="AB168" s="8">
        <f t="shared" si="29"/>
        <v>2.7750469849224966</v>
      </c>
      <c r="AC168" s="8">
        <f t="shared" si="42"/>
        <v>78.671250000000015</v>
      </c>
      <c r="AD168" s="16">
        <v>15000000121</v>
      </c>
      <c r="AE168" s="13"/>
    </row>
    <row r="169" spans="1:31" ht="90" x14ac:dyDescent="0.3">
      <c r="A169" s="9" t="s">
        <v>556</v>
      </c>
      <c r="B169" s="10" t="s">
        <v>557</v>
      </c>
      <c r="C169" s="10" t="s">
        <v>558</v>
      </c>
      <c r="D169" s="11" t="s">
        <v>2493</v>
      </c>
      <c r="E169" s="8">
        <f t="shared" si="31"/>
        <v>1.6000270904057639</v>
      </c>
      <c r="F169" s="8">
        <v>45.360000000000007</v>
      </c>
      <c r="G169" s="8">
        <f t="shared" si="32"/>
        <v>3.2000541808115277</v>
      </c>
      <c r="H169" s="8">
        <v>90.720000000000013</v>
      </c>
      <c r="I169" s="8">
        <f t="shared" si="33"/>
        <v>4.00006772601441</v>
      </c>
      <c r="J169" s="8">
        <f t="shared" si="34"/>
        <v>113.40192003250853</v>
      </c>
      <c r="K169" s="8">
        <f t="shared" si="35"/>
        <v>6.4001083616230554</v>
      </c>
      <c r="L169" s="8">
        <f t="shared" si="36"/>
        <v>181.44307205201363</v>
      </c>
      <c r="M169" s="11" t="str">
        <f t="shared" si="37"/>
        <v>French Grey Sea Salt Ingredients:
sea salt from Guerande, France
• Packed in a facility and/or equipment that produces products containing peanuts, tree nuts, soybean, milk, dairy, eggs, fish, shellfish, wheat, sesame •
 - NET WT. 1.60 oz (45.36 grams)</v>
      </c>
      <c r="N169" s="12">
        <v>10000000122</v>
      </c>
      <c r="O169" s="12">
        <v>30000000122</v>
      </c>
      <c r="P169" s="12">
        <v>50000000122</v>
      </c>
      <c r="Q169" s="12">
        <v>70000000122</v>
      </c>
      <c r="R169" s="12">
        <v>90000000122</v>
      </c>
      <c r="S169" s="12">
        <v>11000000122</v>
      </c>
      <c r="T169" s="12">
        <v>13000000122</v>
      </c>
      <c r="U169" s="10"/>
      <c r="V169" s="11"/>
      <c r="W169" s="8">
        <f t="shared" si="38"/>
        <v>0.80001354520288193</v>
      </c>
      <c r="X169" s="8">
        <f t="shared" si="39"/>
        <v>22.680384006501704</v>
      </c>
      <c r="Y169" s="8">
        <f t="shared" si="40"/>
        <v>12.800216723246111</v>
      </c>
      <c r="Z169" s="8">
        <f t="shared" si="41"/>
        <v>362.88000000000005</v>
      </c>
      <c r="AA169" s="16">
        <v>15000000122</v>
      </c>
      <c r="AB169" s="8">
        <f t="shared" si="29"/>
        <v>2.4000406356086459</v>
      </c>
      <c r="AC169" s="8">
        <f t="shared" si="42"/>
        <v>68.040000000000006</v>
      </c>
      <c r="AD169" s="16">
        <v>15000000122</v>
      </c>
      <c r="AE169" s="13"/>
    </row>
    <row r="170" spans="1:31" ht="255" x14ac:dyDescent="0.3">
      <c r="A170" s="9" t="s">
        <v>560</v>
      </c>
      <c r="B170" s="10" t="s">
        <v>561</v>
      </c>
      <c r="C170" s="10" t="s">
        <v>562</v>
      </c>
      <c r="D170" s="11" t="s">
        <v>2494</v>
      </c>
      <c r="E170" s="8">
        <f t="shared" si="31"/>
        <v>1.3000220109546829</v>
      </c>
      <c r="F170" s="8">
        <v>36.855000000000004</v>
      </c>
      <c r="G170" s="8">
        <f t="shared" si="32"/>
        <v>2.6000440219093659</v>
      </c>
      <c r="H170" s="8">
        <v>73.710000000000008</v>
      </c>
      <c r="I170" s="8">
        <f t="shared" si="33"/>
        <v>3.2500550273867073</v>
      </c>
      <c r="J170" s="8">
        <f t="shared" si="34"/>
        <v>92.139060026413162</v>
      </c>
      <c r="K170" s="8">
        <f t="shared" si="35"/>
        <v>5.2000880438187318</v>
      </c>
      <c r="L170" s="8">
        <f t="shared" si="36"/>
        <v>147.42249604226106</v>
      </c>
      <c r="M170" s="11" t="str">
        <f t="shared" si="37"/>
        <v>French Onion Dip Ingredients:
onions, broth &amp; seasoning (salt autolyzed yeast, dextrose, monosodium gluta-mate, potato flour, lactose, caramel powder, soybean oil, celery  onion, garlic powder, cornstarch, spices) maltodextrin, onion powder, butter flavor (maltodextrin, salt, natural flavors, buttermilk, cornstarch, partially hydrogenated soybean oil, paprika,tumeric) soy powder,(soy sauce(naturally fermented from wheat, soybeans, salt) maltodextrin, caramel color, sulfating, agents) sugar, wine powder (maltodextrin, sauterene wine solids, prepared with sulfur dioxide)garlic, ginger, pepper, natural lemon flavor (citric acid, modified food starch)
• Packed in a facility and/or equipment that produces products containing peanuts, tree nuts, soybean, milk, dairy, eggs, fish, shellfish, wheat, sesame •
• ALLERGY ALERT: contains dairy, soybeans, soy •
 - NET WT. 1.30 oz (36.855 grams)</v>
      </c>
      <c r="N170" s="12">
        <v>10000000123</v>
      </c>
      <c r="O170" s="12">
        <v>30000000123</v>
      </c>
      <c r="P170" s="12">
        <v>50000000123</v>
      </c>
      <c r="Q170" s="12">
        <v>70000000123</v>
      </c>
      <c r="R170" s="12">
        <v>90000000123</v>
      </c>
      <c r="S170" s="12">
        <v>11000000123</v>
      </c>
      <c r="T170" s="12">
        <v>13000000123</v>
      </c>
      <c r="U170" s="10"/>
      <c r="V170" s="11"/>
      <c r="W170" s="8">
        <f t="shared" si="38"/>
        <v>0.65001100547734147</v>
      </c>
      <c r="X170" s="8">
        <f t="shared" si="39"/>
        <v>18.427812005282632</v>
      </c>
      <c r="Y170" s="8">
        <f t="shared" si="40"/>
        <v>10.400176087637464</v>
      </c>
      <c r="Z170" s="8">
        <f t="shared" si="41"/>
        <v>294.84000000000003</v>
      </c>
      <c r="AA170" s="16">
        <v>15000000123</v>
      </c>
      <c r="AB170" s="8">
        <f t="shared" si="29"/>
        <v>1.9500330164320245</v>
      </c>
      <c r="AC170" s="8">
        <f t="shared" si="42"/>
        <v>55.282500000000006</v>
      </c>
      <c r="AD170" s="16">
        <v>15000000123</v>
      </c>
      <c r="AE170" s="13"/>
    </row>
    <row r="171" spans="1:31" ht="90" x14ac:dyDescent="0.3">
      <c r="A171" s="9" t="s">
        <v>564</v>
      </c>
      <c r="B171" s="10" t="s">
        <v>565</v>
      </c>
      <c r="C171" s="10" t="s">
        <v>566</v>
      </c>
      <c r="D171" s="11" t="s">
        <v>2495</v>
      </c>
      <c r="E171" s="8">
        <f t="shared" si="31"/>
        <v>1.0000169315036023</v>
      </c>
      <c r="F171" s="8">
        <v>28.35</v>
      </c>
      <c r="G171" s="8">
        <f t="shared" si="32"/>
        <v>2.0000338630072045</v>
      </c>
      <c r="H171" s="8">
        <v>56.7</v>
      </c>
      <c r="I171" s="8">
        <f t="shared" si="33"/>
        <v>2.5000423287590054</v>
      </c>
      <c r="J171" s="8">
        <f t="shared" si="34"/>
        <v>70.87620002031781</v>
      </c>
      <c r="K171" s="8">
        <f t="shared" si="35"/>
        <v>4.0000677260144091</v>
      </c>
      <c r="L171" s="8">
        <f t="shared" si="36"/>
        <v>113.4019200325085</v>
      </c>
      <c r="M171" s="11" t="str">
        <f t="shared" si="37"/>
        <v>Friday Night Fish Rub Ingredients:
paprika, pepper, salt, lemon juice, spices
• Packed in a facility and/or equipment that produces products containing peanuts, tree nuts, soybean, milk, dairy, eggs, fish, shellfish, wheat, sesame •
 - NET WT. 1.00 oz (28.35 grams)</v>
      </c>
      <c r="N171" s="12">
        <v>10000000124</v>
      </c>
      <c r="O171" s="12">
        <v>30000000124</v>
      </c>
      <c r="P171" s="12">
        <v>50000000124</v>
      </c>
      <c r="Q171" s="12">
        <v>70000000124</v>
      </c>
      <c r="R171" s="12">
        <v>90000000124</v>
      </c>
      <c r="S171" s="12">
        <v>11000000124</v>
      </c>
      <c r="T171" s="12">
        <v>13000000124</v>
      </c>
      <c r="U171" s="10"/>
      <c r="V171" s="11"/>
      <c r="W171" s="8">
        <f t="shared" si="38"/>
        <v>0.50000846575180113</v>
      </c>
      <c r="X171" s="8">
        <f t="shared" si="39"/>
        <v>14.175240004063562</v>
      </c>
      <c r="Y171" s="8">
        <f t="shared" si="40"/>
        <v>8.0001354520288182</v>
      </c>
      <c r="Z171" s="8">
        <f t="shared" si="41"/>
        <v>226.8</v>
      </c>
      <c r="AA171" s="16">
        <v>15000000124</v>
      </c>
      <c r="AB171" s="8">
        <f t="shared" si="29"/>
        <v>1.5000253972554034</v>
      </c>
      <c r="AC171" s="8">
        <f t="shared" si="42"/>
        <v>42.525000000000006</v>
      </c>
      <c r="AD171" s="16">
        <v>15000000124</v>
      </c>
      <c r="AE171" s="13"/>
    </row>
    <row r="172" spans="1:31" ht="90" x14ac:dyDescent="0.3">
      <c r="A172" s="9" t="s">
        <v>568</v>
      </c>
      <c r="B172" s="10" t="s">
        <v>569</v>
      </c>
      <c r="C172" s="10" t="s">
        <v>569</v>
      </c>
      <c r="D172" s="11" t="s">
        <v>2496</v>
      </c>
      <c r="E172" s="8">
        <f t="shared" si="31"/>
        <v>0.80001354520288193</v>
      </c>
      <c r="F172" s="8">
        <v>22.680000000000003</v>
      </c>
      <c r="G172" s="8">
        <f t="shared" si="32"/>
        <v>1.6000270904057639</v>
      </c>
      <c r="H172" s="8">
        <v>45.360000000000007</v>
      </c>
      <c r="I172" s="8">
        <f t="shared" si="33"/>
        <v>2.000033863007205</v>
      </c>
      <c r="J172" s="8">
        <f t="shared" si="34"/>
        <v>56.700960016254264</v>
      </c>
      <c r="K172" s="8">
        <f t="shared" si="35"/>
        <v>3.2000541808115277</v>
      </c>
      <c r="L172" s="8">
        <f t="shared" si="36"/>
        <v>90.721536026006817</v>
      </c>
      <c r="M172" s="11" t="str">
        <f t="shared" si="37"/>
        <v>Fruit Tea Ingredients:
rose hips, lemongrass, hibiscus, peppermint, orange peel
• Packed in a facility and/or equipment that produces products containing peanuts, tree nuts, soybean, milk, dairy, eggs, fish, shellfish, wheat, sesame •
 - NET WT. 0.80 oz (22.68 grams)</v>
      </c>
      <c r="N172" s="12">
        <v>10000000125</v>
      </c>
      <c r="O172" s="12">
        <v>30000000125</v>
      </c>
      <c r="P172" s="12">
        <v>50000000125</v>
      </c>
      <c r="Q172" s="12">
        <v>70000000125</v>
      </c>
      <c r="R172" s="12">
        <v>90000000125</v>
      </c>
      <c r="S172" s="12">
        <v>11000000125</v>
      </c>
      <c r="T172" s="12">
        <v>13000000125</v>
      </c>
      <c r="U172" s="10" t="s">
        <v>39</v>
      </c>
      <c r="V172" s="11"/>
      <c r="W172" s="8">
        <f t="shared" si="38"/>
        <v>0.40000677260144096</v>
      </c>
      <c r="X172" s="8">
        <f t="shared" si="39"/>
        <v>11.340192003250852</v>
      </c>
      <c r="Y172" s="8">
        <f t="shared" si="40"/>
        <v>6.4001083616230554</v>
      </c>
      <c r="Z172" s="8">
        <f t="shared" si="41"/>
        <v>181.44000000000003</v>
      </c>
      <c r="AA172" s="16">
        <v>15000000125</v>
      </c>
      <c r="AB172" s="8">
        <f t="shared" si="29"/>
        <v>1.2000203178043229</v>
      </c>
      <c r="AC172" s="8">
        <f t="shared" si="42"/>
        <v>34.020000000000003</v>
      </c>
      <c r="AD172" s="16">
        <v>15000000125</v>
      </c>
      <c r="AE172" s="13"/>
    </row>
    <row r="173" spans="1:31" ht="90" x14ac:dyDescent="0.3">
      <c r="A173" s="9" t="s">
        <v>571</v>
      </c>
      <c r="B173" s="10" t="s">
        <v>572</v>
      </c>
      <c r="C173" s="10" t="s">
        <v>572</v>
      </c>
      <c r="D173" s="11" t="s">
        <v>2497</v>
      </c>
      <c r="E173" s="8">
        <f t="shared" si="31"/>
        <v>1.3000220109546829</v>
      </c>
      <c r="F173" s="8">
        <v>36.855000000000004</v>
      </c>
      <c r="G173" s="8">
        <f t="shared" si="32"/>
        <v>2.6000440219093659</v>
      </c>
      <c r="H173" s="8">
        <v>73.710000000000008</v>
      </c>
      <c r="I173" s="8">
        <f t="shared" si="33"/>
        <v>3.2500550273867073</v>
      </c>
      <c r="J173" s="8">
        <f t="shared" si="34"/>
        <v>92.139060026413162</v>
      </c>
      <c r="K173" s="8">
        <f t="shared" si="35"/>
        <v>5.2000880438187318</v>
      </c>
      <c r="L173" s="8">
        <f t="shared" si="36"/>
        <v>147.42249604226106</v>
      </c>
      <c r="M173" s="11" t="str">
        <f t="shared" si="37"/>
        <v>Garam Masala Ingredients:
coriander, cumin, chilies, cloves, bay leaves, cassia, ginger
• Packed in a facility and/or equipment that produces products containing peanuts, tree nuts, soybean, milk, dairy, eggs, fish, shellfish, wheat, sesame •
 - NET WT. 1.30 oz (36.855 grams)</v>
      </c>
      <c r="N173" s="12">
        <v>10000000126</v>
      </c>
      <c r="O173" s="12">
        <v>30000000126</v>
      </c>
      <c r="P173" s="12">
        <v>50000000126</v>
      </c>
      <c r="Q173" s="12">
        <v>70000000126</v>
      </c>
      <c r="R173" s="12">
        <v>90000000126</v>
      </c>
      <c r="S173" s="12">
        <v>11000000126</v>
      </c>
      <c r="T173" s="12">
        <v>13000000126</v>
      </c>
      <c r="U173" s="10" t="s">
        <v>39</v>
      </c>
      <c r="V173" s="11"/>
      <c r="W173" s="8">
        <f t="shared" si="38"/>
        <v>0.65001100547734147</v>
      </c>
      <c r="X173" s="8">
        <f t="shared" si="39"/>
        <v>18.427812005282632</v>
      </c>
      <c r="Y173" s="8">
        <f t="shared" si="40"/>
        <v>10.400176087637464</v>
      </c>
      <c r="Z173" s="8">
        <f t="shared" si="41"/>
        <v>294.84000000000003</v>
      </c>
      <c r="AA173" s="16">
        <v>15000000126</v>
      </c>
      <c r="AB173" s="8">
        <f t="shared" si="29"/>
        <v>1.9500330164320245</v>
      </c>
      <c r="AC173" s="8">
        <f t="shared" si="42"/>
        <v>55.282500000000006</v>
      </c>
      <c r="AD173" s="16">
        <v>15000000126</v>
      </c>
      <c r="AE173" s="13"/>
    </row>
    <row r="174" spans="1:31" ht="105" x14ac:dyDescent="0.3">
      <c r="A174" s="9" t="s">
        <v>574</v>
      </c>
      <c r="B174" s="10" t="s">
        <v>575</v>
      </c>
      <c r="C174" s="10" t="s">
        <v>576</v>
      </c>
      <c r="D174" s="11" t="s">
        <v>2498</v>
      </c>
      <c r="E174" s="8">
        <f t="shared" si="31"/>
        <v>1.6000270904057639</v>
      </c>
      <c r="F174" s="8">
        <v>45.360000000000007</v>
      </c>
      <c r="G174" s="8">
        <f t="shared" si="32"/>
        <v>3.2000541808115277</v>
      </c>
      <c r="H174" s="8">
        <v>90.720000000000013</v>
      </c>
      <c r="I174" s="8">
        <f t="shared" si="33"/>
        <v>4.00006772601441</v>
      </c>
      <c r="J174" s="8">
        <f t="shared" si="34"/>
        <v>113.40192003250853</v>
      </c>
      <c r="K174" s="8">
        <f t="shared" si="35"/>
        <v>6.4001083616230554</v>
      </c>
      <c r="L174" s="8">
        <f t="shared" si="36"/>
        <v>181.44307205201363</v>
      </c>
      <c r="M174" s="11" t="str">
        <f t="shared" si="37"/>
        <v>Garden Delight Bread Dip Ingredients:
vegetable seasoning, onion, sea salt, garlic, tomato powder, and herbs
• Packed in a facility and/or equipment that produces products containing peanuts, tree nuts, soybean, milk, dairy, eggs, fish, shellfish, wheat, sesame •
 - NET WT. 1.60 oz (45.36 grams)</v>
      </c>
      <c r="N174" s="12">
        <v>10000000127</v>
      </c>
      <c r="O174" s="12">
        <v>30000000127</v>
      </c>
      <c r="P174" s="12">
        <v>50000000127</v>
      </c>
      <c r="Q174" s="12">
        <v>70000000127</v>
      </c>
      <c r="R174" s="12">
        <v>90000000127</v>
      </c>
      <c r="S174" s="12">
        <v>11000000127</v>
      </c>
      <c r="T174" s="12">
        <v>13000000127</v>
      </c>
      <c r="U174" s="10" t="s">
        <v>39</v>
      </c>
      <c r="V174" s="11" t="s">
        <v>323</v>
      </c>
      <c r="W174" s="8">
        <f t="shared" si="38"/>
        <v>0.80001354520288193</v>
      </c>
      <c r="X174" s="8">
        <f t="shared" si="39"/>
        <v>22.680384006501704</v>
      </c>
      <c r="Y174" s="8">
        <f t="shared" si="40"/>
        <v>12.800216723246111</v>
      </c>
      <c r="Z174" s="8">
        <f t="shared" si="41"/>
        <v>362.88000000000005</v>
      </c>
      <c r="AA174" s="16">
        <v>15000000127</v>
      </c>
      <c r="AB174" s="8">
        <f t="shared" si="29"/>
        <v>2.4000406356086459</v>
      </c>
      <c r="AC174" s="8">
        <f t="shared" si="42"/>
        <v>68.040000000000006</v>
      </c>
      <c r="AD174" s="16">
        <v>15000000127</v>
      </c>
      <c r="AE174" s="13"/>
    </row>
    <row r="175" spans="1:31" ht="90" x14ac:dyDescent="0.3">
      <c r="A175" s="14" t="s">
        <v>578</v>
      </c>
      <c r="B175" s="10" t="s">
        <v>579</v>
      </c>
      <c r="C175" s="10" t="s">
        <v>580</v>
      </c>
      <c r="D175" s="11" t="s">
        <v>2499</v>
      </c>
      <c r="E175" s="8">
        <f t="shared" si="31"/>
        <v>0.84657518010886967</v>
      </c>
      <c r="F175" s="8">
        <v>24</v>
      </c>
      <c r="G175" s="8">
        <f t="shared" si="32"/>
        <v>1.9047941552449565</v>
      </c>
      <c r="H175" s="8">
        <v>54</v>
      </c>
      <c r="I175" s="8">
        <f t="shared" si="33"/>
        <v>2.3809926940561956</v>
      </c>
      <c r="J175" s="8">
        <f t="shared" si="34"/>
        <v>67.501142876493148</v>
      </c>
      <c r="K175" s="8">
        <f t="shared" si="35"/>
        <v>3.8095883104899131</v>
      </c>
      <c r="L175" s="8">
        <f t="shared" si="36"/>
        <v>108.00182860238904</v>
      </c>
      <c r="M175" s="11" t="str">
        <f t="shared" si="37"/>
        <v>Garlic &amp; Herb Bread Dip &amp; Seasoning Ingredients:
garlic, onion, pepper, spices
• Packed in a facility and/or equipment that produces products containing peanuts, tree nuts, soybean, milk, dairy, eggs, fish, shellfish, wheat, sesame •
 - NET WT. 0.85 oz (24 grams)</v>
      </c>
      <c r="N175" s="12">
        <v>10000000394</v>
      </c>
      <c r="O175" s="12">
        <v>30000000394</v>
      </c>
      <c r="P175" s="12">
        <v>50000000394</v>
      </c>
      <c r="Q175" s="12">
        <v>70000000394</v>
      </c>
      <c r="R175" s="12">
        <v>90000000394</v>
      </c>
      <c r="S175" s="12">
        <v>11000000394</v>
      </c>
      <c r="T175" s="12">
        <v>13000000394</v>
      </c>
      <c r="U175" s="11"/>
      <c r="V175" s="11" t="s">
        <v>242</v>
      </c>
      <c r="W175" s="8">
        <f t="shared" si="38"/>
        <v>0.47619853881123914</v>
      </c>
      <c r="X175" s="8">
        <f t="shared" si="39"/>
        <v>13.50022857529863</v>
      </c>
      <c r="Y175" s="8">
        <f t="shared" si="40"/>
        <v>7.6191766209798262</v>
      </c>
      <c r="Z175" s="8">
        <f t="shared" si="41"/>
        <v>216</v>
      </c>
      <c r="AA175" s="16">
        <v>15000000394</v>
      </c>
      <c r="AB175" s="8">
        <f t="shared" si="29"/>
        <v>1.375684667676913</v>
      </c>
      <c r="AC175" s="8">
        <f t="shared" si="42"/>
        <v>39</v>
      </c>
      <c r="AD175" s="16">
        <v>15000000394</v>
      </c>
      <c r="AE175" s="13" t="s">
        <v>581</v>
      </c>
    </row>
    <row r="176" spans="1:31" ht="180" x14ac:dyDescent="0.3">
      <c r="A176" s="9" t="s">
        <v>582</v>
      </c>
      <c r="B176" s="10" t="s">
        <v>583</v>
      </c>
      <c r="C176" s="10" t="s">
        <v>584</v>
      </c>
      <c r="D176" s="11" t="s">
        <v>2500</v>
      </c>
      <c r="E176" s="8">
        <f t="shared" si="31"/>
        <v>1.1000186246539627</v>
      </c>
      <c r="F176" s="8">
        <v>31.185000000000006</v>
      </c>
      <c r="G176" s="8">
        <f t="shared" si="32"/>
        <v>2.2000372493079254</v>
      </c>
      <c r="H176" s="8">
        <v>62.370000000000012</v>
      </c>
      <c r="I176" s="8">
        <f t="shared" si="33"/>
        <v>2.7500465616349068</v>
      </c>
      <c r="J176" s="8">
        <f t="shared" si="34"/>
        <v>77.963820022349609</v>
      </c>
      <c r="K176" s="8">
        <f t="shared" si="35"/>
        <v>4.4000744986158509</v>
      </c>
      <c r="L176" s="8">
        <f t="shared" si="36"/>
        <v>124.74211203575938</v>
      </c>
      <c r="M176" s="11" t="str">
        <f t="shared" si="37"/>
        <v>Garlic &amp; Parmesan Bread Dip Ingredients:
dehydrated vegetables (garlic, red bell pepper, onion, parsley), salt, spices, maltodextrin, natural flavor, parmesan cheese [(pasteurized milk cheese cultures, salt, enzymes), cultured nonfat milk, partially hydrogenated soybean oil, whey, sodium citrate, natural flavor, salt], silicon dioxide added to prevent caking
• ALLERGY ALERT: contains milk •
• Packed in a facility and/or equipment that produces products containing peanuts, tree nuts, soybean, milk, dairy, eggs, fish, shellfish, wheat, sesame •
 - NET WT. 1.10 oz (31.185 grams)</v>
      </c>
      <c r="N176" s="12">
        <v>10000000128</v>
      </c>
      <c r="O176" s="12">
        <v>30000000128</v>
      </c>
      <c r="P176" s="12">
        <v>50000000128</v>
      </c>
      <c r="Q176" s="12">
        <v>70000000128</v>
      </c>
      <c r="R176" s="12">
        <v>90000000128</v>
      </c>
      <c r="S176" s="12">
        <v>11000000128</v>
      </c>
      <c r="T176" s="12">
        <v>13000000128</v>
      </c>
      <c r="U176" s="10" t="s">
        <v>39</v>
      </c>
      <c r="V176" s="11" t="s">
        <v>586</v>
      </c>
      <c r="W176" s="8">
        <f t="shared" si="38"/>
        <v>0.55000931232698136</v>
      </c>
      <c r="X176" s="8">
        <f t="shared" si="39"/>
        <v>15.592764004469922</v>
      </c>
      <c r="Y176" s="8">
        <f t="shared" si="40"/>
        <v>8.8001489972317017</v>
      </c>
      <c r="Z176" s="8">
        <f t="shared" si="41"/>
        <v>249.48000000000005</v>
      </c>
      <c r="AA176" s="16">
        <v>15000000128</v>
      </c>
      <c r="AB176" s="8">
        <f t="shared" si="29"/>
        <v>1.6500279369809441</v>
      </c>
      <c r="AC176" s="8">
        <f t="shared" si="42"/>
        <v>46.777500000000011</v>
      </c>
      <c r="AD176" s="16">
        <v>15000000128</v>
      </c>
      <c r="AE176" s="13"/>
    </row>
    <row r="177" spans="1:31" ht="105" x14ac:dyDescent="0.3">
      <c r="A177" s="9" t="s">
        <v>588</v>
      </c>
      <c r="B177" s="10" t="s">
        <v>589</v>
      </c>
      <c r="C177" s="10" t="s">
        <v>590</v>
      </c>
      <c r="D177" s="11" t="s">
        <v>2501</v>
      </c>
      <c r="E177" s="8">
        <f t="shared" si="31"/>
        <v>1.1000186246539627</v>
      </c>
      <c r="F177" s="8">
        <v>31.185000000000006</v>
      </c>
      <c r="G177" s="8">
        <f t="shared" si="32"/>
        <v>2.2000372493079254</v>
      </c>
      <c r="H177" s="8">
        <v>62.370000000000012</v>
      </c>
      <c r="I177" s="8">
        <f t="shared" si="33"/>
        <v>2.7500465616349068</v>
      </c>
      <c r="J177" s="8">
        <f t="shared" si="34"/>
        <v>77.963820022349609</v>
      </c>
      <c r="K177" s="8">
        <f t="shared" si="35"/>
        <v>4.4000744986158509</v>
      </c>
      <c r="L177" s="8">
        <f t="shared" si="36"/>
        <v>124.74211203575938</v>
      </c>
      <c r="M177" s="11" t="str">
        <f t="shared" si="37"/>
        <v>Garlic &amp; Thyme Bread Dip Ingredients:
sea salt, spices, herbs, red and green bell peppers, oleoresin of paprika
• Packed in a facility and/or equipment that produces products containing peanuts, tree nuts, soybean, milk, dairy, eggs, fish, shellfish, wheat, sesame •
 - NET WT. 1.10 oz (31.185 grams)</v>
      </c>
      <c r="N177" s="12">
        <v>10000000130</v>
      </c>
      <c r="O177" s="12">
        <v>30000000130</v>
      </c>
      <c r="P177" s="12">
        <v>50000000130</v>
      </c>
      <c r="Q177" s="12">
        <v>70000000130</v>
      </c>
      <c r="R177" s="12">
        <v>90000000130</v>
      </c>
      <c r="S177" s="12">
        <v>11000000130</v>
      </c>
      <c r="T177" s="12">
        <v>13000000130</v>
      </c>
      <c r="U177" s="10"/>
      <c r="V177" s="11"/>
      <c r="W177" s="8">
        <f t="shared" si="38"/>
        <v>0.55000931232698136</v>
      </c>
      <c r="X177" s="8">
        <f t="shared" si="39"/>
        <v>15.592764004469922</v>
      </c>
      <c r="Y177" s="8">
        <f t="shared" si="40"/>
        <v>8.8001489972317017</v>
      </c>
      <c r="Z177" s="8">
        <f t="shared" si="41"/>
        <v>249.48000000000005</v>
      </c>
      <c r="AA177" s="16">
        <v>15000000130</v>
      </c>
      <c r="AB177" s="8">
        <f t="shared" si="29"/>
        <v>1.6500279369809441</v>
      </c>
      <c r="AC177" s="8">
        <f t="shared" si="42"/>
        <v>46.777500000000011</v>
      </c>
      <c r="AD177" s="16">
        <v>15000000130</v>
      </c>
      <c r="AE177" s="13"/>
    </row>
    <row r="178" spans="1:31" ht="105" x14ac:dyDescent="0.3">
      <c r="A178" s="25" t="s">
        <v>592</v>
      </c>
      <c r="B178" s="10" t="s">
        <v>593</v>
      </c>
      <c r="C178" s="10" t="s">
        <v>594</v>
      </c>
      <c r="D178" s="11" t="s">
        <v>2502</v>
      </c>
      <c r="E178" s="8">
        <f t="shared" si="31"/>
        <v>1.1000186246539627</v>
      </c>
      <c r="F178" s="8">
        <v>31.185000000000006</v>
      </c>
      <c r="G178" s="8">
        <f t="shared" si="32"/>
        <v>2.2000372493079254</v>
      </c>
      <c r="H178" s="8">
        <v>62.370000000000012</v>
      </c>
      <c r="I178" s="8">
        <f t="shared" si="33"/>
        <v>2.7500465616349068</v>
      </c>
      <c r="J178" s="8">
        <f t="shared" si="34"/>
        <v>77.963820022349609</v>
      </c>
      <c r="K178" s="8">
        <f t="shared" si="35"/>
        <v>4.4000744986158509</v>
      </c>
      <c r="L178" s="8">
        <f t="shared" si="36"/>
        <v>124.74211203575938</v>
      </c>
      <c r="M178" s="11" t="str">
        <f t="shared" si="37"/>
        <v>Garlic &amp; Tomato Bread Dip Ingredients:
salt, spices, dehydrated garlic, onion powder, tomato powder, red bell peppers, canola oil, dehydrated tomato 
• Packed in a facility and/or equipment that produces products containing peanuts, tree nuts, soybean, milk, dairy, eggs, fish, shellfish, wheat, sesame •
 - NET WT. 1.10 oz (31.185 grams)</v>
      </c>
      <c r="N178" s="12">
        <v>10000000131</v>
      </c>
      <c r="O178" s="12">
        <v>30000000131</v>
      </c>
      <c r="P178" s="12">
        <v>50000000131</v>
      </c>
      <c r="Q178" s="12">
        <v>70000000131</v>
      </c>
      <c r="R178" s="12">
        <v>90000000131</v>
      </c>
      <c r="S178" s="12">
        <v>11000000131</v>
      </c>
      <c r="T178" s="12">
        <v>13000000131</v>
      </c>
      <c r="U178" s="10"/>
      <c r="V178" s="11"/>
      <c r="W178" s="8">
        <f t="shared" si="38"/>
        <v>0.55000931232698136</v>
      </c>
      <c r="X178" s="8">
        <f t="shared" si="39"/>
        <v>15.592764004469922</v>
      </c>
      <c r="Y178" s="8">
        <f t="shared" si="40"/>
        <v>8.8001489972317017</v>
      </c>
      <c r="Z178" s="8">
        <f t="shared" si="41"/>
        <v>249.48000000000005</v>
      </c>
      <c r="AA178" s="16">
        <v>15000000131</v>
      </c>
      <c r="AB178" s="8">
        <f t="shared" si="29"/>
        <v>1.6500279369809441</v>
      </c>
      <c r="AC178" s="8">
        <f t="shared" si="42"/>
        <v>46.777500000000011</v>
      </c>
      <c r="AD178" s="16">
        <v>15000000131</v>
      </c>
      <c r="AE178" s="13"/>
    </row>
    <row r="179" spans="1:31" ht="105" x14ac:dyDescent="0.3">
      <c r="A179" s="14" t="s">
        <v>596</v>
      </c>
      <c r="B179" s="10" t="s">
        <v>597</v>
      </c>
      <c r="C179" s="10" t="s">
        <v>597</v>
      </c>
      <c r="D179" s="11" t="s">
        <v>2503</v>
      </c>
      <c r="E179" s="8">
        <f t="shared" si="31"/>
        <v>1.1000186246539627</v>
      </c>
      <c r="F179" s="8">
        <v>31.185000000000006</v>
      </c>
      <c r="G179" s="8">
        <f t="shared" si="32"/>
        <v>2.2000372493079254</v>
      </c>
      <c r="H179" s="8">
        <v>62.370000000000012</v>
      </c>
      <c r="I179" s="8">
        <f t="shared" si="33"/>
        <v>2.7500465616349068</v>
      </c>
      <c r="J179" s="8">
        <f t="shared" si="34"/>
        <v>77.963820022349609</v>
      </c>
      <c r="K179" s="8">
        <f t="shared" si="35"/>
        <v>4.4000744986158509</v>
      </c>
      <c r="L179" s="8">
        <f t="shared" si="36"/>
        <v>124.74211203575938</v>
      </c>
      <c r="M179" s="11" t="str">
        <f t="shared" si="37"/>
        <v>Garlic &amp; Tomato Seasoning Ingredients:
salt, spices, dehydrated garlic, onion powder, tomato powder, red bell peppers, canola oil, dehydrated tomato 
• Packed in a facility and/or equipment that produces products containing peanuts, tree nuts, soybean, milk, dairy, eggs, fish, shellfish, wheat, sesame •
 - NET WT. 1.10 oz (31.185 grams)</v>
      </c>
      <c r="N179" s="12">
        <v>10000000440</v>
      </c>
      <c r="O179" s="12">
        <v>30000000440</v>
      </c>
      <c r="P179" s="12">
        <v>50000000440</v>
      </c>
      <c r="Q179" s="12">
        <v>70000000440</v>
      </c>
      <c r="R179" s="12">
        <v>90000000440</v>
      </c>
      <c r="S179" s="12">
        <v>11000000440</v>
      </c>
      <c r="T179" s="12">
        <v>13000000440</v>
      </c>
      <c r="U179" s="11"/>
      <c r="V179" s="11"/>
      <c r="W179" s="8">
        <f t="shared" si="38"/>
        <v>0.55000931232698136</v>
      </c>
      <c r="X179" s="8">
        <f t="shared" si="39"/>
        <v>15.592764004469922</v>
      </c>
      <c r="Y179" s="8">
        <f t="shared" si="40"/>
        <v>8.8001489972317017</v>
      </c>
      <c r="Z179" s="8">
        <f t="shared" si="41"/>
        <v>249.48000000000005</v>
      </c>
      <c r="AA179" s="16">
        <v>15000000440</v>
      </c>
      <c r="AB179" s="8">
        <f t="shared" si="29"/>
        <v>1.6500279369809441</v>
      </c>
      <c r="AC179" s="8">
        <f t="shared" si="42"/>
        <v>46.777500000000011</v>
      </c>
      <c r="AD179" s="16">
        <v>15000000440</v>
      </c>
      <c r="AE179" s="13" t="s">
        <v>598</v>
      </c>
    </row>
    <row r="180" spans="1:31" ht="90" x14ac:dyDescent="0.3">
      <c r="A180" s="9" t="s">
        <v>599</v>
      </c>
      <c r="B180" s="10" t="s">
        <v>600</v>
      </c>
      <c r="C180" s="10" t="s">
        <v>601</v>
      </c>
      <c r="D180" s="11" t="s">
        <v>2504</v>
      </c>
      <c r="E180" s="8">
        <f t="shared" si="31"/>
        <v>1.1000186246539627</v>
      </c>
      <c r="F180" s="8">
        <v>31.185000000000006</v>
      </c>
      <c r="G180" s="8">
        <f t="shared" si="32"/>
        <v>2.2000372493079254</v>
      </c>
      <c r="H180" s="8">
        <v>62.370000000000012</v>
      </c>
      <c r="I180" s="8">
        <f t="shared" si="33"/>
        <v>2.7500465616349068</v>
      </c>
      <c r="J180" s="8">
        <f t="shared" si="34"/>
        <v>77.963820022349609</v>
      </c>
      <c r="K180" s="8">
        <f t="shared" si="35"/>
        <v>4.4000744986158509</v>
      </c>
      <c r="L180" s="8">
        <f t="shared" si="36"/>
        <v>124.74211203575938</v>
      </c>
      <c r="M180" s="11" t="str">
        <f t="shared" si="37"/>
        <v>Garlic Bread Dip Ingredients:
garlic, salt, parsley, oregano, spices
• Packed in a facility and/or equipment that produces products containing peanuts, tree nuts, soybean, milk, dairy, eggs, fish, shellfish, wheat, sesame •
 - NET WT. 1.10 oz (31.185 grams)</v>
      </c>
      <c r="N180" s="12">
        <v>10000000134</v>
      </c>
      <c r="O180" s="12">
        <v>30000000134</v>
      </c>
      <c r="P180" s="12">
        <v>50000000134</v>
      </c>
      <c r="Q180" s="12">
        <v>70000000134</v>
      </c>
      <c r="R180" s="12">
        <v>90000000134</v>
      </c>
      <c r="S180" s="12">
        <v>11000000134</v>
      </c>
      <c r="T180" s="12">
        <v>13000000134</v>
      </c>
      <c r="U180" s="10" t="s">
        <v>39</v>
      </c>
      <c r="V180" s="11" t="s">
        <v>1654</v>
      </c>
      <c r="W180" s="8">
        <f t="shared" si="38"/>
        <v>0.55000931232698136</v>
      </c>
      <c r="X180" s="8">
        <f t="shared" si="39"/>
        <v>15.592764004469922</v>
      </c>
      <c r="Y180" s="8">
        <f t="shared" si="40"/>
        <v>8.8001489972317017</v>
      </c>
      <c r="Z180" s="8">
        <f t="shared" si="41"/>
        <v>249.48000000000005</v>
      </c>
      <c r="AA180" s="16">
        <v>15000000134</v>
      </c>
      <c r="AB180" s="8">
        <f t="shared" si="29"/>
        <v>1.6500279369809441</v>
      </c>
      <c r="AC180" s="8">
        <f t="shared" si="42"/>
        <v>46.777500000000011</v>
      </c>
      <c r="AD180" s="16">
        <v>15000000134</v>
      </c>
      <c r="AE180" s="13"/>
    </row>
    <row r="181" spans="1:31" ht="150" x14ac:dyDescent="0.3">
      <c r="A181" s="9" t="s">
        <v>603</v>
      </c>
      <c r="B181" s="10" t="s">
        <v>604</v>
      </c>
      <c r="C181" s="10" t="s">
        <v>605</v>
      </c>
      <c r="D181" s="11" t="s">
        <v>2505</v>
      </c>
      <c r="E181" s="8">
        <f t="shared" si="31"/>
        <v>1.400023704105043</v>
      </c>
      <c r="F181" s="8">
        <v>39.69</v>
      </c>
      <c r="G181" s="8">
        <f t="shared" si="32"/>
        <v>2.8000474082100859</v>
      </c>
      <c r="H181" s="8">
        <v>79.38</v>
      </c>
      <c r="I181" s="8">
        <f t="shared" si="33"/>
        <v>3.5000592602626073</v>
      </c>
      <c r="J181" s="8">
        <f t="shared" si="34"/>
        <v>99.226680028444918</v>
      </c>
      <c r="K181" s="8">
        <f t="shared" si="35"/>
        <v>5.6000948164201718</v>
      </c>
      <c r="L181" s="8">
        <f t="shared" si="36"/>
        <v>158.76268804551188</v>
      </c>
      <c r="M181" s="11" t="str">
        <f t="shared" si="37"/>
        <v>Garlic Butter Bread Dip Ingredients:
butter powder (maltodextrin, modified butter oil, salt, dehydrated butter, guar gum, sodium bicarbonate, annatto, turmeric) garlic, butter salt (salt, artificial flavor, fd&amp;c yellow #5, #6) onion, yeast extract, herbs 
• ALLERGY ALERT: contains milk •
• Packed in a facility and/or equipment that produces products containing peanuts, tree nuts, soybean, milk, dairy, eggs, fish, shellfish, wheat, sesame •
 - NET WT. 1.40 oz (39.69 grams)</v>
      </c>
      <c r="N181" s="12">
        <v>10000000132</v>
      </c>
      <c r="O181" s="12">
        <v>30000000132</v>
      </c>
      <c r="P181" s="12">
        <v>50000000132</v>
      </c>
      <c r="Q181" s="12">
        <v>70000000132</v>
      </c>
      <c r="R181" s="12">
        <v>90000000132</v>
      </c>
      <c r="S181" s="12">
        <v>11000000132</v>
      </c>
      <c r="T181" s="12">
        <v>13000000132</v>
      </c>
      <c r="U181" s="10"/>
      <c r="V181" s="11"/>
      <c r="W181" s="8">
        <f t="shared" si="38"/>
        <v>0.70001185205252148</v>
      </c>
      <c r="X181" s="8">
        <f t="shared" si="39"/>
        <v>19.845336005688985</v>
      </c>
      <c r="Y181" s="8">
        <f t="shared" si="40"/>
        <v>11.200189632840344</v>
      </c>
      <c r="Z181" s="8">
        <f t="shared" si="41"/>
        <v>317.52</v>
      </c>
      <c r="AA181" s="16">
        <v>15000000132</v>
      </c>
      <c r="AB181" s="8">
        <f t="shared" si="29"/>
        <v>2.1000355561575645</v>
      </c>
      <c r="AC181" s="8">
        <f t="shared" si="42"/>
        <v>59.534999999999997</v>
      </c>
      <c r="AD181" s="16">
        <v>15000000132</v>
      </c>
      <c r="AE181" s="13"/>
    </row>
    <row r="182" spans="1:31" ht="120" x14ac:dyDescent="0.3">
      <c r="A182" s="9" t="s">
        <v>587</v>
      </c>
      <c r="B182" s="10" t="s">
        <v>2226</v>
      </c>
      <c r="C182" s="10" t="s">
        <v>2235</v>
      </c>
      <c r="D182" s="11" t="s">
        <v>2506</v>
      </c>
      <c r="E182" s="8">
        <f t="shared" si="31"/>
        <v>1.4109586335147828</v>
      </c>
      <c r="F182" s="8">
        <v>40</v>
      </c>
      <c r="G182" s="8">
        <f t="shared" si="32"/>
        <v>2.8219172670295656</v>
      </c>
      <c r="H182" s="8">
        <v>80</v>
      </c>
      <c r="I182" s="8">
        <f t="shared" si="33"/>
        <v>3.527396583786957</v>
      </c>
      <c r="J182" s="8">
        <f t="shared" si="34"/>
        <v>100.00169315036024</v>
      </c>
      <c r="K182" s="8">
        <f t="shared" si="35"/>
        <v>5.6438345340591312</v>
      </c>
      <c r="L182" s="8">
        <f t="shared" si="36"/>
        <v>160.00270904057638</v>
      </c>
      <c r="M182" s="11" t="str">
        <f t="shared" si="37"/>
        <v>Garlic Pepper Steak Grill Seasoning Ingredients:
salt, spices (including black peppercorn, dill, ginger), garlic, red pepper, contains 2% or less of oleoresin paprika, natural flavors and canola oil
• Packed in a facility and/or equipment that produces products containing peanuts, tree nuts, soybean, milk, dairy, eggs, fish, shellfish, wheat, sesame •
 - NET WT. 1.41 oz (40 grams)</v>
      </c>
      <c r="N182" s="12">
        <v>10000000129</v>
      </c>
      <c r="O182" s="12">
        <v>30000000129</v>
      </c>
      <c r="P182" s="12">
        <v>50000000129</v>
      </c>
      <c r="Q182" s="12">
        <v>70000000129</v>
      </c>
      <c r="R182" s="12">
        <v>90000000129</v>
      </c>
      <c r="S182" s="12">
        <v>11000000129</v>
      </c>
      <c r="T182" s="12">
        <v>13000000129</v>
      </c>
      <c r="U182" s="10" t="s">
        <v>39</v>
      </c>
      <c r="V182" s="11" t="s">
        <v>1143</v>
      </c>
      <c r="W182" s="8">
        <f t="shared" si="38"/>
        <v>0.70547931675739139</v>
      </c>
      <c r="X182" s="8">
        <f t="shared" si="39"/>
        <v>20.000338630072047</v>
      </c>
      <c r="Y182" s="8">
        <f t="shared" si="40"/>
        <v>11.287669068118262</v>
      </c>
      <c r="Z182" s="8">
        <f t="shared" si="41"/>
        <v>320</v>
      </c>
      <c r="AA182" s="16">
        <v>15000000129</v>
      </c>
      <c r="AB182" s="8">
        <f t="shared" si="29"/>
        <v>2.1164379502721742</v>
      </c>
      <c r="AC182" s="8">
        <f t="shared" si="42"/>
        <v>60</v>
      </c>
      <c r="AD182" s="16">
        <v>15000000129</v>
      </c>
      <c r="AE182" s="13" t="s">
        <v>1981</v>
      </c>
    </row>
    <row r="183" spans="1:31" ht="105" x14ac:dyDescent="0.3">
      <c r="A183" s="9" t="s">
        <v>607</v>
      </c>
      <c r="B183" s="10" t="s">
        <v>608</v>
      </c>
      <c r="C183" s="10" t="s">
        <v>608</v>
      </c>
      <c r="D183" s="11" t="s">
        <v>2507</v>
      </c>
      <c r="E183" s="8">
        <f t="shared" si="31"/>
        <v>2.5500431753341859</v>
      </c>
      <c r="F183" s="8">
        <v>72.292500000000004</v>
      </c>
      <c r="G183" s="8">
        <f t="shared" si="32"/>
        <v>5.1000863506683718</v>
      </c>
      <c r="H183" s="8">
        <v>144.58500000000001</v>
      </c>
      <c r="I183" s="8">
        <f t="shared" si="33"/>
        <v>6.3751079383354643</v>
      </c>
      <c r="J183" s="8">
        <f t="shared" si="34"/>
        <v>180.73431005181041</v>
      </c>
      <c r="K183" s="8">
        <f t="shared" si="35"/>
        <v>10.200172701336744</v>
      </c>
      <c r="L183" s="8">
        <f t="shared" si="36"/>
        <v>289.17489608289668</v>
      </c>
      <c r="M183" s="11" t="str">
        <f t="shared" si="37"/>
        <v>Garlic Salt Ingredients:
garlic, salt, parsley, carrot for color, modified corn starch, sugar, natural flavor
• Packed in a facility and/or equipment that produces products containing peanuts, tree nuts, soybean, milk, dairy, eggs, fish, shellfish, wheat, sesame •
 - NET WT. 2.55 oz (72.2925 grams)</v>
      </c>
      <c r="N183" s="12">
        <v>10000000133</v>
      </c>
      <c r="O183" s="12">
        <v>30000000133</v>
      </c>
      <c r="P183" s="12">
        <v>50000000133</v>
      </c>
      <c r="Q183" s="12">
        <v>70000000133</v>
      </c>
      <c r="R183" s="12">
        <v>90000000133</v>
      </c>
      <c r="S183" s="12">
        <v>11000000133</v>
      </c>
      <c r="T183" s="12">
        <v>13000000133</v>
      </c>
      <c r="U183" s="10"/>
      <c r="V183" s="11"/>
      <c r="W183" s="8">
        <f t="shared" si="38"/>
        <v>1.2750215876670929</v>
      </c>
      <c r="X183" s="8">
        <f t="shared" si="39"/>
        <v>36.146862010362085</v>
      </c>
      <c r="Y183" s="8">
        <f t="shared" si="40"/>
        <v>20.400345402673487</v>
      </c>
      <c r="Z183" s="8">
        <f t="shared" si="41"/>
        <v>578.34</v>
      </c>
      <c r="AA183" s="16">
        <v>15000000133</v>
      </c>
      <c r="AB183" s="8">
        <f t="shared" si="29"/>
        <v>3.8250647630012788</v>
      </c>
      <c r="AC183" s="8">
        <f t="shared" si="42"/>
        <v>108.43875</v>
      </c>
      <c r="AD183" s="16">
        <v>15000000133</v>
      </c>
      <c r="AE183" s="13"/>
    </row>
    <row r="184" spans="1:31" ht="90" x14ac:dyDescent="0.3">
      <c r="A184" s="9" t="s">
        <v>2025</v>
      </c>
      <c r="B184" s="10" t="s">
        <v>610</v>
      </c>
      <c r="C184" s="10" t="s">
        <v>610</v>
      </c>
      <c r="D184" s="11" t="s">
        <v>2508</v>
      </c>
      <c r="E184" s="8">
        <f t="shared" si="31"/>
        <v>0.80001354520288193</v>
      </c>
      <c r="F184" s="8">
        <v>22.680000000000003</v>
      </c>
      <c r="G184" s="8">
        <f t="shared" si="32"/>
        <v>1.6000270904057639</v>
      </c>
      <c r="H184" s="8">
        <v>45.360000000000007</v>
      </c>
      <c r="I184" s="8">
        <f t="shared" si="33"/>
        <v>2.000033863007205</v>
      </c>
      <c r="J184" s="8">
        <f t="shared" si="34"/>
        <v>56.700960016254264</v>
      </c>
      <c r="K184" s="8">
        <f t="shared" si="35"/>
        <v>3.2000541808115277</v>
      </c>
      <c r="L184" s="8">
        <f t="shared" si="36"/>
        <v>90.721536026006817</v>
      </c>
      <c r="M184" s="11" t="str">
        <f t="shared" si="37"/>
        <v>Genmai Tea Ingredients:
green tea, toasted / puffed rice
• Packed in a facility and/or equipment that produces products containing peanuts, tree nuts, soybean, milk, dairy, eggs, fish, shellfish, wheat, sesame •
 - NET WT. 0.80 oz (22.68 grams)</v>
      </c>
      <c r="N184" s="12">
        <v>10000000135</v>
      </c>
      <c r="O184" s="12">
        <v>30000000135</v>
      </c>
      <c r="P184" s="12">
        <v>50000000135</v>
      </c>
      <c r="Q184" s="12">
        <v>70000000135</v>
      </c>
      <c r="R184" s="12">
        <v>90000000135</v>
      </c>
      <c r="S184" s="12">
        <v>11000000135</v>
      </c>
      <c r="T184" s="12">
        <v>13000000135</v>
      </c>
      <c r="U184" s="10" t="s">
        <v>39</v>
      </c>
      <c r="V184" s="11" t="s">
        <v>1655</v>
      </c>
      <c r="W184" s="8">
        <f t="shared" si="38"/>
        <v>0.40000677260144096</v>
      </c>
      <c r="X184" s="8">
        <f t="shared" si="39"/>
        <v>11.340192003250852</v>
      </c>
      <c r="Y184" s="8">
        <f t="shared" si="40"/>
        <v>6.4001083616230554</v>
      </c>
      <c r="Z184" s="8">
        <f t="shared" si="41"/>
        <v>181.44000000000003</v>
      </c>
      <c r="AA184" s="16">
        <v>15000000135</v>
      </c>
      <c r="AB184" s="8">
        <f t="shared" si="29"/>
        <v>1.2000203178043229</v>
      </c>
      <c r="AC184" s="8">
        <f t="shared" si="42"/>
        <v>34.020000000000003</v>
      </c>
      <c r="AD184" s="16">
        <v>15000000135</v>
      </c>
      <c r="AE184" s="13" t="s">
        <v>612</v>
      </c>
    </row>
    <row r="185" spans="1:31" ht="90" x14ac:dyDescent="0.3">
      <c r="A185" s="9" t="s">
        <v>613</v>
      </c>
      <c r="B185" s="10" t="s">
        <v>614</v>
      </c>
      <c r="C185" s="10" t="s">
        <v>615</v>
      </c>
      <c r="D185" s="11" t="s">
        <v>2509</v>
      </c>
      <c r="E185" s="8">
        <f t="shared" si="31"/>
        <v>3.2000541808115277</v>
      </c>
      <c r="F185" s="8">
        <v>90.720000000000013</v>
      </c>
      <c r="G185" s="8">
        <f t="shared" si="32"/>
        <v>6.4001083616230554</v>
      </c>
      <c r="H185" s="8">
        <v>181.44000000000003</v>
      </c>
      <c r="I185" s="8">
        <f t="shared" si="33"/>
        <v>8.0001354520288199</v>
      </c>
      <c r="J185" s="8">
        <f t="shared" si="34"/>
        <v>226.80384006501706</v>
      </c>
      <c r="K185" s="8">
        <f t="shared" si="35"/>
        <v>12.800216723246111</v>
      </c>
      <c r="L185" s="8">
        <f t="shared" si="36"/>
        <v>362.88614410402727</v>
      </c>
      <c r="M185" s="11" t="str">
        <f t="shared" si="37"/>
        <v>Ghost Pepper Sea Salt Ingredients:
sea salt, ground ghost peppers (naga jolikia)
• Packed in a facility and/or equipment that produces products containing peanuts, tree nuts, soybean, milk, dairy, eggs, fish, shellfish, wheat, sesame •
 - NET WT. 3.20 oz (90.72 grams)</v>
      </c>
      <c r="N185" s="12">
        <v>10000000404</v>
      </c>
      <c r="O185" s="12">
        <v>30000000404</v>
      </c>
      <c r="P185" s="12">
        <v>50000000404</v>
      </c>
      <c r="Q185" s="12">
        <v>70000000404</v>
      </c>
      <c r="R185" s="12">
        <v>90000000404</v>
      </c>
      <c r="S185" s="12">
        <v>11000000404</v>
      </c>
      <c r="T185" s="12">
        <v>13000000404</v>
      </c>
      <c r="U185" s="10"/>
      <c r="V185" s="11"/>
      <c r="W185" s="8">
        <f t="shared" si="38"/>
        <v>1.6000270904057639</v>
      </c>
      <c r="X185" s="8">
        <f t="shared" si="39"/>
        <v>45.360768013003408</v>
      </c>
      <c r="Y185" s="8">
        <f t="shared" si="40"/>
        <v>25.600433446492222</v>
      </c>
      <c r="Z185" s="8">
        <f t="shared" si="41"/>
        <v>725.7600000000001</v>
      </c>
      <c r="AA185" s="16">
        <v>15000000404</v>
      </c>
      <c r="AB185" s="8">
        <f t="shared" si="29"/>
        <v>4.8000812712172918</v>
      </c>
      <c r="AC185" s="8">
        <f t="shared" si="42"/>
        <v>136.08000000000001</v>
      </c>
      <c r="AD185" s="16">
        <v>15000000404</v>
      </c>
      <c r="AE185" s="13"/>
    </row>
    <row r="186" spans="1:31" ht="135" x14ac:dyDescent="0.3">
      <c r="A186" s="9" t="s">
        <v>617</v>
      </c>
      <c r="B186" s="10" t="s">
        <v>618</v>
      </c>
      <c r="C186" s="10" t="s">
        <v>618</v>
      </c>
      <c r="D186" s="11" t="s">
        <v>2829</v>
      </c>
      <c r="E186" s="8">
        <f t="shared" si="31"/>
        <v>1.7500296301313041</v>
      </c>
      <c r="F186" s="8">
        <v>49.612500000000004</v>
      </c>
      <c r="G186" s="8">
        <f t="shared" si="32"/>
        <v>3.5000592602626082</v>
      </c>
      <c r="H186" s="8">
        <v>99.225000000000009</v>
      </c>
      <c r="I186" s="8">
        <f t="shared" si="33"/>
        <v>4.3750740753282606</v>
      </c>
      <c r="J186" s="8">
        <f t="shared" si="34"/>
        <v>124.0333500355562</v>
      </c>
      <c r="K186" s="8">
        <f t="shared" si="35"/>
        <v>7.0001185205252163</v>
      </c>
      <c r="L186" s="8">
        <f t="shared" si="36"/>
        <v>198.45336005688989</v>
      </c>
      <c r="M186" s="11" t="str">
        <f t="shared" si="37"/>
        <v>Gin &amp; Tonic Infuser Ingredients:
cane sugar, rose petals and buds, fennel, black peppercorns, lemon peel, orange peel
• Packed in a facility and/or equipment that produces products containing peanuts, tree nuts, soybean, milk, dairy, eggs, fish, shellfish, wheat, sesame •
• DIRECTIONS: In 16oz jar, combine ingredients and one pint (2 cups) gin. Steep for 2 – 4 days (swirl daily). •
 - NET WT. 1.75 oz (49.6125 grams)</v>
      </c>
      <c r="N186" s="12">
        <v>10000000136</v>
      </c>
      <c r="O186" s="12">
        <v>30000000136</v>
      </c>
      <c r="P186" s="12">
        <v>50000000136</v>
      </c>
      <c r="Q186" s="12">
        <v>70000000136</v>
      </c>
      <c r="R186" s="12">
        <v>90000000136</v>
      </c>
      <c r="S186" s="12">
        <v>11000000136</v>
      </c>
      <c r="T186" s="12">
        <v>13000000136</v>
      </c>
      <c r="U186" s="10" t="s">
        <v>39</v>
      </c>
      <c r="V186" s="11" t="s">
        <v>181</v>
      </c>
      <c r="W186" s="8">
        <f t="shared" si="38"/>
        <v>0.87501481506565204</v>
      </c>
      <c r="X186" s="8">
        <f t="shared" si="39"/>
        <v>24.806670007111236</v>
      </c>
      <c r="Y186" s="8">
        <f t="shared" si="40"/>
        <v>14.000237041050433</v>
      </c>
      <c r="Z186" s="8">
        <f t="shared" si="41"/>
        <v>396.90000000000003</v>
      </c>
      <c r="AA186" s="16">
        <v>15000000136</v>
      </c>
      <c r="AB186" s="8">
        <f t="shared" si="29"/>
        <v>2.6250444451969561</v>
      </c>
      <c r="AC186" s="8">
        <f t="shared" si="42"/>
        <v>74.418750000000003</v>
      </c>
      <c r="AD186" s="16">
        <v>15000000136</v>
      </c>
      <c r="AE186" s="13"/>
    </row>
    <row r="187" spans="1:31" ht="90" x14ac:dyDescent="0.3">
      <c r="A187" s="9" t="s">
        <v>2030</v>
      </c>
      <c r="B187" s="10" t="s">
        <v>620</v>
      </c>
      <c r="C187" s="10" t="s">
        <v>621</v>
      </c>
      <c r="D187" s="11" t="s">
        <v>2510</v>
      </c>
      <c r="E187" s="8">
        <f t="shared" si="31"/>
        <v>0.80001354520288193</v>
      </c>
      <c r="F187" s="8">
        <v>22.680000000000003</v>
      </c>
      <c r="G187" s="8">
        <f t="shared" si="32"/>
        <v>1.6000270904057639</v>
      </c>
      <c r="H187" s="8">
        <v>45.360000000000007</v>
      </c>
      <c r="I187" s="8">
        <f t="shared" si="33"/>
        <v>2.000033863007205</v>
      </c>
      <c r="J187" s="8">
        <f t="shared" si="34"/>
        <v>56.700960016254264</v>
      </c>
      <c r="K187" s="8">
        <f t="shared" si="35"/>
        <v>3.2000541808115277</v>
      </c>
      <c r="L187" s="8">
        <f t="shared" si="36"/>
        <v>90.721536026006817</v>
      </c>
      <c r="M187" s="11" t="str">
        <f t="shared" si="37"/>
        <v>Ginger Lemon Herbal Tea Ingredients:
ginger pieces, lemongrass, lemon peel, licorice, spearmint
• Packed in a facility and/or equipment that produces products containing peanuts, tree nuts, soybean, milk, dairy, eggs, fish, shellfish, wheat, sesame •
 - NET WT. 0.80 oz (22.68 grams)</v>
      </c>
      <c r="N187" s="12">
        <v>10000000137</v>
      </c>
      <c r="O187" s="12">
        <v>30000000137</v>
      </c>
      <c r="P187" s="12">
        <v>50000000137</v>
      </c>
      <c r="Q187" s="12">
        <v>70000000137</v>
      </c>
      <c r="R187" s="12">
        <v>90000000137</v>
      </c>
      <c r="S187" s="12">
        <v>11000000137</v>
      </c>
      <c r="T187" s="12">
        <v>13000000137</v>
      </c>
      <c r="U187" s="10" t="s">
        <v>39</v>
      </c>
      <c r="V187" s="11" t="s">
        <v>1655</v>
      </c>
      <c r="W187" s="8">
        <f t="shared" si="38"/>
        <v>0.40000677260144096</v>
      </c>
      <c r="X187" s="8">
        <f t="shared" si="39"/>
        <v>11.340192003250852</v>
      </c>
      <c r="Y187" s="8">
        <f t="shared" si="40"/>
        <v>6.4001083616230554</v>
      </c>
      <c r="Z187" s="8">
        <f t="shared" si="41"/>
        <v>181.44000000000003</v>
      </c>
      <c r="AA187" s="16">
        <v>15000000137</v>
      </c>
      <c r="AB187" s="8">
        <f t="shared" si="29"/>
        <v>1.2000203178043229</v>
      </c>
      <c r="AC187" s="8">
        <f t="shared" si="42"/>
        <v>34.020000000000003</v>
      </c>
      <c r="AD187" s="16">
        <v>15000000137</v>
      </c>
      <c r="AE187" s="13"/>
    </row>
    <row r="188" spans="1:31" ht="90" x14ac:dyDescent="0.3">
      <c r="A188" s="9" t="s">
        <v>2105</v>
      </c>
      <c r="B188" s="10" t="s">
        <v>2106</v>
      </c>
      <c r="C188" s="10" t="s">
        <v>2106</v>
      </c>
      <c r="D188" s="11" t="s">
        <v>2511</v>
      </c>
      <c r="E188" s="8">
        <f t="shared" si="31"/>
        <v>1.6000270904057639</v>
      </c>
      <c r="F188" s="8">
        <v>45.360000000000007</v>
      </c>
      <c r="G188" s="8">
        <f t="shared" si="32"/>
        <v>3.2000541808115277</v>
      </c>
      <c r="H188" s="8">
        <v>90.720000000000013</v>
      </c>
      <c r="I188" s="8">
        <f t="shared" si="33"/>
        <v>4.00006772601441</v>
      </c>
      <c r="J188" s="8">
        <f t="shared" si="34"/>
        <v>113.40192003250853</v>
      </c>
      <c r="K188" s="8">
        <f t="shared" si="35"/>
        <v>6.4001083616230554</v>
      </c>
      <c r="L188" s="8">
        <f t="shared" si="36"/>
        <v>181.44307205201363</v>
      </c>
      <c r="M188" s="11" t="str">
        <f t="shared" si="37"/>
        <v>Ginger Sugar Ingredients:
pure cane organic sugar, ginger powder
• Packed in a facility and/or equipment that produces products containing peanuts, tree nuts, soybean, milk, dairy, eggs, fish, shellfish, wheat, sesame •
 - NET WT. 1.60 oz (45.36 grams)</v>
      </c>
      <c r="N188" s="12">
        <v>10000000507</v>
      </c>
      <c r="O188" s="12">
        <v>30000000507</v>
      </c>
      <c r="P188" s="12">
        <v>50000000507</v>
      </c>
      <c r="Q188" s="12">
        <v>70000000507</v>
      </c>
      <c r="R188" s="12">
        <v>90000000507</v>
      </c>
      <c r="S188" s="12">
        <v>11000000507</v>
      </c>
      <c r="T188" s="12">
        <v>13000000507</v>
      </c>
      <c r="U188" s="10" t="s">
        <v>39</v>
      </c>
      <c r="V188" s="11"/>
      <c r="W188" s="8">
        <f t="shared" si="38"/>
        <v>0.80001354520288193</v>
      </c>
      <c r="X188" s="8">
        <f t="shared" si="39"/>
        <v>22.680384006501704</v>
      </c>
      <c r="Y188" s="8">
        <f t="shared" si="40"/>
        <v>12.800216723246111</v>
      </c>
      <c r="Z188" s="8">
        <f t="shared" si="41"/>
        <v>362.88000000000005</v>
      </c>
      <c r="AA188" s="16">
        <v>15000000507</v>
      </c>
      <c r="AB188" s="8">
        <f t="shared" si="29"/>
        <v>2.4000406356086459</v>
      </c>
      <c r="AC188" s="8">
        <f t="shared" si="42"/>
        <v>68.040000000000006</v>
      </c>
      <c r="AD188" s="16">
        <v>15000000507</v>
      </c>
      <c r="AE188" s="13"/>
    </row>
    <row r="189" spans="1:31" ht="90" x14ac:dyDescent="0.3">
      <c r="A189" s="9" t="s">
        <v>623</v>
      </c>
      <c r="B189" s="10" t="s">
        <v>624</v>
      </c>
      <c r="C189" s="10" t="s">
        <v>624</v>
      </c>
      <c r="D189" s="11" t="s">
        <v>2512</v>
      </c>
      <c r="E189" s="8">
        <f t="shared" si="31"/>
        <v>1.400023704105043</v>
      </c>
      <c r="F189" s="8">
        <v>39.69</v>
      </c>
      <c r="G189" s="8">
        <f t="shared" si="32"/>
        <v>2.8000474082100859</v>
      </c>
      <c r="H189" s="8">
        <v>79.38</v>
      </c>
      <c r="I189" s="8">
        <f t="shared" si="33"/>
        <v>3.5000592602626073</v>
      </c>
      <c r="J189" s="8">
        <f t="shared" si="34"/>
        <v>99.226680028444918</v>
      </c>
      <c r="K189" s="8">
        <f t="shared" si="35"/>
        <v>5.6000948164201718</v>
      </c>
      <c r="L189" s="8">
        <f t="shared" si="36"/>
        <v>158.76268804551188</v>
      </c>
      <c r="M189" s="11" t="str">
        <f t="shared" si="37"/>
        <v>Gingerbread Spice Ingredients:
ginger, cinnamon, cloves, nutmeg, black pepper, allspice
• Packed in a facility and/or equipment that produces products containing peanuts, tree nuts, soybean, milk, dairy, eggs, fish, shellfish, wheat, sesame •
 - NET WT. 1.40 oz (39.69 grams)</v>
      </c>
      <c r="N189" s="12">
        <v>10000000138</v>
      </c>
      <c r="O189" s="12">
        <v>30000000138</v>
      </c>
      <c r="P189" s="12">
        <v>50000000138</v>
      </c>
      <c r="Q189" s="12">
        <v>70000000138</v>
      </c>
      <c r="R189" s="12">
        <v>90000000138</v>
      </c>
      <c r="S189" s="12">
        <v>11000000138</v>
      </c>
      <c r="T189" s="12">
        <v>13000000138</v>
      </c>
      <c r="U189" s="10"/>
      <c r="V189" s="11"/>
      <c r="W189" s="8">
        <f t="shared" si="38"/>
        <v>0.70001185205252148</v>
      </c>
      <c r="X189" s="8">
        <f t="shared" si="39"/>
        <v>19.845336005688985</v>
      </c>
      <c r="Y189" s="8">
        <f t="shared" si="40"/>
        <v>11.200189632840344</v>
      </c>
      <c r="Z189" s="8">
        <f t="shared" si="41"/>
        <v>317.52</v>
      </c>
      <c r="AA189" s="16">
        <v>15000000138</v>
      </c>
      <c r="AB189" s="8">
        <f t="shared" ref="AB189:AB252" si="43">IF(OR(E189 = "NULL", G189 = "NULL"), "NULL", (E189+G189)/2)</f>
        <v>2.1000355561575645</v>
      </c>
      <c r="AC189" s="8">
        <f t="shared" si="42"/>
        <v>59.534999999999997</v>
      </c>
      <c r="AD189" s="16">
        <v>15000000138</v>
      </c>
      <c r="AE189" s="13"/>
    </row>
    <row r="190" spans="1:31" ht="105" x14ac:dyDescent="0.3">
      <c r="A190" s="14" t="s">
        <v>626</v>
      </c>
      <c r="B190" s="10" t="s">
        <v>627</v>
      </c>
      <c r="C190" s="10" t="s">
        <v>628</v>
      </c>
      <c r="D190" s="11" t="s">
        <v>2513</v>
      </c>
      <c r="E190" s="8">
        <f t="shared" si="31"/>
        <v>1.5873284627041306</v>
      </c>
      <c r="F190" s="8">
        <v>45</v>
      </c>
      <c r="G190" s="8">
        <f t="shared" si="32"/>
        <v>4.2328759005443484</v>
      </c>
      <c r="H190" s="8">
        <v>120</v>
      </c>
      <c r="I190" s="8">
        <f t="shared" si="33"/>
        <v>5.2910948756804359</v>
      </c>
      <c r="J190" s="8">
        <f t="shared" si="34"/>
        <v>150.00253972554037</v>
      </c>
      <c r="K190" s="8">
        <f t="shared" si="35"/>
        <v>8.4657518010886967</v>
      </c>
      <c r="L190" s="8">
        <f t="shared" si="36"/>
        <v>240.00406356086455</v>
      </c>
      <c r="M190" s="11" t="str">
        <f t="shared" si="37"/>
        <v>Gloucester Citrus Sea Salt Ingredients:
sea salt, orange, lemon, black pepper, smoked hickory salt, lime, ginger
• Packed in a facility and/or equipment that produces products containing peanuts, tree nuts, soybean, milk, dairy, eggs, fish, shellfish, wheat, sesame •
 - NET WT. 1.59 oz (45 grams)</v>
      </c>
      <c r="N190" s="12">
        <v>10000000374</v>
      </c>
      <c r="O190" s="12">
        <v>30000000374</v>
      </c>
      <c r="P190" s="12">
        <v>50000000374</v>
      </c>
      <c r="Q190" s="12">
        <v>70000000374</v>
      </c>
      <c r="R190" s="12">
        <v>90000000374</v>
      </c>
      <c r="S190" s="12">
        <v>11000000374</v>
      </c>
      <c r="T190" s="12">
        <v>13000000374</v>
      </c>
      <c r="U190" s="11"/>
      <c r="V190" s="11"/>
      <c r="W190" s="8">
        <f t="shared" si="38"/>
        <v>1.0582189751360871</v>
      </c>
      <c r="X190" s="8">
        <f t="shared" si="39"/>
        <v>30.000507945108069</v>
      </c>
      <c r="Y190" s="8">
        <f t="shared" si="40"/>
        <v>16.931503602177393</v>
      </c>
      <c r="Z190" s="8">
        <f t="shared" si="41"/>
        <v>480</v>
      </c>
      <c r="AA190" s="16">
        <v>15000000374</v>
      </c>
      <c r="AB190" s="8">
        <f t="shared" si="43"/>
        <v>2.9101021816242394</v>
      </c>
      <c r="AC190" s="8">
        <f t="shared" si="42"/>
        <v>82.5</v>
      </c>
      <c r="AD190" s="16">
        <v>15000000374</v>
      </c>
      <c r="AE190" s="13" t="s">
        <v>629</v>
      </c>
    </row>
    <row r="191" spans="1:31" ht="90" x14ac:dyDescent="0.3">
      <c r="A191" s="9" t="s">
        <v>630</v>
      </c>
      <c r="B191" s="10" t="s">
        <v>631</v>
      </c>
      <c r="C191" s="10" t="s">
        <v>632</v>
      </c>
      <c r="D191" s="11" t="s">
        <v>2514</v>
      </c>
      <c r="E191" s="8">
        <f t="shared" si="31"/>
        <v>2.300038942458285</v>
      </c>
      <c r="F191" s="8">
        <v>65.204999999999998</v>
      </c>
      <c r="G191" s="8">
        <f t="shared" si="32"/>
        <v>4.60007788491657</v>
      </c>
      <c r="H191" s="8">
        <v>130.41</v>
      </c>
      <c r="I191" s="8">
        <f t="shared" si="33"/>
        <v>5.7500973561457123</v>
      </c>
      <c r="J191" s="8">
        <f t="shared" si="34"/>
        <v>163.01526004673096</v>
      </c>
      <c r="K191" s="8">
        <f t="shared" si="35"/>
        <v>9.20015576983314</v>
      </c>
      <c r="L191" s="8">
        <f t="shared" si="36"/>
        <v>260.82441607476954</v>
      </c>
      <c r="M191" s="11" t="str">
        <f t="shared" si="37"/>
        <v>Gloucester Seasoning Ingredients:
sage, oregano, sea salt, rosemary, garlic, black pepper
• Packed in a facility and/or equipment that produces products containing peanuts, tree nuts, soybean, milk, dairy, eggs, fish, shellfish, wheat, sesame • 
 - NET WT. 2.30 oz (65.205 grams)</v>
      </c>
      <c r="N191" s="12">
        <v>10000000373</v>
      </c>
      <c r="O191" s="12">
        <v>30000000373</v>
      </c>
      <c r="P191" s="12">
        <v>50000000373</v>
      </c>
      <c r="Q191" s="12">
        <v>70000000373</v>
      </c>
      <c r="R191" s="12">
        <v>90000000373</v>
      </c>
      <c r="S191" s="12">
        <v>11000000373</v>
      </c>
      <c r="T191" s="12">
        <v>13000000373</v>
      </c>
      <c r="U191" s="10"/>
      <c r="V191" s="11"/>
      <c r="W191" s="8">
        <f t="shared" si="38"/>
        <v>1.1500194712291425</v>
      </c>
      <c r="X191" s="8">
        <f t="shared" si="39"/>
        <v>32.603052009346193</v>
      </c>
      <c r="Y191" s="8">
        <f t="shared" si="40"/>
        <v>18.40031153966628</v>
      </c>
      <c r="Z191" s="8">
        <f t="shared" si="41"/>
        <v>521.64</v>
      </c>
      <c r="AA191" s="16">
        <v>15000000373</v>
      </c>
      <c r="AB191" s="8">
        <f t="shared" si="43"/>
        <v>3.4500584136874277</v>
      </c>
      <c r="AC191" s="8">
        <f t="shared" si="42"/>
        <v>97.807500000000005</v>
      </c>
      <c r="AD191" s="16">
        <v>15000000373</v>
      </c>
      <c r="AE191" s="13" t="s">
        <v>634</v>
      </c>
    </row>
    <row r="192" spans="1:31" ht="31.2" x14ac:dyDescent="0.3">
      <c r="A192" s="9" t="s">
        <v>635</v>
      </c>
      <c r="B192" s="10" t="s">
        <v>636</v>
      </c>
      <c r="C192" s="10" t="s">
        <v>637</v>
      </c>
      <c r="D192" s="11" t="s">
        <v>32</v>
      </c>
      <c r="E192" s="8">
        <f t="shared" si="31"/>
        <v>2.9000491013604468</v>
      </c>
      <c r="F192" s="8">
        <v>82.215000000000003</v>
      </c>
      <c r="G192" s="8">
        <f t="shared" si="32"/>
        <v>5.8000982027208936</v>
      </c>
      <c r="H192" s="8">
        <v>164.43</v>
      </c>
      <c r="I192" s="8">
        <f t="shared" si="33"/>
        <v>7.2501227534011168</v>
      </c>
      <c r="J192" s="8">
        <f t="shared" si="34"/>
        <v>205.54098005892166</v>
      </c>
      <c r="K192" s="8">
        <f t="shared" si="35"/>
        <v>11.600196405441787</v>
      </c>
      <c r="L192" s="8">
        <f t="shared" si="36"/>
        <v>328.86556809427469</v>
      </c>
      <c r="M192" s="11" t="str">
        <f t="shared" si="37"/>
        <v>NULL
 - NET WT. 2.90 oz (82.215 grams)</v>
      </c>
      <c r="N192" s="12">
        <v>10000000139</v>
      </c>
      <c r="O192" s="12">
        <v>30000000139</v>
      </c>
      <c r="P192" s="12">
        <v>50000000139</v>
      </c>
      <c r="Q192" s="12">
        <v>70000000139</v>
      </c>
      <c r="R192" s="12">
        <v>90000000139</v>
      </c>
      <c r="S192" s="12">
        <v>11000000139</v>
      </c>
      <c r="T192" s="12">
        <v>13000000139</v>
      </c>
      <c r="U192" s="10"/>
      <c r="V192" s="11"/>
      <c r="W192" s="8">
        <f t="shared" si="38"/>
        <v>1.4500245506802234</v>
      </c>
      <c r="X192" s="8">
        <f t="shared" si="39"/>
        <v>41.108196011784337</v>
      </c>
      <c r="Y192" s="8">
        <f t="shared" si="40"/>
        <v>23.200392810883574</v>
      </c>
      <c r="Z192" s="8">
        <f t="shared" si="41"/>
        <v>657.72</v>
      </c>
      <c r="AA192" s="16">
        <v>15000000139</v>
      </c>
      <c r="AB192" s="8">
        <f t="shared" si="43"/>
        <v>4.3500736520406704</v>
      </c>
      <c r="AC192" s="8">
        <f t="shared" si="42"/>
        <v>123.32250000000001</v>
      </c>
      <c r="AD192" s="16">
        <v>15000000139</v>
      </c>
      <c r="AE192" s="13"/>
    </row>
    <row r="193" spans="1:31" ht="105" x14ac:dyDescent="0.3">
      <c r="A193" s="9" t="s">
        <v>638</v>
      </c>
      <c r="B193" s="10" t="s">
        <v>639</v>
      </c>
      <c r="C193" s="10" t="s">
        <v>640</v>
      </c>
      <c r="D193" s="11" t="s">
        <v>2515</v>
      </c>
      <c r="E193" s="8">
        <f t="shared" si="31"/>
        <v>1.7000287835561239</v>
      </c>
      <c r="F193" s="8">
        <v>48.195</v>
      </c>
      <c r="G193" s="8">
        <f t="shared" si="32"/>
        <v>3.4000575671122477</v>
      </c>
      <c r="H193" s="8">
        <v>96.39</v>
      </c>
      <c r="I193" s="8">
        <f t="shared" si="33"/>
        <v>4.2500719588903095</v>
      </c>
      <c r="J193" s="8">
        <f t="shared" si="34"/>
        <v>120.48954003454028</v>
      </c>
      <c r="K193" s="8">
        <f t="shared" si="35"/>
        <v>6.8001151342244954</v>
      </c>
      <c r="L193" s="8">
        <f t="shared" si="36"/>
        <v>192.78326405526445</v>
      </c>
      <c r="M193" s="11" t="str">
        <f t="shared" si="37"/>
        <v>Golden Greek Bread Dip Ingredients:
dehydrated vegetables (garlic, tomato, bell pepper, green onion, parsley) spices, salt, orange peel, natural flavors
• Packed in a facility and/or equipment that produces products containing peanuts, tree nuts, soybean, milk, dairy, eggs, fish, shellfish, wheat, sesame •
 - NET WT. 1.70 oz (48.195 grams)</v>
      </c>
      <c r="N193" s="12">
        <v>10000000140</v>
      </c>
      <c r="O193" s="12">
        <v>30000000140</v>
      </c>
      <c r="P193" s="12">
        <v>50000000140</v>
      </c>
      <c r="Q193" s="12">
        <v>70000000140</v>
      </c>
      <c r="R193" s="12">
        <v>90000000140</v>
      </c>
      <c r="S193" s="12">
        <v>11000000140</v>
      </c>
      <c r="T193" s="12">
        <v>13000000140</v>
      </c>
      <c r="U193" s="10"/>
      <c r="V193" s="11"/>
      <c r="W193" s="8">
        <f t="shared" si="38"/>
        <v>0.85001439177806193</v>
      </c>
      <c r="X193" s="8">
        <f t="shared" si="39"/>
        <v>24.097908006908057</v>
      </c>
      <c r="Y193" s="8">
        <f t="shared" si="40"/>
        <v>13.600230268448991</v>
      </c>
      <c r="Z193" s="8">
        <f t="shared" si="41"/>
        <v>385.56</v>
      </c>
      <c r="AA193" s="16">
        <v>15000000140</v>
      </c>
      <c r="AB193" s="8">
        <f t="shared" si="43"/>
        <v>2.5500431753341859</v>
      </c>
      <c r="AC193" s="8">
        <f t="shared" si="42"/>
        <v>72.292500000000004</v>
      </c>
      <c r="AD193" s="16">
        <v>15000000140</v>
      </c>
      <c r="AE193" s="13"/>
    </row>
    <row r="194" spans="1:31" ht="105" x14ac:dyDescent="0.3">
      <c r="A194" s="14" t="s">
        <v>1958</v>
      </c>
      <c r="B194" s="10" t="s">
        <v>1956</v>
      </c>
      <c r="C194" s="10" t="s">
        <v>1956</v>
      </c>
      <c r="D194" s="11" t="s">
        <v>2516</v>
      </c>
      <c r="E194" s="8">
        <f t="shared" ref="E194:E257" si="44">IF(F194 = "NULL", "NULL", F194/28.34952)</f>
        <v>1.7636982918934783</v>
      </c>
      <c r="F194" s="8">
        <v>50</v>
      </c>
      <c r="G194" s="8">
        <f t="shared" ref="G194:G257" si="45">IF(H194 = "NULL", "NULL", H194/28.34952)</f>
        <v>3.5273965837869565</v>
      </c>
      <c r="H194" s="8">
        <v>100</v>
      </c>
      <c r="I194" s="8">
        <f t="shared" ref="I194:I257" si="46">IF(G194 = "NULL", "NULL", G194*1.25)</f>
        <v>4.409245729733696</v>
      </c>
      <c r="J194" s="8">
        <f t="shared" ref="J194:J257" si="47">IF(G194 = "NULL", "NULL", I194*28.35)</f>
        <v>125.00211643795029</v>
      </c>
      <c r="K194" s="8">
        <f t="shared" ref="K194:K257" si="48">IF(G194 = "NULL", "NULL", G194*2)</f>
        <v>7.0547931675739131</v>
      </c>
      <c r="L194" s="8">
        <f t="shared" ref="L194:L257" si="49">IF(G194 = "NULL", "NULL", K194*28.35)</f>
        <v>200.00338630072045</v>
      </c>
      <c r="M194" s="11" t="str">
        <f t="shared" ref="M194:M257" si="50">CONCATENATE(D194, CHAR(10), " - NET WT. ", TEXT(E194, "0.00"), " oz (", F194, " grams)")</f>
        <v>Gourmet Burger Seasoning Ingredients:
salt, maltodextrin, garlic, natural flavors, spices, less than 2% of sunflower oil
• Packed in a facility and/or equipment that produces products containing peanuts, tree nuts, soybean, milk, dairy, eggs, fish, shellfish, wheat, sesame •
 - NET WT. 1.76 oz (50 grams)</v>
      </c>
      <c r="N194" s="12">
        <v>10000000492</v>
      </c>
      <c r="O194" s="12">
        <v>30000000492</v>
      </c>
      <c r="P194" s="12">
        <v>50000000492</v>
      </c>
      <c r="Q194" s="12">
        <v>70000000492</v>
      </c>
      <c r="R194" s="12">
        <v>90000000492</v>
      </c>
      <c r="S194" s="12">
        <v>11000000492</v>
      </c>
      <c r="T194" s="12">
        <v>13000000492</v>
      </c>
      <c r="U194" s="11" t="s">
        <v>39</v>
      </c>
      <c r="V194" s="11" t="s">
        <v>1654</v>
      </c>
      <c r="W194" s="8">
        <f t="shared" ref="W194:W257" si="51">IF(G194 = "NULL", "NULL", G194/4)</f>
        <v>0.88184914594673913</v>
      </c>
      <c r="X194" s="8">
        <f t="shared" ref="X194:X257" si="52">IF(W194 = "NULL", "NULL", W194*28.35)</f>
        <v>25.000423287590056</v>
      </c>
      <c r="Y194" s="8">
        <f t="shared" ref="Y194:Y257" si="53">IF(G194 = "NULL", "NULL", G194*4)</f>
        <v>14.109586335147826</v>
      </c>
      <c r="Z194" s="8">
        <f t="shared" ref="Z194:Z257" si="54">IF(G194 = "NULL", "NULL", H194*4)</f>
        <v>400</v>
      </c>
      <c r="AA194" s="16">
        <v>15000000492</v>
      </c>
      <c r="AB194" s="8">
        <f t="shared" si="43"/>
        <v>2.6455474378402175</v>
      </c>
      <c r="AC194" s="8">
        <f t="shared" si="42"/>
        <v>75</v>
      </c>
      <c r="AD194" s="16">
        <v>15000000492</v>
      </c>
      <c r="AE194" s="13" t="s">
        <v>1957</v>
      </c>
    </row>
    <row r="195" spans="1:31" ht="90" x14ac:dyDescent="0.3">
      <c r="A195" s="9" t="s">
        <v>642</v>
      </c>
      <c r="B195" s="10" t="s">
        <v>643</v>
      </c>
      <c r="C195" s="10" t="s">
        <v>643</v>
      </c>
      <c r="D195" s="11" t="s">
        <v>2517</v>
      </c>
      <c r="E195" s="8">
        <f t="shared" si="44"/>
        <v>1.9000321698568443</v>
      </c>
      <c r="F195" s="8">
        <v>53.865000000000002</v>
      </c>
      <c r="G195" s="8">
        <f t="shared" si="45"/>
        <v>3.8000643397136886</v>
      </c>
      <c r="H195" s="8">
        <v>107.73</v>
      </c>
      <c r="I195" s="8">
        <f t="shared" si="46"/>
        <v>4.7500804246421104</v>
      </c>
      <c r="J195" s="8">
        <f t="shared" si="47"/>
        <v>134.66478003860385</v>
      </c>
      <c r="K195" s="8">
        <f t="shared" si="48"/>
        <v>7.6001286794273772</v>
      </c>
      <c r="L195" s="8">
        <f t="shared" si="49"/>
        <v>215.46364806176615</v>
      </c>
      <c r="M195" s="11" t="str">
        <f t="shared" si="50"/>
        <v>Granulated Honey Ingredients:
sugar and honey
• Packed in a facility and/or equipment that produces products containing peanuts, tree nuts, soybean, milk, dairy, eggs, fish, shellfish, wheat, sesame •
 - NET WT. 1.90 oz (53.865 grams)</v>
      </c>
      <c r="N195" s="12">
        <v>10000000141</v>
      </c>
      <c r="O195" s="12">
        <v>30000000141</v>
      </c>
      <c r="P195" s="12">
        <v>50000000141</v>
      </c>
      <c r="Q195" s="12">
        <v>70000000141</v>
      </c>
      <c r="R195" s="12">
        <v>90000000141</v>
      </c>
      <c r="S195" s="12">
        <v>11000000141</v>
      </c>
      <c r="T195" s="12">
        <v>13000000141</v>
      </c>
      <c r="U195" s="10" t="s">
        <v>39</v>
      </c>
      <c r="V195" s="11"/>
      <c r="W195" s="8">
        <f t="shared" si="51"/>
        <v>0.95001608492842216</v>
      </c>
      <c r="X195" s="8">
        <f t="shared" si="52"/>
        <v>26.932956007720769</v>
      </c>
      <c r="Y195" s="8">
        <f t="shared" si="53"/>
        <v>15.200257358854754</v>
      </c>
      <c r="Z195" s="8">
        <f t="shared" si="54"/>
        <v>430.92</v>
      </c>
      <c r="AA195" s="16">
        <v>15000000141</v>
      </c>
      <c r="AB195" s="8">
        <f t="shared" si="43"/>
        <v>2.8500482547852664</v>
      </c>
      <c r="AC195" s="8">
        <f t="shared" si="42"/>
        <v>80.797499999999999</v>
      </c>
      <c r="AD195" s="16">
        <v>15000000141</v>
      </c>
      <c r="AE195" s="13"/>
    </row>
    <row r="196" spans="1:31" ht="90" x14ac:dyDescent="0.3">
      <c r="A196" s="9" t="s">
        <v>645</v>
      </c>
      <c r="B196" s="10" t="s">
        <v>646</v>
      </c>
      <c r="C196" s="10" t="s">
        <v>647</v>
      </c>
      <c r="D196" s="11" t="s">
        <v>2518</v>
      </c>
      <c r="E196" s="8">
        <f t="shared" si="44"/>
        <v>1.3000220109546829</v>
      </c>
      <c r="F196" s="8">
        <v>36.855000000000004</v>
      </c>
      <c r="G196" s="8">
        <f t="shared" si="45"/>
        <v>2.6000440219093659</v>
      </c>
      <c r="H196" s="8">
        <v>73.710000000000008</v>
      </c>
      <c r="I196" s="8">
        <f t="shared" si="46"/>
        <v>3.2500550273867073</v>
      </c>
      <c r="J196" s="8">
        <f t="shared" si="47"/>
        <v>92.139060026413162</v>
      </c>
      <c r="K196" s="8">
        <f t="shared" si="48"/>
        <v>5.2000880438187318</v>
      </c>
      <c r="L196" s="8">
        <f t="shared" si="49"/>
        <v>147.42249604226106</v>
      </c>
      <c r="M196" s="11" t="str">
        <f t="shared" si="50"/>
        <v>Grated Lemon Peel Ingredients:
greated lemon peel
• Packed in a facility and/or equipment that produces products containing peanuts, tree nuts, soybean, milk, dairy, eggs, fish, shellfish, wheat, sesame •
 - NET WT. 1.30 oz (36.855 grams)</v>
      </c>
      <c r="N196" s="12">
        <v>10000000142</v>
      </c>
      <c r="O196" s="12">
        <v>30000000142</v>
      </c>
      <c r="P196" s="12">
        <v>50000000142</v>
      </c>
      <c r="Q196" s="12">
        <v>70000000142</v>
      </c>
      <c r="R196" s="12">
        <v>90000000142</v>
      </c>
      <c r="S196" s="12">
        <v>11000000142</v>
      </c>
      <c r="T196" s="12">
        <v>13000000142</v>
      </c>
      <c r="U196" s="10" t="s">
        <v>39</v>
      </c>
      <c r="V196" s="11"/>
      <c r="W196" s="8">
        <f t="shared" si="51"/>
        <v>0.65001100547734147</v>
      </c>
      <c r="X196" s="8">
        <f t="shared" si="52"/>
        <v>18.427812005282632</v>
      </c>
      <c r="Y196" s="8">
        <f t="shared" si="53"/>
        <v>10.400176087637464</v>
      </c>
      <c r="Z196" s="8">
        <f t="shared" si="54"/>
        <v>294.84000000000003</v>
      </c>
      <c r="AA196" s="16">
        <v>15000000142</v>
      </c>
      <c r="AB196" s="8">
        <f t="shared" si="43"/>
        <v>1.9500330164320245</v>
      </c>
      <c r="AC196" s="8">
        <f t="shared" si="42"/>
        <v>55.282500000000006</v>
      </c>
      <c r="AD196" s="16">
        <v>15000000142</v>
      </c>
      <c r="AE196" s="13"/>
    </row>
    <row r="197" spans="1:31" ht="90" x14ac:dyDescent="0.3">
      <c r="A197" s="9" t="s">
        <v>648</v>
      </c>
      <c r="B197" s="10" t="s">
        <v>649</v>
      </c>
      <c r="C197" s="10" t="s">
        <v>650</v>
      </c>
      <c r="D197" s="11" t="s">
        <v>2519</v>
      </c>
      <c r="E197" s="8">
        <f t="shared" si="44"/>
        <v>1.3000220109546829</v>
      </c>
      <c r="F197" s="8">
        <v>36.855000000000004</v>
      </c>
      <c r="G197" s="8">
        <f t="shared" si="45"/>
        <v>2.6000440219093659</v>
      </c>
      <c r="H197" s="8">
        <v>73.710000000000008</v>
      </c>
      <c r="I197" s="8">
        <f t="shared" si="46"/>
        <v>3.2500550273867073</v>
      </c>
      <c r="J197" s="8">
        <f t="shared" si="47"/>
        <v>92.139060026413162</v>
      </c>
      <c r="K197" s="8">
        <f t="shared" si="48"/>
        <v>5.2000880438187318</v>
      </c>
      <c r="L197" s="8">
        <f t="shared" si="49"/>
        <v>147.42249604226106</v>
      </c>
      <c r="M197" s="11" t="str">
        <f t="shared" si="50"/>
        <v>Grated Orange Peel Ingredients:
orange peel
• Packed in a facility and/or equipment that produces products containing peanuts, tree nuts, soybean, milk, dairy, eggs, fish, shellfish, wheat, sesame •
 - NET WT. 1.30 oz (36.855 grams)</v>
      </c>
      <c r="N197" s="12">
        <v>10000000143</v>
      </c>
      <c r="O197" s="12">
        <v>30000000143</v>
      </c>
      <c r="P197" s="12">
        <v>50000000143</v>
      </c>
      <c r="Q197" s="12">
        <v>70000000143</v>
      </c>
      <c r="R197" s="12">
        <v>90000000143</v>
      </c>
      <c r="S197" s="12">
        <v>11000000143</v>
      </c>
      <c r="T197" s="12">
        <v>13000000143</v>
      </c>
      <c r="U197" s="10"/>
      <c r="V197" s="11"/>
      <c r="W197" s="8">
        <f t="shared" si="51"/>
        <v>0.65001100547734147</v>
      </c>
      <c r="X197" s="8">
        <f t="shared" si="52"/>
        <v>18.427812005282632</v>
      </c>
      <c r="Y197" s="8">
        <f t="shared" si="53"/>
        <v>10.400176087637464</v>
      </c>
      <c r="Z197" s="8">
        <f t="shared" si="54"/>
        <v>294.84000000000003</v>
      </c>
      <c r="AA197" s="16">
        <v>15000000143</v>
      </c>
      <c r="AB197" s="8">
        <f t="shared" si="43"/>
        <v>1.9500330164320245</v>
      </c>
      <c r="AC197" s="8">
        <f t="shared" si="42"/>
        <v>55.282500000000006</v>
      </c>
      <c r="AD197" s="16">
        <v>15000000143</v>
      </c>
      <c r="AE197" s="13"/>
    </row>
    <row r="198" spans="1:31" ht="105" x14ac:dyDescent="0.3">
      <c r="A198" s="25" t="s">
        <v>652</v>
      </c>
      <c r="B198" s="10" t="s">
        <v>653</v>
      </c>
      <c r="C198" s="10" t="s">
        <v>654</v>
      </c>
      <c r="D198" s="11" t="s">
        <v>2520</v>
      </c>
      <c r="E198" s="8">
        <f t="shared" si="44"/>
        <v>1.8000304767064841</v>
      </c>
      <c r="F198" s="8">
        <v>51.03</v>
      </c>
      <c r="G198" s="8">
        <f t="shared" si="45"/>
        <v>3.6000609534129682</v>
      </c>
      <c r="H198" s="8">
        <v>102.06</v>
      </c>
      <c r="I198" s="8">
        <f t="shared" si="46"/>
        <v>4.50007619176621</v>
      </c>
      <c r="J198" s="8">
        <f t="shared" si="47"/>
        <v>127.57716003657205</v>
      </c>
      <c r="K198" s="8">
        <f t="shared" si="48"/>
        <v>7.2001219068259363</v>
      </c>
      <c r="L198" s="8">
        <f t="shared" si="49"/>
        <v>204.1234560585153</v>
      </c>
      <c r="M198" s="11" t="str">
        <f t="shared" si="50"/>
        <v>Greek Bread Dip Ingredients:
dehydrated garlic, dehydrated onion, dehydrated bell pepper, spices, sesame seeds, lemon oil
• Packed in a facility and/or equipment that produces products containing peanuts, tree nuts, soybean, milk, dairy, eggs, fish, shellfish, wheat, sesame •
 - NET WT. 1.80 oz (51.03 grams)</v>
      </c>
      <c r="N198" s="12">
        <v>10000000144</v>
      </c>
      <c r="O198" s="12">
        <v>30000000144</v>
      </c>
      <c r="P198" s="12">
        <v>50000000144</v>
      </c>
      <c r="Q198" s="12">
        <v>70000000144</v>
      </c>
      <c r="R198" s="12">
        <v>90000000144</v>
      </c>
      <c r="S198" s="12">
        <v>11000000144</v>
      </c>
      <c r="T198" s="12">
        <v>13000000144</v>
      </c>
      <c r="U198" s="10" t="s">
        <v>39</v>
      </c>
      <c r="V198" s="11" t="s">
        <v>586</v>
      </c>
      <c r="W198" s="8">
        <f t="shared" si="51"/>
        <v>0.90001523835324204</v>
      </c>
      <c r="X198" s="8">
        <f t="shared" si="52"/>
        <v>25.515432007314413</v>
      </c>
      <c r="Y198" s="8">
        <f t="shared" si="53"/>
        <v>14.400243813651873</v>
      </c>
      <c r="Z198" s="8">
        <f t="shared" si="54"/>
        <v>408.24</v>
      </c>
      <c r="AA198" s="16">
        <v>15000000144</v>
      </c>
      <c r="AB198" s="8">
        <f t="shared" si="43"/>
        <v>2.7000457150597263</v>
      </c>
      <c r="AC198" s="8">
        <f t="shared" si="42"/>
        <v>76.545000000000002</v>
      </c>
      <c r="AD198" s="16">
        <v>15000000144</v>
      </c>
      <c r="AE198" s="13"/>
    </row>
    <row r="199" spans="1:31" ht="135" x14ac:dyDescent="0.3">
      <c r="A199" s="9" t="s">
        <v>656</v>
      </c>
      <c r="B199" s="10" t="s">
        <v>657</v>
      </c>
      <c r="C199" s="10" t="s">
        <v>657</v>
      </c>
      <c r="D199" s="11" t="s">
        <v>2830</v>
      </c>
      <c r="E199" s="8">
        <f t="shared" si="44"/>
        <v>2.8000474082100859</v>
      </c>
      <c r="F199" s="8">
        <v>79.38</v>
      </c>
      <c r="G199" s="8">
        <f t="shared" si="45"/>
        <v>5.6000948164201718</v>
      </c>
      <c r="H199" s="8">
        <v>158.76</v>
      </c>
      <c r="I199" s="8">
        <f t="shared" si="46"/>
        <v>7.0001185205252145</v>
      </c>
      <c r="J199" s="8">
        <f t="shared" si="47"/>
        <v>198.45336005688984</v>
      </c>
      <c r="K199" s="8">
        <f t="shared" si="48"/>
        <v>11.200189632840344</v>
      </c>
      <c r="L199" s="8">
        <f t="shared" si="49"/>
        <v>317.52537609102376</v>
      </c>
      <c r="M199" s="11" t="str">
        <f t="shared" si="50"/>
        <v>Greek Marinade Seasoning Ingredients:
alt, spices, maltodextrin, sugar, dehydrated onion, soybean oil, silicon dioxide as anti-caking agent
• Packed in a facility and/or equipment that produces products containing peanuts, tree nuts, soybean, milk, dairy, eggs, fish, shellfish, wheat, sesame •
• DIRECTIONS: Add 1/2 jar to 1 cup of water to make marinade. •
 - NET WT. 2.80 oz (79.38 grams)</v>
      </c>
      <c r="N199" s="12">
        <v>10000000399</v>
      </c>
      <c r="O199" s="12">
        <v>30000000399</v>
      </c>
      <c r="P199" s="12">
        <v>50000000399</v>
      </c>
      <c r="Q199" s="12">
        <v>70000000399</v>
      </c>
      <c r="R199" s="12">
        <v>90000000399</v>
      </c>
      <c r="S199" s="12">
        <v>11000000399</v>
      </c>
      <c r="T199" s="12">
        <v>13000000399</v>
      </c>
      <c r="U199" s="10" t="s">
        <v>39</v>
      </c>
      <c r="V199" s="11"/>
      <c r="W199" s="8">
        <f t="shared" si="51"/>
        <v>1.400023704105043</v>
      </c>
      <c r="X199" s="8">
        <f t="shared" si="52"/>
        <v>39.69067201137797</v>
      </c>
      <c r="Y199" s="8">
        <f t="shared" si="53"/>
        <v>22.400379265680687</v>
      </c>
      <c r="Z199" s="8">
        <f t="shared" si="54"/>
        <v>635.04</v>
      </c>
      <c r="AA199" s="16">
        <v>15000000399</v>
      </c>
      <c r="AB199" s="8">
        <f t="shared" si="43"/>
        <v>4.2000711123151291</v>
      </c>
      <c r="AC199" s="8">
        <f t="shared" si="42"/>
        <v>119.07</v>
      </c>
      <c r="AD199" s="16">
        <v>15000000399</v>
      </c>
      <c r="AE199" s="13"/>
    </row>
    <row r="200" spans="1:31" ht="90" x14ac:dyDescent="0.3">
      <c r="A200" s="25" t="s">
        <v>1446</v>
      </c>
      <c r="B200" s="10" t="s">
        <v>660</v>
      </c>
      <c r="C200" s="10" t="s">
        <v>661</v>
      </c>
      <c r="D200" s="11" t="s">
        <v>2521</v>
      </c>
      <c r="E200" s="8">
        <f t="shared" si="44"/>
        <v>0.98767104346034784</v>
      </c>
      <c r="F200" s="8">
        <v>28</v>
      </c>
      <c r="G200" s="8">
        <f t="shared" si="45"/>
        <v>2.2222598477857827</v>
      </c>
      <c r="H200" s="8">
        <v>63</v>
      </c>
      <c r="I200" s="8">
        <f t="shared" si="46"/>
        <v>2.7778248097322282</v>
      </c>
      <c r="J200" s="8">
        <f t="shared" si="47"/>
        <v>78.75133335590867</v>
      </c>
      <c r="K200" s="8">
        <f t="shared" si="48"/>
        <v>4.4445196955715653</v>
      </c>
      <c r="L200" s="8">
        <f t="shared" si="49"/>
        <v>126.00213336945389</v>
      </c>
      <c r="M200" s="11" t="str">
        <f t="shared" si="50"/>
        <v>Greek Seasoning Ingredients:
salt, oregano, garlic, basil, onion, mint
• Packed in a facility and/or equipment that produces products containing peanuts, tree nuts, soybean, milk, dairy, eggs, fish, shellfish, wheat, sesame •
 - NET WT. 0.99 oz (28 grams)</v>
      </c>
      <c r="N200" s="12">
        <v>10000000338</v>
      </c>
      <c r="O200" s="12">
        <v>30000000338</v>
      </c>
      <c r="P200" s="12">
        <v>50000000338</v>
      </c>
      <c r="Q200" s="12">
        <v>70000000338</v>
      </c>
      <c r="R200" s="12">
        <v>90000000338</v>
      </c>
      <c r="S200" s="12">
        <v>11000000338</v>
      </c>
      <c r="T200" s="12">
        <v>13000000338</v>
      </c>
      <c r="U200" s="10" t="s">
        <v>39</v>
      </c>
      <c r="V200" s="11" t="s">
        <v>1034</v>
      </c>
      <c r="W200" s="8">
        <f t="shared" si="51"/>
        <v>0.55556496194644567</v>
      </c>
      <c r="X200" s="8">
        <f t="shared" si="52"/>
        <v>15.750266671181736</v>
      </c>
      <c r="Y200" s="8">
        <f t="shared" si="53"/>
        <v>8.8890393911431307</v>
      </c>
      <c r="Z200" s="8">
        <f t="shared" si="54"/>
        <v>252</v>
      </c>
      <c r="AA200" s="16">
        <v>15000000338</v>
      </c>
      <c r="AB200" s="8">
        <f t="shared" si="43"/>
        <v>1.6049654456230653</v>
      </c>
      <c r="AC200" s="8">
        <f t="shared" si="42"/>
        <v>45.5</v>
      </c>
      <c r="AD200" s="16">
        <v>15000000338</v>
      </c>
      <c r="AE200" s="13"/>
    </row>
    <row r="201" spans="1:31" ht="105" x14ac:dyDescent="0.3">
      <c r="A201" s="14" t="s">
        <v>662</v>
      </c>
      <c r="B201" s="10" t="s">
        <v>663</v>
      </c>
      <c r="C201" s="10" t="s">
        <v>663</v>
      </c>
      <c r="D201" s="11" t="s">
        <v>2522</v>
      </c>
      <c r="E201" s="8">
        <f t="shared" si="44"/>
        <v>1.8000304767064841</v>
      </c>
      <c r="F201" s="8">
        <v>51.03</v>
      </c>
      <c r="G201" s="8">
        <f t="shared" si="45"/>
        <v>3.6000609534129682</v>
      </c>
      <c r="H201" s="8">
        <v>102.06</v>
      </c>
      <c r="I201" s="8">
        <f t="shared" si="46"/>
        <v>4.50007619176621</v>
      </c>
      <c r="J201" s="8">
        <f t="shared" si="47"/>
        <v>127.57716003657205</v>
      </c>
      <c r="K201" s="8">
        <f t="shared" si="48"/>
        <v>7.2001219068259363</v>
      </c>
      <c r="L201" s="8">
        <f t="shared" si="49"/>
        <v>204.1234560585153</v>
      </c>
      <c r="M201" s="11" t="str">
        <f t="shared" si="50"/>
        <v>Greek Seasoning  Ingredients:
dehydrated garlic, dehydrated onion, dehydrated bell pepper, spices, sesame seeds, lemon oil
• Packed in a facility and/or equipment that produces products containing peanuts, tree nuts, soybean, milk, dairy, eggs, fish, shellfish, wheat, sesame •
 - NET WT. 1.80 oz (51.03 grams)</v>
      </c>
      <c r="N201" s="12">
        <v>10000000441</v>
      </c>
      <c r="O201" s="12">
        <v>30000000441</v>
      </c>
      <c r="P201" s="12">
        <v>50000000441</v>
      </c>
      <c r="Q201" s="12">
        <v>70000000441</v>
      </c>
      <c r="R201" s="12">
        <v>90000000441</v>
      </c>
      <c r="S201" s="12">
        <v>11000000441</v>
      </c>
      <c r="T201" s="12">
        <v>13000000441</v>
      </c>
      <c r="U201" s="11" t="s">
        <v>39</v>
      </c>
      <c r="V201" s="11" t="s">
        <v>586</v>
      </c>
      <c r="W201" s="8">
        <f t="shared" si="51"/>
        <v>0.90001523835324204</v>
      </c>
      <c r="X201" s="8">
        <f t="shared" si="52"/>
        <v>25.515432007314413</v>
      </c>
      <c r="Y201" s="8">
        <f t="shared" si="53"/>
        <v>14.400243813651873</v>
      </c>
      <c r="Z201" s="8">
        <f t="shared" si="54"/>
        <v>408.24</v>
      </c>
      <c r="AA201" s="16">
        <v>15000000441</v>
      </c>
      <c r="AB201" s="8">
        <f t="shared" si="43"/>
        <v>2.7000457150597263</v>
      </c>
      <c r="AC201" s="8">
        <f t="shared" si="42"/>
        <v>76.545000000000002</v>
      </c>
      <c r="AD201" s="16">
        <v>15000000441</v>
      </c>
      <c r="AE201" s="13" t="s">
        <v>664</v>
      </c>
    </row>
    <row r="202" spans="1:31" ht="90" x14ac:dyDescent="0.3">
      <c r="A202" s="14" t="s">
        <v>723</v>
      </c>
      <c r="B202" s="10" t="s">
        <v>1658</v>
      </c>
      <c r="C202" s="10" t="s">
        <v>1658</v>
      </c>
      <c r="D202" s="11" t="s">
        <v>2523</v>
      </c>
      <c r="E202" s="8">
        <f t="shared" si="44"/>
        <v>0.98767104346034784</v>
      </c>
      <c r="F202" s="8">
        <v>28</v>
      </c>
      <c r="G202" s="8">
        <f t="shared" si="45"/>
        <v>2.2222598477857827</v>
      </c>
      <c r="H202" s="8">
        <v>63</v>
      </c>
      <c r="I202" s="8">
        <f t="shared" si="46"/>
        <v>2.7778248097322282</v>
      </c>
      <c r="J202" s="8">
        <f t="shared" si="47"/>
        <v>78.75133335590867</v>
      </c>
      <c r="K202" s="8">
        <f t="shared" si="48"/>
        <v>4.4445196955715653</v>
      </c>
      <c r="L202" s="8">
        <f t="shared" si="49"/>
        <v>126.00213336945389</v>
      </c>
      <c r="M202" s="11" t="str">
        <f t="shared" si="50"/>
        <v>Greek Seasoning &amp; Bread Dip Ingredients:
salt, oregano, garlic, basil, onion, mint
• Packed in a facility and/or equipment that produces products containing peanuts, tree nuts, soybean, milk, dairy, eggs, fish, shellfish, wheat, sesame •
 - NET WT. 0.99 oz (28 grams)</v>
      </c>
      <c r="N202" s="12">
        <v>10000000484</v>
      </c>
      <c r="O202" s="12">
        <v>30000000484</v>
      </c>
      <c r="P202" s="12">
        <v>50000000484</v>
      </c>
      <c r="Q202" s="12">
        <v>70000000484</v>
      </c>
      <c r="R202" s="12">
        <v>90000000484</v>
      </c>
      <c r="S202" s="12">
        <v>11000000484</v>
      </c>
      <c r="T202" s="12">
        <v>13000000484</v>
      </c>
      <c r="U202" s="11" t="s">
        <v>39</v>
      </c>
      <c r="V202" s="11"/>
      <c r="W202" s="8">
        <f t="shared" si="51"/>
        <v>0.55556496194644567</v>
      </c>
      <c r="X202" s="8">
        <f t="shared" si="52"/>
        <v>15.750266671181736</v>
      </c>
      <c r="Y202" s="8">
        <f t="shared" si="53"/>
        <v>8.8890393911431307</v>
      </c>
      <c r="Z202" s="8">
        <f t="shared" si="54"/>
        <v>252</v>
      </c>
      <c r="AA202" s="16">
        <v>15000000484</v>
      </c>
      <c r="AB202" s="8">
        <f t="shared" si="43"/>
        <v>1.6049654456230653</v>
      </c>
      <c r="AC202" s="8">
        <f t="shared" si="42"/>
        <v>45.5</v>
      </c>
      <c r="AD202" s="16">
        <v>15000000484</v>
      </c>
      <c r="AE202" s="13" t="s">
        <v>2114</v>
      </c>
    </row>
    <row r="203" spans="1:31" ht="90" x14ac:dyDescent="0.3">
      <c r="A203" s="9" t="s">
        <v>665</v>
      </c>
      <c r="B203" s="10" t="s">
        <v>666</v>
      </c>
      <c r="C203" s="10" t="s">
        <v>667</v>
      </c>
      <c r="D203" s="11" t="s">
        <v>2524</v>
      </c>
      <c r="E203" s="8">
        <f t="shared" si="44"/>
        <v>0.80001354520288193</v>
      </c>
      <c r="F203" s="8">
        <v>22.680000000000003</v>
      </c>
      <c r="G203" s="8">
        <f t="shared" si="45"/>
        <v>1.6000270904057639</v>
      </c>
      <c r="H203" s="8">
        <v>45.360000000000007</v>
      </c>
      <c r="I203" s="8">
        <f t="shared" si="46"/>
        <v>2.000033863007205</v>
      </c>
      <c r="J203" s="8">
        <f t="shared" si="47"/>
        <v>56.700960016254264</v>
      </c>
      <c r="K203" s="8">
        <f t="shared" si="48"/>
        <v>3.2000541808115277</v>
      </c>
      <c r="L203" s="8">
        <f t="shared" si="49"/>
        <v>90.721536026006817</v>
      </c>
      <c r="M203" s="11" t="str">
        <f t="shared" si="50"/>
        <v>Green Dragon Tea Ingredients:
panfired green tea
• Packed in a facility and/or equipment that produces products containing peanuts, tree nuts, soybean, milk, dairy, eggs, fish, shellfish, wheat, sesame •
 - NET WT. 0.80 oz (22.68 grams)</v>
      </c>
      <c r="N203" s="12">
        <v>10000000145</v>
      </c>
      <c r="O203" s="12">
        <v>30000000145</v>
      </c>
      <c r="P203" s="12">
        <v>50000000145</v>
      </c>
      <c r="Q203" s="12">
        <v>70000000145</v>
      </c>
      <c r="R203" s="12">
        <v>90000000145</v>
      </c>
      <c r="S203" s="12">
        <v>11000000145</v>
      </c>
      <c r="T203" s="12">
        <v>13000000145</v>
      </c>
      <c r="U203" s="10"/>
      <c r="V203" s="11"/>
      <c r="W203" s="8">
        <f t="shared" si="51"/>
        <v>0.40000677260144096</v>
      </c>
      <c r="X203" s="8">
        <f t="shared" si="52"/>
        <v>11.340192003250852</v>
      </c>
      <c r="Y203" s="8">
        <f t="shared" si="53"/>
        <v>6.4001083616230554</v>
      </c>
      <c r="Z203" s="8">
        <f t="shared" si="54"/>
        <v>181.44000000000003</v>
      </c>
      <c r="AA203" s="16">
        <v>15000000145</v>
      </c>
      <c r="AB203" s="8">
        <f t="shared" si="43"/>
        <v>1.2000203178043229</v>
      </c>
      <c r="AC203" s="8">
        <f t="shared" si="42"/>
        <v>34.020000000000003</v>
      </c>
      <c r="AD203" s="16">
        <v>15000000145</v>
      </c>
      <c r="AE203" s="13"/>
    </row>
    <row r="204" spans="1:31" ht="90" x14ac:dyDescent="0.3">
      <c r="A204" s="9" t="s">
        <v>2026</v>
      </c>
      <c r="B204" s="10" t="s">
        <v>669</v>
      </c>
      <c r="C204" s="10" t="s">
        <v>670</v>
      </c>
      <c r="D204" s="11" t="s">
        <v>2525</v>
      </c>
      <c r="E204" s="8">
        <f t="shared" si="44"/>
        <v>0.80001354520288193</v>
      </c>
      <c r="F204" s="8">
        <v>22.680000000000003</v>
      </c>
      <c r="G204" s="8">
        <f t="shared" si="45"/>
        <v>1.6000270904057639</v>
      </c>
      <c r="H204" s="8">
        <v>45.360000000000007</v>
      </c>
      <c r="I204" s="8">
        <f t="shared" si="46"/>
        <v>2.000033863007205</v>
      </c>
      <c r="J204" s="8">
        <f t="shared" si="47"/>
        <v>56.700960016254264</v>
      </c>
      <c r="K204" s="8">
        <f t="shared" si="48"/>
        <v>3.2000541808115277</v>
      </c>
      <c r="L204" s="8">
        <f t="shared" si="49"/>
        <v>90.721536026006817</v>
      </c>
      <c r="M204" s="11" t="str">
        <f t="shared" si="50"/>
        <v>Green Sencha Tea Ingredients:
green sencha leaves
• Packed in a facility and/or equipment that produces products containing peanuts, tree nuts, soybean, milk, dairy, eggs, fish, shellfish, wheat, sesame •
 - NET WT. 0.80 oz (22.68 grams)</v>
      </c>
      <c r="N204" s="12">
        <v>10000000146</v>
      </c>
      <c r="O204" s="12">
        <v>30000000146</v>
      </c>
      <c r="P204" s="12">
        <v>50000000146</v>
      </c>
      <c r="Q204" s="12">
        <v>70000000146</v>
      </c>
      <c r="R204" s="12">
        <v>90000000146</v>
      </c>
      <c r="S204" s="12">
        <v>11000000146</v>
      </c>
      <c r="T204" s="12">
        <v>13000000146</v>
      </c>
      <c r="U204" s="10" t="s">
        <v>39</v>
      </c>
      <c r="V204" s="11" t="s">
        <v>1655</v>
      </c>
      <c r="W204" s="8">
        <f t="shared" si="51"/>
        <v>0.40000677260144096</v>
      </c>
      <c r="X204" s="8">
        <f t="shared" si="52"/>
        <v>11.340192003250852</v>
      </c>
      <c r="Y204" s="8">
        <f t="shared" si="53"/>
        <v>6.4001083616230554</v>
      </c>
      <c r="Z204" s="8">
        <f t="shared" si="54"/>
        <v>181.44000000000003</v>
      </c>
      <c r="AA204" s="16">
        <v>15000000146</v>
      </c>
      <c r="AB204" s="8">
        <f t="shared" si="43"/>
        <v>1.2000203178043229</v>
      </c>
      <c r="AC204" s="8">
        <f t="shared" si="42"/>
        <v>34.020000000000003</v>
      </c>
      <c r="AD204" s="16">
        <v>15000000146</v>
      </c>
      <c r="AE204" s="13"/>
    </row>
    <row r="205" spans="1:31" ht="90" x14ac:dyDescent="0.3">
      <c r="A205" s="9" t="s">
        <v>1252</v>
      </c>
      <c r="B205" s="10" t="s">
        <v>673</v>
      </c>
      <c r="C205" s="10" t="s">
        <v>673</v>
      </c>
      <c r="D205" s="11" t="s">
        <v>2526</v>
      </c>
      <c r="E205" s="8">
        <f t="shared" si="44"/>
        <v>1.9500330164320243</v>
      </c>
      <c r="F205" s="8">
        <v>55.282499999999999</v>
      </c>
      <c r="G205" s="8">
        <f t="shared" si="45"/>
        <v>3.9000660328640486</v>
      </c>
      <c r="H205" s="8">
        <v>110.565</v>
      </c>
      <c r="I205" s="8">
        <f t="shared" si="46"/>
        <v>4.8750825410800607</v>
      </c>
      <c r="J205" s="8">
        <f t="shared" si="47"/>
        <v>138.20859003961974</v>
      </c>
      <c r="K205" s="8">
        <f t="shared" si="48"/>
        <v>7.8001320657280973</v>
      </c>
      <c r="L205" s="8">
        <f t="shared" si="49"/>
        <v>221.13374406339156</v>
      </c>
      <c r="M205" s="11" t="str">
        <f t="shared" si="50"/>
        <v>Grilled Salmon Seasoning Ingredients:
paprika, pepper, salt, celery, msg, spices
• Packed in a facility and/or equipment that produces products containing peanuts, tree nuts, soybean, milk, dairy, eggs, fish, shellfish, wheat, sesame •
 - NET WT. 1.95 oz (55.2825 grams)</v>
      </c>
      <c r="N205" s="12">
        <v>10000000391</v>
      </c>
      <c r="O205" s="12">
        <v>30000000391</v>
      </c>
      <c r="P205" s="12">
        <v>50000000391</v>
      </c>
      <c r="Q205" s="12">
        <v>70000000391</v>
      </c>
      <c r="R205" s="12">
        <v>90000000391</v>
      </c>
      <c r="S205" s="12">
        <v>11000000391</v>
      </c>
      <c r="T205" s="12">
        <v>13000000391</v>
      </c>
      <c r="U205" s="10" t="s">
        <v>39</v>
      </c>
      <c r="V205" s="11" t="s">
        <v>2000</v>
      </c>
      <c r="W205" s="8">
        <f t="shared" si="51"/>
        <v>0.97501650821601216</v>
      </c>
      <c r="X205" s="8">
        <f t="shared" si="52"/>
        <v>27.641718007923945</v>
      </c>
      <c r="Y205" s="8">
        <f t="shared" si="53"/>
        <v>15.600264131456195</v>
      </c>
      <c r="Z205" s="8">
        <f t="shared" si="54"/>
        <v>442.26</v>
      </c>
      <c r="AA205" s="16">
        <v>15000000391</v>
      </c>
      <c r="AB205" s="8">
        <f t="shared" si="43"/>
        <v>2.9250495246480366</v>
      </c>
      <c r="AC205" s="8">
        <f t="shared" si="42"/>
        <v>82.923749999999998</v>
      </c>
      <c r="AD205" s="16">
        <v>15000000391</v>
      </c>
      <c r="AE205" s="13"/>
    </row>
    <row r="206" spans="1:31" ht="135" x14ac:dyDescent="0.3">
      <c r="A206" s="9" t="s">
        <v>675</v>
      </c>
      <c r="B206" s="10" t="s">
        <v>676</v>
      </c>
      <c r="C206" s="10" t="s">
        <v>676</v>
      </c>
      <c r="D206" s="11" t="s">
        <v>2527</v>
      </c>
      <c r="E206" s="8">
        <f t="shared" si="44"/>
        <v>1.9500330164320243</v>
      </c>
      <c r="F206" s="8">
        <v>55.282499999999999</v>
      </c>
      <c r="G206" s="8">
        <f t="shared" si="45"/>
        <v>3.9000660328640486</v>
      </c>
      <c r="H206" s="8">
        <v>110.565</v>
      </c>
      <c r="I206" s="8">
        <f t="shared" si="46"/>
        <v>4.8750825410800607</v>
      </c>
      <c r="J206" s="8">
        <f t="shared" si="47"/>
        <v>138.20859003961974</v>
      </c>
      <c r="K206" s="8">
        <f t="shared" si="48"/>
        <v>7.8001320657280973</v>
      </c>
      <c r="L206" s="8">
        <f t="shared" si="49"/>
        <v>221.13374406339156</v>
      </c>
      <c r="M206" s="11" t="str">
        <f t="shared" si="50"/>
        <v>Griller Thriller Ingredients:
sugar, brown sugar, salt, dry honey (refinery syrup, honey), dehydrated peach, paprika and other spices, dehydrated garlic and onion, oleoresin paprika and turmeric added for color and not more than 1.0% silicone dioxide added to prevent caking
• Packed in a facility and/or equipment that produces products containing peanuts, tree nuts, soybean, milk, dairy, eggs, fish, shellfish, wheat, sesame •
 - NET WT. 1.95 oz (55.2825 grams)</v>
      </c>
      <c r="N206" s="12">
        <v>10000000147</v>
      </c>
      <c r="O206" s="12">
        <v>30000000147</v>
      </c>
      <c r="P206" s="12">
        <v>50000000147</v>
      </c>
      <c r="Q206" s="12">
        <v>70000000147</v>
      </c>
      <c r="R206" s="12">
        <v>90000000147</v>
      </c>
      <c r="S206" s="12">
        <v>11000000147</v>
      </c>
      <c r="T206" s="12">
        <v>13000000147</v>
      </c>
      <c r="U206" s="10" t="s">
        <v>39</v>
      </c>
      <c r="V206" s="11"/>
      <c r="W206" s="8">
        <f t="shared" si="51"/>
        <v>0.97501650821601216</v>
      </c>
      <c r="X206" s="8">
        <f t="shared" si="52"/>
        <v>27.641718007923945</v>
      </c>
      <c r="Y206" s="8">
        <f t="shared" si="53"/>
        <v>15.600264131456195</v>
      </c>
      <c r="Z206" s="8">
        <f t="shared" si="54"/>
        <v>442.26</v>
      </c>
      <c r="AA206" s="16">
        <v>15000000147</v>
      </c>
      <c r="AB206" s="8">
        <f t="shared" si="43"/>
        <v>2.9250495246480366</v>
      </c>
      <c r="AC206" s="8">
        <f t="shared" si="42"/>
        <v>82.923749999999998</v>
      </c>
      <c r="AD206" s="16">
        <v>15000000147</v>
      </c>
      <c r="AE206" s="13"/>
    </row>
    <row r="207" spans="1:31" ht="135" x14ac:dyDescent="0.3">
      <c r="A207" s="25" t="s">
        <v>678</v>
      </c>
      <c r="B207" s="10" t="s">
        <v>679</v>
      </c>
      <c r="C207" s="10" t="s">
        <v>680</v>
      </c>
      <c r="D207" s="11" t="s">
        <v>2528</v>
      </c>
      <c r="E207" s="8">
        <f t="shared" si="44"/>
        <v>0.50000846575180113</v>
      </c>
      <c r="F207" s="8">
        <v>14.175000000000001</v>
      </c>
      <c r="G207" s="8">
        <f t="shared" si="45"/>
        <v>1.0000169315036023</v>
      </c>
      <c r="H207" s="8">
        <v>28.35</v>
      </c>
      <c r="I207" s="8">
        <f t="shared" si="46"/>
        <v>1.2500211643795027</v>
      </c>
      <c r="J207" s="8">
        <f t="shared" si="47"/>
        <v>35.438100010158905</v>
      </c>
      <c r="K207" s="8">
        <f t="shared" si="48"/>
        <v>2.0000338630072045</v>
      </c>
      <c r="L207" s="8">
        <f t="shared" si="49"/>
        <v>56.70096001625425</v>
      </c>
      <c r="M207" s="11" t="str">
        <f t="shared" si="50"/>
        <v>Grillin' with Heat Seasoning Ingredients:
black pepper, chili powder, paprika, salt, brown sugar, spices, dehydrated garlic, onion, sugar, worchestershire powder, turmeric, oregano, disodium inosinate, guanylate (natural sodium salt) &lt;2% calcium stearate (anti caking)
• Packed in a facility and/or equipment that produces products containing peanuts, tree nuts, soybean, milk, dairy, eggs, fish, shellfish, wheat, sesame •
 - NET WT. 0.50 oz (14.175 grams)</v>
      </c>
      <c r="N207" s="12">
        <v>10000000148</v>
      </c>
      <c r="O207" s="12">
        <v>30000000148</v>
      </c>
      <c r="P207" s="12">
        <v>50000000148</v>
      </c>
      <c r="Q207" s="12">
        <v>70000000148</v>
      </c>
      <c r="R207" s="12">
        <v>90000000148</v>
      </c>
      <c r="S207" s="12">
        <v>11000000148</v>
      </c>
      <c r="T207" s="12">
        <v>13000000148</v>
      </c>
      <c r="U207" s="10"/>
      <c r="V207" s="11"/>
      <c r="W207" s="8">
        <f t="shared" si="51"/>
        <v>0.25000423287590057</v>
      </c>
      <c r="X207" s="8">
        <f t="shared" si="52"/>
        <v>7.0876200020317812</v>
      </c>
      <c r="Y207" s="8">
        <f t="shared" si="53"/>
        <v>4.0000677260144091</v>
      </c>
      <c r="Z207" s="8">
        <f t="shared" si="54"/>
        <v>113.4</v>
      </c>
      <c r="AA207" s="16">
        <v>15000000148</v>
      </c>
      <c r="AB207" s="8">
        <f t="shared" si="43"/>
        <v>0.7500126986277017</v>
      </c>
      <c r="AC207" s="8">
        <f t="shared" si="42"/>
        <v>21.262500000000003</v>
      </c>
      <c r="AD207" s="16">
        <v>15000000148</v>
      </c>
      <c r="AE207" s="13"/>
    </row>
    <row r="208" spans="1:31" ht="90" x14ac:dyDescent="0.3">
      <c r="A208" s="9" t="s">
        <v>682</v>
      </c>
      <c r="B208" s="10" t="s">
        <v>683</v>
      </c>
      <c r="C208" s="10" t="s">
        <v>683</v>
      </c>
      <c r="D208" s="11" t="s">
        <v>2529</v>
      </c>
      <c r="E208" s="8">
        <f t="shared" si="44"/>
        <v>1.6500279369809436</v>
      </c>
      <c r="F208" s="8">
        <v>46.777499999999996</v>
      </c>
      <c r="G208" s="8">
        <f t="shared" si="45"/>
        <v>3.3000558739618873</v>
      </c>
      <c r="H208" s="8">
        <v>93.554999999999993</v>
      </c>
      <c r="I208" s="8">
        <f t="shared" si="46"/>
        <v>4.1250698424523593</v>
      </c>
      <c r="J208" s="8">
        <f t="shared" si="47"/>
        <v>116.9457300335244</v>
      </c>
      <c r="K208" s="8">
        <f t="shared" si="48"/>
        <v>6.6001117479237745</v>
      </c>
      <c r="L208" s="8">
        <f t="shared" si="49"/>
        <v>187.11316805363901</v>
      </c>
      <c r="M208" s="11" t="str">
        <f t="shared" si="50"/>
        <v>Ground Ginger Ingredients:
ground ginger
• Packed in a facility and/or equipment that produces products containing peanuts, tree nuts, soybean, milk, dairy, eggs, fish, shellfish, wheat, sesame •
 - NET WT. 1.65 oz (46.7775 grams)</v>
      </c>
      <c r="N208" s="12">
        <v>10000000477</v>
      </c>
      <c r="O208" s="12">
        <v>30000000477</v>
      </c>
      <c r="P208" s="12">
        <v>50000000477</v>
      </c>
      <c r="Q208" s="12">
        <v>70000000477</v>
      </c>
      <c r="R208" s="12">
        <v>90000000477</v>
      </c>
      <c r="S208" s="12">
        <v>11000000477</v>
      </c>
      <c r="T208" s="12">
        <v>13000000477</v>
      </c>
      <c r="U208" s="10"/>
      <c r="V208" s="11"/>
      <c r="W208" s="8">
        <f t="shared" si="51"/>
        <v>0.82501396849047182</v>
      </c>
      <c r="X208" s="8">
        <f t="shared" si="52"/>
        <v>23.389146006704877</v>
      </c>
      <c r="Y208" s="8">
        <f t="shared" si="53"/>
        <v>13.200223495847549</v>
      </c>
      <c r="Z208" s="8">
        <f t="shared" si="54"/>
        <v>374.21999999999997</v>
      </c>
      <c r="AA208" s="16">
        <v>15000000477</v>
      </c>
      <c r="AB208" s="8">
        <f t="shared" si="43"/>
        <v>2.4750419054714152</v>
      </c>
      <c r="AC208" s="8">
        <f t="shared" ref="AC208:AC271" si="55">IF(OR(F208 = "NULL", H208 = "NULL"), "NULL", (F208+H208)/2)</f>
        <v>70.166249999999991</v>
      </c>
      <c r="AD208" s="16">
        <v>15000000477</v>
      </c>
      <c r="AE208" s="13"/>
    </row>
    <row r="209" spans="1:31" ht="105" x14ac:dyDescent="0.3">
      <c r="A209" s="9" t="s">
        <v>1706</v>
      </c>
      <c r="B209" s="10" t="s">
        <v>1704</v>
      </c>
      <c r="C209" s="10" t="s">
        <v>1704</v>
      </c>
      <c r="D209" s="11" t="s">
        <v>2530</v>
      </c>
      <c r="E209" s="8">
        <f t="shared" si="44"/>
        <v>0.77602724843313053</v>
      </c>
      <c r="F209" s="8">
        <v>22</v>
      </c>
      <c r="G209" s="8">
        <f t="shared" si="45"/>
        <v>1.6578763943798698</v>
      </c>
      <c r="H209" s="8">
        <v>47</v>
      </c>
      <c r="I209" s="8">
        <f t="shared" si="46"/>
        <v>2.0723454929748373</v>
      </c>
      <c r="J209" s="8">
        <f t="shared" si="47"/>
        <v>58.750994725836641</v>
      </c>
      <c r="K209" s="8">
        <f t="shared" si="48"/>
        <v>3.3157527887597396</v>
      </c>
      <c r="L209" s="8">
        <f t="shared" si="49"/>
        <v>94.001591561338614</v>
      </c>
      <c r="M209" s="11" t="str">
        <f t="shared" si="50"/>
        <v>Guacamole Seasoning Ingredients:
onion, salt, crushed red pepper, garlic, citric acid, lime juice powder, cilantro and cumin
• Packed in a facility and/or equipment that produces products containing peanuts, tree nuts, soybean, milk, dairy, eggs, fish, shellfish, wheat, sesame •
 - NET WT. 0.78 oz (22 grams)</v>
      </c>
      <c r="N209" s="12">
        <v>10000000491</v>
      </c>
      <c r="O209" s="12">
        <v>30000000491</v>
      </c>
      <c r="P209" s="12">
        <v>50000000491</v>
      </c>
      <c r="Q209" s="12">
        <v>70000000491</v>
      </c>
      <c r="R209" s="12">
        <v>90000000491</v>
      </c>
      <c r="S209" s="12">
        <v>11000000491</v>
      </c>
      <c r="T209" s="12">
        <v>13000000491</v>
      </c>
      <c r="U209" s="10" t="s">
        <v>39</v>
      </c>
      <c r="V209" s="11" t="s">
        <v>1064</v>
      </c>
      <c r="W209" s="8">
        <f t="shared" si="51"/>
        <v>0.41446909859496744</v>
      </c>
      <c r="X209" s="8">
        <f t="shared" si="52"/>
        <v>11.750198945167327</v>
      </c>
      <c r="Y209" s="8">
        <f t="shared" si="53"/>
        <v>6.6315055775194791</v>
      </c>
      <c r="Z209" s="8">
        <f t="shared" si="54"/>
        <v>188</v>
      </c>
      <c r="AA209" s="16">
        <v>15000000491</v>
      </c>
      <c r="AB209" s="8">
        <f t="shared" si="43"/>
        <v>1.2169518214065</v>
      </c>
      <c r="AC209" s="8">
        <f t="shared" si="55"/>
        <v>34.5</v>
      </c>
      <c r="AD209" s="16">
        <v>15000000491</v>
      </c>
      <c r="AE209" s="13"/>
    </row>
    <row r="210" spans="1:31" ht="105" x14ac:dyDescent="0.3">
      <c r="A210" s="9" t="s">
        <v>685</v>
      </c>
      <c r="B210" s="10" t="s">
        <v>686</v>
      </c>
      <c r="C210" s="10" t="s">
        <v>687</v>
      </c>
      <c r="D210" s="11" t="s">
        <v>2530</v>
      </c>
      <c r="E210" s="8">
        <f t="shared" si="44"/>
        <v>0.80001354520288193</v>
      </c>
      <c r="F210" s="8">
        <v>22.680000000000003</v>
      </c>
      <c r="G210" s="8">
        <f t="shared" si="45"/>
        <v>1.6000270904057639</v>
      </c>
      <c r="H210" s="8">
        <v>45.360000000000007</v>
      </c>
      <c r="I210" s="8">
        <f t="shared" si="46"/>
        <v>2.000033863007205</v>
      </c>
      <c r="J210" s="8">
        <f t="shared" si="47"/>
        <v>56.700960016254264</v>
      </c>
      <c r="K210" s="8">
        <f t="shared" si="48"/>
        <v>3.2000541808115277</v>
      </c>
      <c r="L210" s="8">
        <f t="shared" si="49"/>
        <v>90.721536026006817</v>
      </c>
      <c r="M210" s="11" t="str">
        <f t="shared" si="50"/>
        <v>Guacamole Seasoning Ingredients:
onion, salt, crushed red pepper, garlic, citric acid, lime juice powder, cilantro and cumin
• Packed in a facility and/or equipment that produces products containing peanuts, tree nuts, soybean, milk, dairy, eggs, fish, shellfish, wheat, sesame •
 - NET WT. 0.80 oz (22.68 grams)</v>
      </c>
      <c r="N210" s="12">
        <v>10000000149</v>
      </c>
      <c r="O210" s="12">
        <v>30000000149</v>
      </c>
      <c r="P210" s="12">
        <v>50000000149</v>
      </c>
      <c r="Q210" s="12">
        <v>70000000149</v>
      </c>
      <c r="R210" s="12">
        <v>90000000149</v>
      </c>
      <c r="S210" s="12">
        <v>11000000149</v>
      </c>
      <c r="T210" s="12">
        <v>13000000149</v>
      </c>
      <c r="U210" s="10" t="s">
        <v>39</v>
      </c>
      <c r="V210" s="11"/>
      <c r="W210" s="8">
        <f t="shared" si="51"/>
        <v>0.40000677260144096</v>
      </c>
      <c r="X210" s="8">
        <f t="shared" si="52"/>
        <v>11.340192003250852</v>
      </c>
      <c r="Y210" s="8">
        <f t="shared" si="53"/>
        <v>6.4001083616230554</v>
      </c>
      <c r="Z210" s="8">
        <f t="shared" si="54"/>
        <v>181.44000000000003</v>
      </c>
      <c r="AA210" s="16">
        <v>15000000149</v>
      </c>
      <c r="AB210" s="8">
        <f t="shared" si="43"/>
        <v>1.2000203178043229</v>
      </c>
      <c r="AC210" s="8">
        <f t="shared" si="55"/>
        <v>34.020000000000003</v>
      </c>
      <c r="AD210" s="16">
        <v>15000000149</v>
      </c>
      <c r="AE210" s="13"/>
    </row>
    <row r="211" spans="1:31" ht="105" x14ac:dyDescent="0.3">
      <c r="A211" s="9" t="s">
        <v>688</v>
      </c>
      <c r="B211" s="10" t="s">
        <v>689</v>
      </c>
      <c r="C211" s="10" t="s">
        <v>689</v>
      </c>
      <c r="D211" s="11" t="s">
        <v>2531</v>
      </c>
      <c r="E211" s="8">
        <f t="shared" si="44"/>
        <v>2.0000338630072045</v>
      </c>
      <c r="F211" s="8">
        <v>56.7</v>
      </c>
      <c r="G211" s="8">
        <f t="shared" si="45"/>
        <v>4.0000677260144091</v>
      </c>
      <c r="H211" s="8">
        <v>113.4</v>
      </c>
      <c r="I211" s="8">
        <f t="shared" si="46"/>
        <v>5.0000846575180109</v>
      </c>
      <c r="J211" s="8">
        <f t="shared" si="47"/>
        <v>141.75240004063562</v>
      </c>
      <c r="K211" s="8">
        <f t="shared" si="48"/>
        <v>8.0001354520288182</v>
      </c>
      <c r="L211" s="8">
        <f t="shared" si="49"/>
        <v>226.803840065017</v>
      </c>
      <c r="M211" s="11" t="str">
        <f t="shared" si="50"/>
        <v>Gyro Seasoning Ingredients:
onion, garlic, sea salt, oregano, marjoram, black pepper and rosemary
• Packed in a facility and/or equipment that produces products containing peanuts, tree nuts, soybean, milk, dairy, eggs, fish, shellfish, wheat, sesame •
 - NET WT. 2.00 oz (56.7 grams)</v>
      </c>
      <c r="N211" s="12">
        <v>10000000400</v>
      </c>
      <c r="O211" s="12">
        <v>30000000400</v>
      </c>
      <c r="P211" s="12">
        <v>50000000400</v>
      </c>
      <c r="Q211" s="12">
        <v>70000000400</v>
      </c>
      <c r="R211" s="12">
        <v>90000000400</v>
      </c>
      <c r="S211" s="12">
        <v>11000000400</v>
      </c>
      <c r="T211" s="12">
        <v>13000000400</v>
      </c>
      <c r="U211" s="10" t="s">
        <v>39</v>
      </c>
      <c r="V211" s="11"/>
      <c r="W211" s="8">
        <f t="shared" si="51"/>
        <v>1.0000169315036023</v>
      </c>
      <c r="X211" s="8">
        <f t="shared" si="52"/>
        <v>28.350480008127125</v>
      </c>
      <c r="Y211" s="8">
        <f t="shared" si="53"/>
        <v>16.000270904057636</v>
      </c>
      <c r="Z211" s="8">
        <f t="shared" si="54"/>
        <v>453.6</v>
      </c>
      <c r="AA211" s="16">
        <v>15000000400</v>
      </c>
      <c r="AB211" s="8">
        <f t="shared" si="43"/>
        <v>3.0000507945108068</v>
      </c>
      <c r="AC211" s="8">
        <f t="shared" si="55"/>
        <v>85.050000000000011</v>
      </c>
      <c r="AD211" s="16">
        <v>15000000400</v>
      </c>
      <c r="AE211" s="13"/>
    </row>
    <row r="212" spans="1:31" ht="90" x14ac:dyDescent="0.3">
      <c r="A212" s="9" t="s">
        <v>691</v>
      </c>
      <c r="B212" s="10" t="s">
        <v>692</v>
      </c>
      <c r="C212" s="10" t="s">
        <v>693</v>
      </c>
      <c r="D212" s="11" t="s">
        <v>2532</v>
      </c>
      <c r="E212" s="8">
        <f t="shared" si="44"/>
        <v>2.6455474378402175</v>
      </c>
      <c r="F212" s="8">
        <v>75</v>
      </c>
      <c r="G212" s="8">
        <f t="shared" si="45"/>
        <v>5.291094875680435</v>
      </c>
      <c r="H212" s="8">
        <v>150</v>
      </c>
      <c r="I212" s="8">
        <f t="shared" si="46"/>
        <v>6.613868594600544</v>
      </c>
      <c r="J212" s="8">
        <f t="shared" si="47"/>
        <v>187.50317465692544</v>
      </c>
      <c r="K212" s="8">
        <f t="shared" si="48"/>
        <v>10.58218975136087</v>
      </c>
      <c r="L212" s="8">
        <f t="shared" si="49"/>
        <v>300.00507945108069</v>
      </c>
      <c r="M212" s="11" t="str">
        <f t="shared" si="50"/>
        <v>Habanero Sea Salt Ingredients:
sea salt, habanero Chile powder
• Packed in a facility and/or equipment that produces products containing peanuts, tree nuts, soybean, milk, dairy, eggs, fish, shellfish, wheat, sesame •
 - NET WT. 2.65 oz (75 grams)</v>
      </c>
      <c r="N212" s="12">
        <v>10000000150</v>
      </c>
      <c r="O212" s="12">
        <v>30000000150</v>
      </c>
      <c r="P212" s="12">
        <v>50000000150</v>
      </c>
      <c r="Q212" s="12">
        <v>70000000150</v>
      </c>
      <c r="R212" s="12">
        <v>90000000150</v>
      </c>
      <c r="S212" s="12">
        <v>11000000150</v>
      </c>
      <c r="T212" s="12">
        <v>13000000150</v>
      </c>
      <c r="U212" s="10" t="s">
        <v>39</v>
      </c>
      <c r="V212" s="11" t="s">
        <v>172</v>
      </c>
      <c r="W212" s="8">
        <f t="shared" si="51"/>
        <v>1.3227737189201088</v>
      </c>
      <c r="X212" s="8">
        <f t="shared" si="52"/>
        <v>37.500634931385086</v>
      </c>
      <c r="Y212" s="8">
        <f t="shared" si="53"/>
        <v>21.16437950272174</v>
      </c>
      <c r="Z212" s="8">
        <f t="shared" si="54"/>
        <v>600</v>
      </c>
      <c r="AA212" s="16">
        <v>15000000150</v>
      </c>
      <c r="AB212" s="8">
        <f t="shared" si="43"/>
        <v>3.968321156760326</v>
      </c>
      <c r="AC212" s="8">
        <f t="shared" si="55"/>
        <v>112.5</v>
      </c>
      <c r="AD212" s="16">
        <v>15000000150</v>
      </c>
      <c r="AE212" s="13"/>
    </row>
    <row r="213" spans="1:31" ht="90" x14ac:dyDescent="0.3">
      <c r="A213" s="9" t="s">
        <v>694</v>
      </c>
      <c r="B213" s="10" t="s">
        <v>695</v>
      </c>
      <c r="C213" s="10" t="s">
        <v>696</v>
      </c>
      <c r="D213" s="11" t="s">
        <v>2533</v>
      </c>
      <c r="E213" s="8">
        <f t="shared" si="44"/>
        <v>1.1000186246539627</v>
      </c>
      <c r="F213" s="8">
        <v>31.185000000000006</v>
      </c>
      <c r="G213" s="8">
        <f t="shared" si="45"/>
        <v>2.2000372493079254</v>
      </c>
      <c r="H213" s="8">
        <v>62.370000000000012</v>
      </c>
      <c r="I213" s="8">
        <f t="shared" si="46"/>
        <v>2.7500465616349068</v>
      </c>
      <c r="J213" s="8">
        <f t="shared" si="47"/>
        <v>77.963820022349609</v>
      </c>
      <c r="K213" s="8">
        <f t="shared" si="48"/>
        <v>4.4000744986158509</v>
      </c>
      <c r="L213" s="8">
        <f t="shared" si="49"/>
        <v>124.74211203575938</v>
      </c>
      <c r="M213" s="11" t="str">
        <f t="shared" si="50"/>
        <v>Herbal Country Bread Dip Ingredients:
onion, garlic, parsley, basil, oregano, chili pepper &amp; fennel
• Packed in a facility and/or equipment that produces products containing peanuts, tree nuts, soybean, milk, dairy, eggs, fish, shellfish, wheat, sesame •
 - NET WT. 1.10 oz (31.185 grams)</v>
      </c>
      <c r="N213" s="12">
        <v>10000000151</v>
      </c>
      <c r="O213" s="12">
        <v>30000000151</v>
      </c>
      <c r="P213" s="12">
        <v>50000000151</v>
      </c>
      <c r="Q213" s="12">
        <v>70000000151</v>
      </c>
      <c r="R213" s="12">
        <v>90000000151</v>
      </c>
      <c r="S213" s="12">
        <v>11000000151</v>
      </c>
      <c r="T213" s="12">
        <v>13000000151</v>
      </c>
      <c r="U213" s="10" t="s">
        <v>39</v>
      </c>
      <c r="V213" s="11"/>
      <c r="W213" s="8">
        <f t="shared" si="51"/>
        <v>0.55000931232698136</v>
      </c>
      <c r="X213" s="8">
        <f t="shared" si="52"/>
        <v>15.592764004469922</v>
      </c>
      <c r="Y213" s="8">
        <f t="shared" si="53"/>
        <v>8.8001489972317017</v>
      </c>
      <c r="Z213" s="8">
        <f t="shared" si="54"/>
        <v>249.48000000000005</v>
      </c>
      <c r="AA213" s="16">
        <v>15000000151</v>
      </c>
      <c r="AB213" s="8">
        <f t="shared" si="43"/>
        <v>1.6500279369809441</v>
      </c>
      <c r="AC213" s="8">
        <f t="shared" si="55"/>
        <v>46.777500000000011</v>
      </c>
      <c r="AD213" s="16">
        <v>15000000151</v>
      </c>
      <c r="AE213" s="13"/>
    </row>
    <row r="214" spans="1:31" ht="90" x14ac:dyDescent="0.3">
      <c r="A214" s="9" t="s">
        <v>731</v>
      </c>
      <c r="B214" s="10" t="s">
        <v>699</v>
      </c>
      <c r="C214" s="10" t="s">
        <v>700</v>
      </c>
      <c r="D214" s="11" t="s">
        <v>2534</v>
      </c>
      <c r="E214" s="8">
        <f t="shared" si="44"/>
        <v>1.2698627701633045</v>
      </c>
      <c r="F214" s="8">
        <v>36</v>
      </c>
      <c r="G214" s="8">
        <f t="shared" si="45"/>
        <v>2.539725540326609</v>
      </c>
      <c r="H214" s="8">
        <v>72</v>
      </c>
      <c r="I214" s="8">
        <f t="shared" si="46"/>
        <v>3.1746569254082613</v>
      </c>
      <c r="J214" s="8">
        <f t="shared" si="47"/>
        <v>90.001523835324207</v>
      </c>
      <c r="K214" s="8">
        <f t="shared" si="48"/>
        <v>5.079451080653218</v>
      </c>
      <c r="L214" s="8">
        <f t="shared" si="49"/>
        <v>144.00243813651875</v>
      </c>
      <c r="M214" s="11" t="str">
        <f t="shared" si="50"/>
        <v>Herbal Grill Seasoning Ingredients:
dehydrated garlic, onion, spices, herbs, salt, corn oil
• Packed in a facility and/or equipment that produces products containing peanuts, tree nuts, soybean, milk, dairy, eggs, fish, shellfish, wheat, sesame •
 - NET WT. 1.27 oz (36 grams)</v>
      </c>
      <c r="N214" s="12">
        <v>10000000381</v>
      </c>
      <c r="O214" s="12">
        <v>30000000381</v>
      </c>
      <c r="P214" s="12">
        <v>50000000381</v>
      </c>
      <c r="Q214" s="12">
        <v>70000000381</v>
      </c>
      <c r="R214" s="12">
        <v>90000000381</v>
      </c>
      <c r="S214" s="12">
        <v>11000000381</v>
      </c>
      <c r="T214" s="12">
        <v>13000000381</v>
      </c>
      <c r="U214" s="10" t="s">
        <v>39</v>
      </c>
      <c r="V214" s="11" t="s">
        <v>1656</v>
      </c>
      <c r="W214" s="8">
        <f t="shared" si="51"/>
        <v>0.63493138508165226</v>
      </c>
      <c r="X214" s="8">
        <f t="shared" si="52"/>
        <v>18.000304767064844</v>
      </c>
      <c r="Y214" s="8">
        <f t="shared" si="53"/>
        <v>10.158902161306436</v>
      </c>
      <c r="Z214" s="8">
        <f t="shared" si="54"/>
        <v>288</v>
      </c>
      <c r="AA214" s="16">
        <v>15000000381</v>
      </c>
      <c r="AB214" s="8">
        <f t="shared" si="43"/>
        <v>1.9047941552449568</v>
      </c>
      <c r="AC214" s="8">
        <f t="shared" si="55"/>
        <v>54</v>
      </c>
      <c r="AD214" s="16">
        <v>15000000381</v>
      </c>
      <c r="AE214" s="13"/>
    </row>
    <row r="215" spans="1:31" ht="105" x14ac:dyDescent="0.3">
      <c r="A215" s="14" t="s">
        <v>701</v>
      </c>
      <c r="B215" s="10" t="s">
        <v>702</v>
      </c>
      <c r="C215" s="10" t="s">
        <v>703</v>
      </c>
      <c r="D215" s="11" t="s">
        <v>2535</v>
      </c>
      <c r="E215" s="8">
        <f t="shared" si="44"/>
        <v>0.24691776086508696</v>
      </c>
      <c r="F215" s="8">
        <v>7</v>
      </c>
      <c r="G215" s="8">
        <f t="shared" si="45"/>
        <v>0.59965741924378269</v>
      </c>
      <c r="H215" s="8">
        <v>17</v>
      </c>
      <c r="I215" s="8">
        <f t="shared" si="46"/>
        <v>0.7495717740547283</v>
      </c>
      <c r="J215" s="8">
        <f t="shared" si="47"/>
        <v>21.250359794451548</v>
      </c>
      <c r="K215" s="8">
        <f t="shared" si="48"/>
        <v>1.1993148384875654</v>
      </c>
      <c r="L215" s="8">
        <f t="shared" si="49"/>
        <v>34.000575671122483</v>
      </c>
      <c r="M215" s="11" t="str">
        <f t="shared" si="50"/>
        <v>Herbs de Provence Bread Dip &amp; Seasoning Ingredients:
thyme, marjoram, rosemary, savory, fennel, lavender buds, corn oil
• Packed in a facility and/or equipment that produces products containing peanuts, tree nuts, soybean, milk, dairy, eggs, fish, shellfish, wheat, sesame •
 - NET WT. 0.25 oz (7 grams)</v>
      </c>
      <c r="N215" s="12">
        <v>10000000395</v>
      </c>
      <c r="O215" s="12">
        <v>30000000395</v>
      </c>
      <c r="P215" s="12">
        <v>50000000395</v>
      </c>
      <c r="Q215" s="12">
        <v>70000000395</v>
      </c>
      <c r="R215" s="12">
        <v>90000000395</v>
      </c>
      <c r="S215" s="12">
        <v>11000000395</v>
      </c>
      <c r="T215" s="12">
        <v>13000000395</v>
      </c>
      <c r="U215" s="11" t="s">
        <v>39</v>
      </c>
      <c r="V215" s="11" t="s">
        <v>1656</v>
      </c>
      <c r="W215" s="8">
        <f t="shared" si="51"/>
        <v>0.14991435481094567</v>
      </c>
      <c r="X215" s="8">
        <f t="shared" si="52"/>
        <v>4.2500719588903104</v>
      </c>
      <c r="Y215" s="8">
        <f t="shared" si="53"/>
        <v>2.3986296769751307</v>
      </c>
      <c r="Z215" s="8">
        <f t="shared" si="54"/>
        <v>68</v>
      </c>
      <c r="AA215" s="16">
        <v>15000000395</v>
      </c>
      <c r="AB215" s="8">
        <f t="shared" si="43"/>
        <v>0.42328759005443484</v>
      </c>
      <c r="AC215" s="8">
        <f t="shared" si="55"/>
        <v>12</v>
      </c>
      <c r="AD215" s="16">
        <v>15000000395</v>
      </c>
      <c r="AE215" s="13" t="s">
        <v>704</v>
      </c>
    </row>
    <row r="216" spans="1:31" ht="105" x14ac:dyDescent="0.3">
      <c r="A216" s="25" t="s">
        <v>705</v>
      </c>
      <c r="B216" s="10" t="s">
        <v>2317</v>
      </c>
      <c r="C216" s="10" t="s">
        <v>2319</v>
      </c>
      <c r="D216" s="11" t="s">
        <v>2536</v>
      </c>
      <c r="E216" s="8">
        <f t="shared" si="44"/>
        <v>0.24691776086508696</v>
      </c>
      <c r="F216" s="8">
        <v>7</v>
      </c>
      <c r="G216" s="8">
        <f t="shared" si="45"/>
        <v>0.59965741924378269</v>
      </c>
      <c r="H216" s="8">
        <v>17</v>
      </c>
      <c r="I216" s="8">
        <f t="shared" si="46"/>
        <v>0.7495717740547283</v>
      </c>
      <c r="J216" s="8">
        <f t="shared" si="47"/>
        <v>21.250359794451548</v>
      </c>
      <c r="K216" s="8">
        <f t="shared" si="48"/>
        <v>1.1993148384875654</v>
      </c>
      <c r="L216" s="8">
        <f t="shared" si="49"/>
        <v>34.000575671122483</v>
      </c>
      <c r="M216" s="11" t="str">
        <f t="shared" si="50"/>
        <v>Herbs De Provence with Lavender Seasoning Ingredients:
thyme, marjoram, rosemary, savory, fennel, lavender buds, corn oil
• Packed in a facility and/or equipment that produces products containing peanuts, tree nuts, soybean, milk, dairy, eggs, fish, shellfish, wheat, sesame •
 - NET WT. 0.25 oz (7 grams)</v>
      </c>
      <c r="N216" s="12">
        <v>10000000152</v>
      </c>
      <c r="O216" s="12">
        <v>30000000152</v>
      </c>
      <c r="P216" s="12">
        <v>50000000152</v>
      </c>
      <c r="Q216" s="12">
        <v>70000000152</v>
      </c>
      <c r="R216" s="12">
        <v>90000000152</v>
      </c>
      <c r="S216" s="12">
        <v>11000000152</v>
      </c>
      <c r="T216" s="12">
        <v>13000000152</v>
      </c>
      <c r="U216" s="10" t="s">
        <v>39</v>
      </c>
      <c r="V216" s="11" t="s">
        <v>1656</v>
      </c>
      <c r="W216" s="8">
        <f t="shared" si="51"/>
        <v>0.14991435481094567</v>
      </c>
      <c r="X216" s="8">
        <f t="shared" si="52"/>
        <v>4.2500719588903104</v>
      </c>
      <c r="Y216" s="8">
        <f t="shared" si="53"/>
        <v>2.3986296769751307</v>
      </c>
      <c r="Z216" s="8">
        <f t="shared" si="54"/>
        <v>68</v>
      </c>
      <c r="AA216" s="16">
        <v>15000000152</v>
      </c>
      <c r="AB216" s="8">
        <f t="shared" si="43"/>
        <v>0.42328759005443484</v>
      </c>
      <c r="AC216" s="8">
        <f t="shared" si="55"/>
        <v>12</v>
      </c>
      <c r="AD216" s="16">
        <v>15000000152</v>
      </c>
      <c r="AE216" s="13"/>
    </row>
    <row r="217" spans="1:31" ht="105" x14ac:dyDescent="0.3">
      <c r="A217" s="9" t="s">
        <v>706</v>
      </c>
      <c r="B217" s="10" t="s">
        <v>707</v>
      </c>
      <c r="C217" s="10" t="s">
        <v>708</v>
      </c>
      <c r="D217" s="11" t="s">
        <v>2537</v>
      </c>
      <c r="E217" s="8">
        <f t="shared" si="44"/>
        <v>1.6000270904057639</v>
      </c>
      <c r="F217" s="8">
        <v>45.360000000000007</v>
      </c>
      <c r="G217" s="8">
        <f t="shared" si="45"/>
        <v>3.2000541808115277</v>
      </c>
      <c r="H217" s="8">
        <v>90.720000000000013</v>
      </c>
      <c r="I217" s="8">
        <f t="shared" si="46"/>
        <v>4.00006772601441</v>
      </c>
      <c r="J217" s="8">
        <f t="shared" si="47"/>
        <v>113.40192003250853</v>
      </c>
      <c r="K217" s="8">
        <f t="shared" si="48"/>
        <v>6.4001083616230554</v>
      </c>
      <c r="L217" s="8">
        <f t="shared" si="49"/>
        <v>181.44307205201363</v>
      </c>
      <c r="M217" s="11" t="str">
        <f t="shared" si="50"/>
        <v>Hibiscus Chili Lime Sea Salt Ingredients:
salt, hibiscus, honey powder (sugar, honey) contains 2% or less of natural flavor, chili flakes, paprika, sunflower oil
• Packed in a facility and/or equipment that produces products containing peanuts, tree nuts, soybean, milk, dairy, eggs, fish, shellfish, wheat, sesame •
 - NET WT. 1.60 oz (45.36 grams)</v>
      </c>
      <c r="N217" s="12">
        <v>10000000153</v>
      </c>
      <c r="O217" s="12">
        <v>30000000153</v>
      </c>
      <c r="P217" s="12">
        <v>50000000153</v>
      </c>
      <c r="Q217" s="12">
        <v>70000000153</v>
      </c>
      <c r="R217" s="12">
        <v>90000000153</v>
      </c>
      <c r="S217" s="12">
        <v>11000000153</v>
      </c>
      <c r="T217" s="12">
        <v>13000000153</v>
      </c>
      <c r="U217" s="10"/>
      <c r="V217" s="11"/>
      <c r="W217" s="8">
        <f t="shared" si="51"/>
        <v>0.80001354520288193</v>
      </c>
      <c r="X217" s="8">
        <f t="shared" si="52"/>
        <v>22.680384006501704</v>
      </c>
      <c r="Y217" s="8">
        <f t="shared" si="53"/>
        <v>12.800216723246111</v>
      </c>
      <c r="Z217" s="8">
        <f t="shared" si="54"/>
        <v>362.88000000000005</v>
      </c>
      <c r="AA217" s="16">
        <v>15000000153</v>
      </c>
      <c r="AB217" s="8">
        <f t="shared" si="43"/>
        <v>2.4000406356086459</v>
      </c>
      <c r="AC217" s="8">
        <f t="shared" si="55"/>
        <v>68.040000000000006</v>
      </c>
      <c r="AD217" s="16">
        <v>15000000153</v>
      </c>
      <c r="AE217" s="13"/>
    </row>
    <row r="218" spans="1:31" ht="90" x14ac:dyDescent="0.3">
      <c r="A218" s="9" t="s">
        <v>710</v>
      </c>
      <c r="B218" s="10" t="s">
        <v>711</v>
      </c>
      <c r="C218" s="10" t="s">
        <v>712</v>
      </c>
      <c r="D218" s="11" t="s">
        <v>2538</v>
      </c>
      <c r="E218" s="8">
        <f t="shared" si="44"/>
        <v>2.9000491013604468</v>
      </c>
      <c r="F218" s="8">
        <v>82.215000000000003</v>
      </c>
      <c r="G218" s="8">
        <f t="shared" si="45"/>
        <v>5.8000982027208936</v>
      </c>
      <c r="H218" s="8">
        <v>164.43</v>
      </c>
      <c r="I218" s="8">
        <f t="shared" si="46"/>
        <v>7.2501227534011168</v>
      </c>
      <c r="J218" s="8">
        <f t="shared" si="47"/>
        <v>205.54098005892166</v>
      </c>
      <c r="K218" s="8">
        <f t="shared" si="48"/>
        <v>11.600196405441787</v>
      </c>
      <c r="L218" s="8">
        <f t="shared" si="49"/>
        <v>328.86556809427469</v>
      </c>
      <c r="M218" s="11" t="str">
        <f t="shared" si="50"/>
        <v>Hibiscus Sea Salt Ingredients:
salt, hibiscus, orange peel
• Packed in a facility and/or equipment that produces products containing peanuts, tree nuts, soybean, milk, dairy, eggs, fish, shellfish, wheat, sesame •
 - NET WT. 2.90 oz (82.215 grams)</v>
      </c>
      <c r="N218" s="12">
        <v>10000000155</v>
      </c>
      <c r="O218" s="12">
        <v>30000000155</v>
      </c>
      <c r="P218" s="12">
        <v>50000000155</v>
      </c>
      <c r="Q218" s="12">
        <v>70000000155</v>
      </c>
      <c r="R218" s="12">
        <v>90000000155</v>
      </c>
      <c r="S218" s="12">
        <v>11000000155</v>
      </c>
      <c r="T218" s="12">
        <v>13000000155</v>
      </c>
      <c r="U218" s="10" t="s">
        <v>39</v>
      </c>
      <c r="V218" s="11"/>
      <c r="W218" s="8">
        <f t="shared" si="51"/>
        <v>1.4500245506802234</v>
      </c>
      <c r="X218" s="8">
        <f t="shared" si="52"/>
        <v>41.108196011784337</v>
      </c>
      <c r="Y218" s="8">
        <f t="shared" si="53"/>
        <v>23.200392810883574</v>
      </c>
      <c r="Z218" s="8">
        <f t="shared" si="54"/>
        <v>657.72</v>
      </c>
      <c r="AA218" s="16">
        <v>15000000155</v>
      </c>
      <c r="AB218" s="8">
        <f t="shared" si="43"/>
        <v>4.3500736520406704</v>
      </c>
      <c r="AC218" s="8">
        <f t="shared" si="55"/>
        <v>123.32250000000001</v>
      </c>
      <c r="AD218" s="16">
        <v>15000000155</v>
      </c>
      <c r="AE218" s="13"/>
    </row>
    <row r="219" spans="1:31" ht="90" x14ac:dyDescent="0.3">
      <c r="A219" s="9" t="s">
        <v>2024</v>
      </c>
      <c r="B219" s="10" t="s">
        <v>714</v>
      </c>
      <c r="C219" s="10" t="s">
        <v>714</v>
      </c>
      <c r="D219" s="11" t="s">
        <v>2539</v>
      </c>
      <c r="E219" s="8">
        <f t="shared" si="44"/>
        <v>0.80001354520288193</v>
      </c>
      <c r="F219" s="8">
        <v>22.680000000000003</v>
      </c>
      <c r="G219" s="8">
        <f t="shared" si="45"/>
        <v>1.6000270904057639</v>
      </c>
      <c r="H219" s="8">
        <v>45.360000000000007</v>
      </c>
      <c r="I219" s="8">
        <f t="shared" si="46"/>
        <v>2.000033863007205</v>
      </c>
      <c r="J219" s="8">
        <f t="shared" si="47"/>
        <v>56.700960016254264</v>
      </c>
      <c r="K219" s="8">
        <f t="shared" si="48"/>
        <v>3.2000541808115277</v>
      </c>
      <c r="L219" s="8">
        <f t="shared" si="49"/>
        <v>90.721536026006817</v>
      </c>
      <c r="M219" s="11" t="str">
        <f t="shared" si="50"/>
        <v>Hibiscus Tea Ingredients:
hibiscus flower
• Packed in a facility and/or equipment that produces products containing peanuts, tree nuts, soybean, milk, dairy, eggs, fish, shellfish, wheat, sesame •
 - NET WT. 0.80 oz (22.68 grams)</v>
      </c>
      <c r="N219" s="12">
        <v>10000000154</v>
      </c>
      <c r="O219" s="12">
        <v>30000000154</v>
      </c>
      <c r="P219" s="12">
        <v>50000000154</v>
      </c>
      <c r="Q219" s="12">
        <v>70000000154</v>
      </c>
      <c r="R219" s="12">
        <v>90000000154</v>
      </c>
      <c r="S219" s="12">
        <v>11000000154</v>
      </c>
      <c r="T219" s="12">
        <v>13000000154</v>
      </c>
      <c r="U219" s="10" t="s">
        <v>39</v>
      </c>
      <c r="V219" s="11" t="s">
        <v>1655</v>
      </c>
      <c r="W219" s="8">
        <f t="shared" si="51"/>
        <v>0.40000677260144096</v>
      </c>
      <c r="X219" s="8">
        <f t="shared" si="52"/>
        <v>11.340192003250852</v>
      </c>
      <c r="Y219" s="8">
        <f t="shared" si="53"/>
        <v>6.4001083616230554</v>
      </c>
      <c r="Z219" s="8">
        <f t="shared" si="54"/>
        <v>181.44000000000003</v>
      </c>
      <c r="AA219" s="16">
        <v>15000000154</v>
      </c>
      <c r="AB219" s="8">
        <f t="shared" si="43"/>
        <v>1.2000203178043229</v>
      </c>
      <c r="AC219" s="8">
        <f t="shared" si="55"/>
        <v>34.020000000000003</v>
      </c>
      <c r="AD219" s="16">
        <v>15000000154</v>
      </c>
      <c r="AE219" s="13"/>
    </row>
    <row r="220" spans="1:31" ht="90" x14ac:dyDescent="0.3">
      <c r="A220" s="9" t="s">
        <v>716</v>
      </c>
      <c r="B220" s="10" t="s">
        <v>717</v>
      </c>
      <c r="C220" s="10" t="s">
        <v>718</v>
      </c>
      <c r="D220" s="11" t="s">
        <v>2540</v>
      </c>
      <c r="E220" s="8">
        <f t="shared" si="44"/>
        <v>2.300038942458285</v>
      </c>
      <c r="F220" s="8">
        <v>65.204999999999998</v>
      </c>
      <c r="G220" s="8">
        <f t="shared" si="45"/>
        <v>4.60007788491657</v>
      </c>
      <c r="H220" s="8">
        <v>130.41</v>
      </c>
      <c r="I220" s="8">
        <f t="shared" si="46"/>
        <v>5.7500973561457123</v>
      </c>
      <c r="J220" s="8">
        <f t="shared" si="47"/>
        <v>163.01526004673096</v>
      </c>
      <c r="K220" s="8">
        <f t="shared" si="48"/>
        <v>9.20015576983314</v>
      </c>
      <c r="L220" s="8">
        <f t="shared" si="49"/>
        <v>260.82441607476954</v>
      </c>
      <c r="M220" s="11" t="str">
        <f t="shared" si="50"/>
        <v>Hickory Smoked Sea Salt Ingredients:
pure pacific sea salt smoked over a hickorywood fire
• Packed in a facility and/or equipment that produces products containing peanuts, tree nuts, soybean, milk, dairy, eggs, fish, shellfish, wheat, sesame •
 - NET WT. 2.30 oz (65.205 grams)</v>
      </c>
      <c r="N220" s="12">
        <v>10000000156</v>
      </c>
      <c r="O220" s="12">
        <v>30000000156</v>
      </c>
      <c r="P220" s="12">
        <v>50000000156</v>
      </c>
      <c r="Q220" s="12">
        <v>70000000156</v>
      </c>
      <c r="R220" s="12">
        <v>90000000156</v>
      </c>
      <c r="S220" s="12">
        <v>11000000156</v>
      </c>
      <c r="T220" s="12">
        <v>13000000156</v>
      </c>
      <c r="U220" s="10" t="s">
        <v>39</v>
      </c>
      <c r="V220" s="11"/>
      <c r="W220" s="8">
        <f t="shared" si="51"/>
        <v>1.1500194712291425</v>
      </c>
      <c r="X220" s="8">
        <f t="shared" si="52"/>
        <v>32.603052009346193</v>
      </c>
      <c r="Y220" s="8">
        <f t="shared" si="53"/>
        <v>18.40031153966628</v>
      </c>
      <c r="Z220" s="8">
        <f t="shared" si="54"/>
        <v>521.64</v>
      </c>
      <c r="AA220" s="16">
        <v>15000000156</v>
      </c>
      <c r="AB220" s="8">
        <f t="shared" si="43"/>
        <v>3.4500584136874277</v>
      </c>
      <c r="AC220" s="8">
        <f t="shared" si="55"/>
        <v>97.807500000000005</v>
      </c>
      <c r="AD220" s="16">
        <v>15000000156</v>
      </c>
      <c r="AE220" s="13"/>
    </row>
    <row r="221" spans="1:31" ht="90" x14ac:dyDescent="0.3">
      <c r="A221" s="9" t="s">
        <v>720</v>
      </c>
      <c r="B221" s="10" t="s">
        <v>721</v>
      </c>
      <c r="C221" s="10" t="s">
        <v>722</v>
      </c>
      <c r="D221" s="11" t="s">
        <v>2541</v>
      </c>
      <c r="E221" s="8">
        <f t="shared" si="44"/>
        <v>1.4109586335147828</v>
      </c>
      <c r="F221" s="8">
        <v>40</v>
      </c>
      <c r="G221" s="8">
        <f t="shared" si="45"/>
        <v>2.8219172670295656</v>
      </c>
      <c r="H221" s="8">
        <v>80</v>
      </c>
      <c r="I221" s="8">
        <f t="shared" si="46"/>
        <v>3.527396583786957</v>
      </c>
      <c r="J221" s="8">
        <f t="shared" si="47"/>
        <v>100.00169315036024</v>
      </c>
      <c r="K221" s="8">
        <f t="shared" si="48"/>
        <v>5.6438345340591312</v>
      </c>
      <c r="L221" s="8">
        <f t="shared" si="49"/>
        <v>160.00270904057638</v>
      </c>
      <c r="M221" s="11" t="str">
        <f t="shared" si="50"/>
        <v>Hickory Wood Grill Seasoning Ingredients:
garlic, onion, pepper, smoke flavor, salt
• Packed in a facility and/or equipment that produces products containing peanuts, tree nuts, soybean, milk, dairy, eggs, fish, shellfish, wheat, sesame •
 - NET WT. 1.41 oz (40 grams)</v>
      </c>
      <c r="N221" s="12">
        <v>10000000157</v>
      </c>
      <c r="O221" s="12">
        <v>30000000157</v>
      </c>
      <c r="P221" s="12">
        <v>50000000157</v>
      </c>
      <c r="Q221" s="12">
        <v>70000000157</v>
      </c>
      <c r="R221" s="12">
        <v>90000000157</v>
      </c>
      <c r="S221" s="12">
        <v>11000000157</v>
      </c>
      <c r="T221" s="12">
        <v>13000000157</v>
      </c>
      <c r="U221" s="10" t="s">
        <v>39</v>
      </c>
      <c r="V221" s="11" t="s">
        <v>1654</v>
      </c>
      <c r="W221" s="8">
        <f t="shared" si="51"/>
        <v>0.70547931675739139</v>
      </c>
      <c r="X221" s="8">
        <f t="shared" si="52"/>
        <v>20.000338630072047</v>
      </c>
      <c r="Y221" s="8">
        <f t="shared" si="53"/>
        <v>11.287669068118262</v>
      </c>
      <c r="Z221" s="8">
        <f t="shared" si="54"/>
        <v>320</v>
      </c>
      <c r="AA221" s="16">
        <v>15000000157</v>
      </c>
      <c r="AB221" s="8">
        <f t="shared" si="43"/>
        <v>2.1164379502721742</v>
      </c>
      <c r="AC221" s="8">
        <f t="shared" si="55"/>
        <v>60</v>
      </c>
      <c r="AD221" s="16">
        <v>15000000157</v>
      </c>
      <c r="AE221" s="13" t="s">
        <v>1972</v>
      </c>
    </row>
    <row r="222" spans="1:31" ht="90" x14ac:dyDescent="0.3">
      <c r="A222" s="14" t="s">
        <v>723</v>
      </c>
      <c r="B222" s="10" t="s">
        <v>724</v>
      </c>
      <c r="C222" s="10" t="s">
        <v>725</v>
      </c>
      <c r="D222" s="11" t="s">
        <v>2542</v>
      </c>
      <c r="E222" s="8">
        <f t="shared" si="44"/>
        <v>1.9047941552449565</v>
      </c>
      <c r="F222" s="8">
        <v>54</v>
      </c>
      <c r="G222" s="8">
        <f t="shared" si="45"/>
        <v>3.8095883104899131</v>
      </c>
      <c r="H222" s="8">
        <v>108</v>
      </c>
      <c r="I222" s="8">
        <f t="shared" si="46"/>
        <v>4.7619853881123912</v>
      </c>
      <c r="J222" s="8">
        <f t="shared" si="47"/>
        <v>135.0022857529863</v>
      </c>
      <c r="K222" s="8">
        <f t="shared" si="48"/>
        <v>7.6191766209798262</v>
      </c>
      <c r="L222" s="8">
        <f t="shared" si="49"/>
        <v>216.00365720477808</v>
      </c>
      <c r="M222" s="11" t="str">
        <f t="shared" si="50"/>
        <v>Highland Steak Rub Ingredients:
salt, paprika, garlic, mustard, sugar, spices
• Packed in a facility and/or equipment that produces products containing peanuts, tree nuts, soybean, milk, dairy, eggs, fish, shellfish, wheat, sesame •
 - NET WT. 1.90 oz (54 grams)</v>
      </c>
      <c r="N222" s="12">
        <v>10000000474</v>
      </c>
      <c r="O222" s="12">
        <v>30000000474</v>
      </c>
      <c r="P222" s="12">
        <v>50000000474</v>
      </c>
      <c r="Q222" s="12">
        <v>70000000474</v>
      </c>
      <c r="R222" s="12">
        <v>90000000474</v>
      </c>
      <c r="S222" s="12">
        <v>11000000474</v>
      </c>
      <c r="T222" s="12">
        <v>13000000474</v>
      </c>
      <c r="U222" s="11"/>
      <c r="V222" s="11"/>
      <c r="W222" s="8">
        <f t="shared" si="51"/>
        <v>0.95239707762247827</v>
      </c>
      <c r="X222" s="8">
        <f t="shared" si="52"/>
        <v>27.00045715059726</v>
      </c>
      <c r="Y222" s="8">
        <f t="shared" si="53"/>
        <v>15.238353241959652</v>
      </c>
      <c r="Z222" s="8">
        <f t="shared" si="54"/>
        <v>432</v>
      </c>
      <c r="AA222" s="16">
        <v>15000000474</v>
      </c>
      <c r="AB222" s="8">
        <f t="shared" si="43"/>
        <v>2.8571912328674349</v>
      </c>
      <c r="AC222" s="8">
        <f t="shared" si="55"/>
        <v>81</v>
      </c>
      <c r="AD222" s="16">
        <v>15000000474</v>
      </c>
      <c r="AE222" s="13" t="s">
        <v>726</v>
      </c>
    </row>
    <row r="223" spans="1:31" ht="90" x14ac:dyDescent="0.3">
      <c r="A223" s="9" t="s">
        <v>727</v>
      </c>
      <c r="B223" s="10" t="s">
        <v>728</v>
      </c>
      <c r="C223" s="10" t="s">
        <v>729</v>
      </c>
      <c r="D223" s="11" t="s">
        <v>2543</v>
      </c>
      <c r="E223" s="8">
        <f t="shared" si="44"/>
        <v>3.2000541808115277</v>
      </c>
      <c r="F223" s="8">
        <v>90.720000000000013</v>
      </c>
      <c r="G223" s="8">
        <f t="shared" si="45"/>
        <v>6.4001083616230554</v>
      </c>
      <c r="H223" s="8">
        <v>181.44000000000003</v>
      </c>
      <c r="I223" s="8">
        <f t="shared" si="46"/>
        <v>8.0001354520288199</v>
      </c>
      <c r="J223" s="8">
        <f t="shared" si="47"/>
        <v>226.80384006501706</v>
      </c>
      <c r="K223" s="8">
        <f t="shared" si="48"/>
        <v>12.800216723246111</v>
      </c>
      <c r="L223" s="8">
        <f t="shared" si="49"/>
        <v>362.88614410402727</v>
      </c>
      <c r="M223" s="11" t="str">
        <f t="shared" si="50"/>
        <v>Himalayan Salt Ingredients:
coarse pink himalayan sea salt 
• Packed in a facility and/or equipment that produces products containing peanuts, tree nuts, soybean, milk, dairy, eggs, fish, shellfish, wheat, sesame •
 - NET WT. 3.20 oz (90.72 grams)</v>
      </c>
      <c r="N223" s="12">
        <v>10000000161</v>
      </c>
      <c r="O223" s="12">
        <v>30000000161</v>
      </c>
      <c r="P223" s="12">
        <v>50000000161</v>
      </c>
      <c r="Q223" s="12">
        <v>70000000161</v>
      </c>
      <c r="R223" s="12">
        <v>90000000161</v>
      </c>
      <c r="S223" s="12">
        <v>11000000161</v>
      </c>
      <c r="T223" s="12">
        <v>13000000161</v>
      </c>
      <c r="U223" s="10"/>
      <c r="V223" s="11"/>
      <c r="W223" s="8">
        <f t="shared" si="51"/>
        <v>1.6000270904057639</v>
      </c>
      <c r="X223" s="8">
        <f t="shared" si="52"/>
        <v>45.360768013003408</v>
      </c>
      <c r="Y223" s="8">
        <f t="shared" si="53"/>
        <v>25.600433446492222</v>
      </c>
      <c r="Z223" s="8">
        <f t="shared" si="54"/>
        <v>725.7600000000001</v>
      </c>
      <c r="AA223" s="16">
        <v>15000000161</v>
      </c>
      <c r="AB223" s="8">
        <f t="shared" si="43"/>
        <v>4.8000812712172918</v>
      </c>
      <c r="AC223" s="8">
        <f t="shared" si="55"/>
        <v>136.08000000000001</v>
      </c>
      <c r="AD223" s="16">
        <v>15000000161</v>
      </c>
      <c r="AE223" s="13"/>
    </row>
    <row r="224" spans="1:31" ht="105" x14ac:dyDescent="0.3">
      <c r="A224" s="9" t="s">
        <v>698</v>
      </c>
      <c r="B224" s="10" t="s">
        <v>732</v>
      </c>
      <c r="C224" s="10" t="s">
        <v>733</v>
      </c>
      <c r="D224" s="11" t="s">
        <v>2544</v>
      </c>
      <c r="E224" s="8">
        <f t="shared" si="44"/>
        <v>0.50000846575180113</v>
      </c>
      <c r="F224" s="8">
        <v>14.175000000000001</v>
      </c>
      <c r="G224" s="8">
        <f t="shared" si="45"/>
        <v>1.0000169315036023</v>
      </c>
      <c r="H224" s="8">
        <v>28.35</v>
      </c>
      <c r="I224" s="8">
        <f t="shared" si="46"/>
        <v>1.2500211643795027</v>
      </c>
      <c r="J224" s="8">
        <f t="shared" si="47"/>
        <v>35.438100010158905</v>
      </c>
      <c r="K224" s="8">
        <f t="shared" si="48"/>
        <v>2.0000338630072045</v>
      </c>
      <c r="L224" s="8">
        <f t="shared" si="49"/>
        <v>56.70096001625425</v>
      </c>
      <c r="M224" s="11" t="str">
        <f t="shared" si="50"/>
        <v>Home Made Chili Blend Ingredients:
chili pepper, salt, cumin, oregano, garlic, onion, enriched wheat flour (flour, iron, niacin, thiamine, riboflavin, folic acid
• Packed in a facility and/or equipment that produces products containing peanuts, tree nuts, soybean, milk, dairy, eggs, fish, shellfish, wheat, sesame •
 - NET WT. 0.50 oz (14.175 grams)</v>
      </c>
      <c r="N224" s="12">
        <v>10000000162</v>
      </c>
      <c r="O224" s="12">
        <v>30000000162</v>
      </c>
      <c r="P224" s="12">
        <v>50000000162</v>
      </c>
      <c r="Q224" s="12">
        <v>70000000162</v>
      </c>
      <c r="R224" s="12">
        <v>90000000162</v>
      </c>
      <c r="S224" s="12">
        <v>11000000162</v>
      </c>
      <c r="T224" s="12">
        <v>13000000162</v>
      </c>
      <c r="U224" s="10"/>
      <c r="V224" s="11"/>
      <c r="W224" s="8">
        <f t="shared" si="51"/>
        <v>0.25000423287590057</v>
      </c>
      <c r="X224" s="8">
        <f t="shared" si="52"/>
        <v>7.0876200020317812</v>
      </c>
      <c r="Y224" s="8">
        <f t="shared" si="53"/>
        <v>4.0000677260144091</v>
      </c>
      <c r="Z224" s="8">
        <f t="shared" si="54"/>
        <v>113.4</v>
      </c>
      <c r="AA224" s="16">
        <v>15000000162</v>
      </c>
      <c r="AB224" s="8">
        <f t="shared" si="43"/>
        <v>0.7500126986277017</v>
      </c>
      <c r="AC224" s="8">
        <f t="shared" si="55"/>
        <v>21.262500000000003</v>
      </c>
      <c r="AD224" s="16">
        <v>15000000162</v>
      </c>
      <c r="AE224" s="13"/>
    </row>
    <row r="225" spans="1:31" ht="90" x14ac:dyDescent="0.3">
      <c r="A225" s="9" t="s">
        <v>2046</v>
      </c>
      <c r="B225" s="10" t="s">
        <v>735</v>
      </c>
      <c r="C225" s="10" t="s">
        <v>736</v>
      </c>
      <c r="D225" s="11" t="s">
        <v>2545</v>
      </c>
      <c r="E225" s="8">
        <f t="shared" si="44"/>
        <v>0.60001015890216136</v>
      </c>
      <c r="F225" s="8">
        <v>17.010000000000002</v>
      </c>
      <c r="G225" s="8">
        <f t="shared" si="45"/>
        <v>1.2000203178043227</v>
      </c>
      <c r="H225" s="8">
        <v>34.020000000000003</v>
      </c>
      <c r="I225" s="8">
        <f t="shared" si="46"/>
        <v>1.5000253972554034</v>
      </c>
      <c r="J225" s="8">
        <f t="shared" si="47"/>
        <v>42.525720012190689</v>
      </c>
      <c r="K225" s="8">
        <f t="shared" si="48"/>
        <v>2.4000406356086454</v>
      </c>
      <c r="L225" s="8">
        <f t="shared" si="49"/>
        <v>68.041152019505105</v>
      </c>
      <c r="M225" s="11" t="str">
        <f t="shared" si="50"/>
        <v>Home Style Pizza Seasoning Ingredients:
salt, sugar, spices, dextrose, onion, garlic, parsley
• Packed in a facility and/or equipment that produces products containing peanuts, tree nuts, soybean, milk, dairy, eggs, fish, shellfish, wheat, sesame •
 - NET WT. 0.60 oz (17.01 grams)</v>
      </c>
      <c r="N225" s="12">
        <v>10000000163</v>
      </c>
      <c r="O225" s="12">
        <v>30000000163</v>
      </c>
      <c r="P225" s="12">
        <v>50000000163</v>
      </c>
      <c r="Q225" s="12">
        <v>70000000163</v>
      </c>
      <c r="R225" s="12">
        <v>90000000163</v>
      </c>
      <c r="S225" s="12">
        <v>11000000163</v>
      </c>
      <c r="T225" s="12">
        <v>13000000163</v>
      </c>
      <c r="U225" s="10" t="s">
        <v>39</v>
      </c>
      <c r="V225" s="11" t="s">
        <v>1656</v>
      </c>
      <c r="W225" s="8">
        <f t="shared" si="51"/>
        <v>0.30000507945108068</v>
      </c>
      <c r="X225" s="8">
        <f t="shared" si="52"/>
        <v>8.5051440024381382</v>
      </c>
      <c r="Y225" s="8">
        <f t="shared" si="53"/>
        <v>4.8000812712172909</v>
      </c>
      <c r="Z225" s="8">
        <f t="shared" si="54"/>
        <v>136.08000000000001</v>
      </c>
      <c r="AA225" s="16">
        <v>15000000163</v>
      </c>
      <c r="AB225" s="8">
        <f t="shared" si="43"/>
        <v>0.90001523835324204</v>
      </c>
      <c r="AC225" s="8">
        <f t="shared" si="55"/>
        <v>25.515000000000001</v>
      </c>
      <c r="AD225" s="16">
        <v>15000000163</v>
      </c>
      <c r="AE225" s="13"/>
    </row>
    <row r="226" spans="1:31" ht="120" x14ac:dyDescent="0.3">
      <c r="A226" s="9" t="s">
        <v>1729</v>
      </c>
      <c r="B226" s="10" t="s">
        <v>2275</v>
      </c>
      <c r="C226" s="10" t="s">
        <v>2275</v>
      </c>
      <c r="D226" s="11" t="s">
        <v>2546</v>
      </c>
      <c r="E226" s="8">
        <f t="shared" si="44"/>
        <v>1.4109586335147828</v>
      </c>
      <c r="F226" s="8">
        <v>40</v>
      </c>
      <c r="G226" s="8">
        <f t="shared" si="45"/>
        <v>3.2452048570840004</v>
      </c>
      <c r="H226" s="8">
        <v>92</v>
      </c>
      <c r="I226" s="8">
        <f t="shared" si="46"/>
        <v>4.0565060713550007</v>
      </c>
      <c r="J226" s="8">
        <f t="shared" si="47"/>
        <v>115.00194712291427</v>
      </c>
      <c r="K226" s="8">
        <f t="shared" si="48"/>
        <v>6.4904097141680008</v>
      </c>
      <c r="L226" s="8">
        <f t="shared" si="49"/>
        <v>184.00311539666282</v>
      </c>
      <c r="M226" s="11" t="str">
        <f t="shared" si="50"/>
        <v>Honey BBQ Rub Ingredients:
sugar, salt, honey solids, Worcestershire sauce powder, spices, onion, garlic, xanthan gum, natural flavors, extractives of paprika, caramel color
• Packed in a facility and/or equipment that produces products containing peanuts, tree nuts, soybean, milk, dairy, eggs, fish, shellfish, wheat, sesame •
 - NET WT. 1.41 oz (40 grams)</v>
      </c>
      <c r="N226" s="12">
        <v>10000000494</v>
      </c>
      <c r="O226" s="12">
        <v>30000000494</v>
      </c>
      <c r="P226" s="12">
        <v>50000000494</v>
      </c>
      <c r="Q226" s="12">
        <v>70000000494</v>
      </c>
      <c r="R226" s="12">
        <v>90000000494</v>
      </c>
      <c r="S226" s="12">
        <v>11000000494</v>
      </c>
      <c r="T226" s="12">
        <v>13000000494</v>
      </c>
      <c r="U226" s="10" t="s">
        <v>39</v>
      </c>
      <c r="V226" s="11" t="s">
        <v>1654</v>
      </c>
      <c r="W226" s="8">
        <f t="shared" si="51"/>
        <v>0.8113012142710001</v>
      </c>
      <c r="X226" s="8">
        <f t="shared" si="52"/>
        <v>23.000389424582853</v>
      </c>
      <c r="Y226" s="8">
        <f t="shared" si="53"/>
        <v>12.980819428336002</v>
      </c>
      <c r="Z226" s="8">
        <f t="shared" si="54"/>
        <v>368</v>
      </c>
      <c r="AA226" s="16">
        <v>15000000494</v>
      </c>
      <c r="AB226" s="8">
        <f t="shared" si="43"/>
        <v>2.3280817452993916</v>
      </c>
      <c r="AC226" s="8">
        <f t="shared" si="55"/>
        <v>66</v>
      </c>
      <c r="AD226" s="16">
        <v>15000000494</v>
      </c>
      <c r="AE226" s="13"/>
    </row>
    <row r="227" spans="1:31" ht="90" x14ac:dyDescent="0.3">
      <c r="A227" s="9" t="s">
        <v>2031</v>
      </c>
      <c r="B227" s="10" t="s">
        <v>737</v>
      </c>
      <c r="C227" s="10" t="s">
        <v>737</v>
      </c>
      <c r="D227" s="11" t="s">
        <v>2547</v>
      </c>
      <c r="E227" s="8">
        <f t="shared" si="44"/>
        <v>0.80001354520288193</v>
      </c>
      <c r="F227" s="8">
        <v>22.680000000000003</v>
      </c>
      <c r="G227" s="8">
        <f t="shared" si="45"/>
        <v>1.6000270904057639</v>
      </c>
      <c r="H227" s="8">
        <v>45.360000000000007</v>
      </c>
      <c r="I227" s="8">
        <f t="shared" si="46"/>
        <v>2.000033863007205</v>
      </c>
      <c r="J227" s="8">
        <f t="shared" si="47"/>
        <v>56.700960016254264</v>
      </c>
      <c r="K227" s="8">
        <f t="shared" si="48"/>
        <v>3.2000541808115277</v>
      </c>
      <c r="L227" s="8">
        <f t="shared" si="49"/>
        <v>90.721536026006817</v>
      </c>
      <c r="M227" s="11" t="str">
        <f t="shared" si="50"/>
        <v>Honey Brush Tea Ingredients:
honey bush flowers
• Packed in a facility and/or equipment that produces products containing peanuts, tree nuts, soybean, milk, dairy, eggs, fish, shellfish, wheat, sesame •
 - NET WT. 0.80 oz (22.68 grams)</v>
      </c>
      <c r="N227" s="12">
        <v>10000000164</v>
      </c>
      <c r="O227" s="12">
        <v>30000000164</v>
      </c>
      <c r="P227" s="12">
        <v>50000000164</v>
      </c>
      <c r="Q227" s="12">
        <v>70000000164</v>
      </c>
      <c r="R227" s="12">
        <v>90000000164</v>
      </c>
      <c r="S227" s="12">
        <v>11000000164</v>
      </c>
      <c r="T227" s="12">
        <v>13000000164</v>
      </c>
      <c r="U227" s="10" t="s">
        <v>39</v>
      </c>
      <c r="V227" s="11" t="s">
        <v>1655</v>
      </c>
      <c r="W227" s="8">
        <f t="shared" si="51"/>
        <v>0.40000677260144096</v>
      </c>
      <c r="X227" s="8">
        <f t="shared" si="52"/>
        <v>11.340192003250852</v>
      </c>
      <c r="Y227" s="8">
        <f t="shared" si="53"/>
        <v>6.4001083616230554</v>
      </c>
      <c r="Z227" s="8">
        <f t="shared" si="54"/>
        <v>181.44000000000003</v>
      </c>
      <c r="AA227" s="16">
        <v>15000000164</v>
      </c>
      <c r="AB227" s="8">
        <f t="shared" si="43"/>
        <v>1.2000203178043229</v>
      </c>
      <c r="AC227" s="8">
        <f t="shared" si="55"/>
        <v>34.020000000000003</v>
      </c>
      <c r="AD227" s="16">
        <v>15000000164</v>
      </c>
      <c r="AE227" s="13"/>
    </row>
    <row r="228" spans="1:31" ht="120" x14ac:dyDescent="0.3">
      <c r="A228" s="9" t="s">
        <v>739</v>
      </c>
      <c r="B228" s="10" t="s">
        <v>740</v>
      </c>
      <c r="C228" s="10" t="s">
        <v>741</v>
      </c>
      <c r="D228" s="11" t="s">
        <v>2548</v>
      </c>
      <c r="E228" s="8">
        <f t="shared" si="44"/>
        <v>1.1000186246539627</v>
      </c>
      <c r="F228" s="8">
        <v>31.185000000000006</v>
      </c>
      <c r="G228" s="8">
        <f t="shared" si="45"/>
        <v>2.2000372493079254</v>
      </c>
      <c r="H228" s="8">
        <v>62.370000000000012</v>
      </c>
      <c r="I228" s="8">
        <f t="shared" si="46"/>
        <v>2.7500465616349068</v>
      </c>
      <c r="J228" s="8">
        <f t="shared" si="47"/>
        <v>77.963820022349609</v>
      </c>
      <c r="K228" s="8">
        <f t="shared" si="48"/>
        <v>4.4000744986158509</v>
      </c>
      <c r="L228" s="8">
        <f t="shared" si="49"/>
        <v>124.74211203575938</v>
      </c>
      <c r="M228" s="11" t="str">
        <f t="shared" si="50"/>
        <v>Honey Butter Popcorn Seasoning Ingredients:
sugar, honey powder (maltodextrin, honey) salt, whey, natural flavors (butter, honey) &lt;2% silicon dioxide (to prevent caking)
• ALLERGY ALERT: contains dairy •
• Packed in a facility and/or equipment that produces products containing peanuts, tree nuts, soybean, milk, dairy, eggs, fish, shellfish, wheat, sesame •
 - NET WT. 1.10 oz (31.185 grams)</v>
      </c>
      <c r="N228" s="12">
        <v>10000000165</v>
      </c>
      <c r="O228" s="12">
        <v>30000000165</v>
      </c>
      <c r="P228" s="12">
        <v>50000000165</v>
      </c>
      <c r="Q228" s="12">
        <v>70000000165</v>
      </c>
      <c r="R228" s="12">
        <v>90000000165</v>
      </c>
      <c r="S228" s="12">
        <v>11000000165</v>
      </c>
      <c r="T228" s="12">
        <v>13000000165</v>
      </c>
      <c r="U228" s="10"/>
      <c r="V228" s="11"/>
      <c r="W228" s="8">
        <f t="shared" si="51"/>
        <v>0.55000931232698136</v>
      </c>
      <c r="X228" s="8">
        <f t="shared" si="52"/>
        <v>15.592764004469922</v>
      </c>
      <c r="Y228" s="8">
        <f t="shared" si="53"/>
        <v>8.8001489972317017</v>
      </c>
      <c r="Z228" s="8">
        <f t="shared" si="54"/>
        <v>249.48000000000005</v>
      </c>
      <c r="AA228" s="16">
        <v>15000000165</v>
      </c>
      <c r="AB228" s="8">
        <f t="shared" si="43"/>
        <v>1.6500279369809441</v>
      </c>
      <c r="AC228" s="8">
        <f t="shared" si="55"/>
        <v>46.777500000000011</v>
      </c>
      <c r="AD228" s="16">
        <v>15000000165</v>
      </c>
      <c r="AE228" s="13"/>
    </row>
    <row r="229" spans="1:31" ht="105" x14ac:dyDescent="0.3">
      <c r="A229" s="9" t="s">
        <v>743</v>
      </c>
      <c r="B229" s="10" t="s">
        <v>744</v>
      </c>
      <c r="C229" s="10" t="s">
        <v>745</v>
      </c>
      <c r="D229" s="11" t="s">
        <v>2549</v>
      </c>
      <c r="E229" s="8">
        <f t="shared" si="44"/>
        <v>1.3750232808174532</v>
      </c>
      <c r="F229" s="8">
        <v>38.981250000000003</v>
      </c>
      <c r="G229" s="8">
        <f t="shared" si="45"/>
        <v>2.7500465616349064</v>
      </c>
      <c r="H229" s="8">
        <v>77.962500000000006</v>
      </c>
      <c r="I229" s="8">
        <f t="shared" si="46"/>
        <v>3.437558202043633</v>
      </c>
      <c r="J229" s="8">
        <f t="shared" si="47"/>
        <v>97.454775027937004</v>
      </c>
      <c r="K229" s="8">
        <f t="shared" si="48"/>
        <v>5.5000931232698127</v>
      </c>
      <c r="L229" s="8">
        <f t="shared" si="49"/>
        <v>155.92764004469919</v>
      </c>
      <c r="M229" s="11" t="str">
        <f t="shared" si="50"/>
        <v>Honey Chipotle Sea Salt Ingredients:
honey, salt, onion, paprika, chipotle, rosemary, basil, sage, marjoram
• Packed in a facility and/or equipment that produces products containing peanuts, tree nuts, soybean, milk, dairy, eggs, fish, shellfish, wheat, sesame •
 - NET WT. 1.38 oz (38.98125 grams)</v>
      </c>
      <c r="N229" s="12">
        <v>10000000167</v>
      </c>
      <c r="O229" s="12">
        <v>30000000167</v>
      </c>
      <c r="P229" s="12">
        <v>50000000167</v>
      </c>
      <c r="Q229" s="12">
        <v>70000000167</v>
      </c>
      <c r="R229" s="12">
        <v>90000000167</v>
      </c>
      <c r="S229" s="12">
        <v>11000000167</v>
      </c>
      <c r="T229" s="12">
        <v>13000000167</v>
      </c>
      <c r="U229" s="10"/>
      <c r="V229" s="11"/>
      <c r="W229" s="8">
        <f t="shared" si="51"/>
        <v>0.68751164040872659</v>
      </c>
      <c r="X229" s="8">
        <f t="shared" si="52"/>
        <v>19.490955005587399</v>
      </c>
      <c r="Y229" s="8">
        <f t="shared" si="53"/>
        <v>11.000186246539625</v>
      </c>
      <c r="Z229" s="8">
        <f t="shared" si="54"/>
        <v>311.85000000000002</v>
      </c>
      <c r="AA229" s="16">
        <v>15000000167</v>
      </c>
      <c r="AB229" s="8">
        <f t="shared" si="43"/>
        <v>2.0625349212261797</v>
      </c>
      <c r="AC229" s="8">
        <f t="shared" si="55"/>
        <v>58.471875000000004</v>
      </c>
      <c r="AD229" s="16">
        <v>15000000167</v>
      </c>
      <c r="AE229" s="13"/>
    </row>
    <row r="230" spans="1:31" ht="105" x14ac:dyDescent="0.3">
      <c r="A230" s="9" t="s">
        <v>746</v>
      </c>
      <c r="B230" s="10" t="s">
        <v>747</v>
      </c>
      <c r="C230" s="10" t="s">
        <v>747</v>
      </c>
      <c r="D230" s="11" t="s">
        <v>2550</v>
      </c>
      <c r="E230" s="8">
        <f t="shared" si="44"/>
        <v>1.3750232808174532</v>
      </c>
      <c r="F230" s="8">
        <v>38.981250000000003</v>
      </c>
      <c r="G230" s="8">
        <f t="shared" si="45"/>
        <v>2.7500465616349064</v>
      </c>
      <c r="H230" s="8">
        <v>77.962500000000006</v>
      </c>
      <c r="I230" s="8">
        <f t="shared" si="46"/>
        <v>3.437558202043633</v>
      </c>
      <c r="J230" s="8">
        <f t="shared" si="47"/>
        <v>97.454775027937004</v>
      </c>
      <c r="K230" s="8">
        <f t="shared" si="48"/>
        <v>5.5000931232698127</v>
      </c>
      <c r="L230" s="8">
        <f t="shared" si="49"/>
        <v>155.92764004469919</v>
      </c>
      <c r="M230" s="11" t="str">
        <f t="shared" si="50"/>
        <v>Honey Chipotle Seasoning Ingredients:
honey, sea salt, onion, paprika, chipotle, rosemary, basil, oregano, sage and marjoram
• Packed in a facility and/or equipment that produces products containing peanuts, tree nuts, soybean, milk, dairy, eggs, fish, shellfish, wheat, sesame •
 - NET WT. 1.38 oz (38.98125 grams)</v>
      </c>
      <c r="N230" s="12">
        <v>10000000166</v>
      </c>
      <c r="O230" s="12">
        <v>30000000166</v>
      </c>
      <c r="P230" s="12">
        <v>50000000166</v>
      </c>
      <c r="Q230" s="12">
        <v>70000000166</v>
      </c>
      <c r="R230" s="12">
        <v>90000000166</v>
      </c>
      <c r="S230" s="12">
        <v>11000000166</v>
      </c>
      <c r="T230" s="12">
        <v>13000000166</v>
      </c>
      <c r="U230" s="10" t="s">
        <v>39</v>
      </c>
      <c r="V230" s="11" t="s">
        <v>172</v>
      </c>
      <c r="W230" s="8">
        <f t="shared" si="51"/>
        <v>0.68751164040872659</v>
      </c>
      <c r="X230" s="8">
        <f t="shared" si="52"/>
        <v>19.490955005587399</v>
      </c>
      <c r="Y230" s="8">
        <f t="shared" si="53"/>
        <v>11.000186246539625</v>
      </c>
      <c r="Z230" s="8">
        <f t="shared" si="54"/>
        <v>311.85000000000002</v>
      </c>
      <c r="AA230" s="16">
        <v>15000000166</v>
      </c>
      <c r="AB230" s="8">
        <f t="shared" si="43"/>
        <v>2.0625349212261797</v>
      </c>
      <c r="AC230" s="8">
        <f t="shared" si="55"/>
        <v>58.471875000000004</v>
      </c>
      <c r="AD230" s="16">
        <v>15000000166</v>
      </c>
      <c r="AE230" s="13"/>
    </row>
    <row r="231" spans="1:31" ht="105" x14ac:dyDescent="0.3">
      <c r="A231" s="9" t="s">
        <v>749</v>
      </c>
      <c r="B231" s="10" t="s">
        <v>750</v>
      </c>
      <c r="C231" s="10" t="s">
        <v>750</v>
      </c>
      <c r="D231" s="11" t="s">
        <v>2551</v>
      </c>
      <c r="E231" s="8">
        <f t="shared" si="44"/>
        <v>1.2000203178043227</v>
      </c>
      <c r="F231" s="8">
        <v>34.020000000000003</v>
      </c>
      <c r="G231" s="8">
        <f t="shared" si="45"/>
        <v>2.4000406356086454</v>
      </c>
      <c r="H231" s="8">
        <v>68.040000000000006</v>
      </c>
      <c r="I231" s="8">
        <f t="shared" si="46"/>
        <v>3.0000507945108068</v>
      </c>
      <c r="J231" s="8">
        <f t="shared" si="47"/>
        <v>85.051440024381378</v>
      </c>
      <c r="K231" s="8">
        <f t="shared" si="48"/>
        <v>4.8000812712172909</v>
      </c>
      <c r="L231" s="8">
        <f t="shared" si="49"/>
        <v>136.08230403901021</v>
      </c>
      <c r="M231" s="11" t="str">
        <f t="shared" si="50"/>
        <v>Honey Mustard Powder Ingredients:
mustard seed, sugar, salt, ground honey, worchestershire sauce, palm oil, tamarind, natural flavors
• Packed in a facility and/or equipment that produces products containing peanuts, tree nuts, soybean, milk, dairy, eggs, fish, shellfish, wheat, sesame •
 - NET WT. 1.20 oz (34.02 grams)</v>
      </c>
      <c r="N231" s="12">
        <v>10000000168</v>
      </c>
      <c r="O231" s="12">
        <v>30000000168</v>
      </c>
      <c r="P231" s="12">
        <v>50000000168</v>
      </c>
      <c r="Q231" s="12">
        <v>70000000168</v>
      </c>
      <c r="R231" s="12">
        <v>90000000168</v>
      </c>
      <c r="S231" s="12">
        <v>11000000168</v>
      </c>
      <c r="T231" s="12">
        <v>13000000168</v>
      </c>
      <c r="U231" s="10"/>
      <c r="V231" s="11"/>
      <c r="W231" s="8">
        <f t="shared" si="51"/>
        <v>0.60001015890216136</v>
      </c>
      <c r="X231" s="8">
        <f t="shared" si="52"/>
        <v>17.010288004876276</v>
      </c>
      <c r="Y231" s="8">
        <f t="shared" si="53"/>
        <v>9.6001625424345818</v>
      </c>
      <c r="Z231" s="8">
        <f t="shared" si="54"/>
        <v>272.16000000000003</v>
      </c>
      <c r="AA231" s="16">
        <v>15000000168</v>
      </c>
      <c r="AB231" s="8">
        <f t="shared" si="43"/>
        <v>1.8000304767064841</v>
      </c>
      <c r="AC231" s="8">
        <f t="shared" si="55"/>
        <v>51.03</v>
      </c>
      <c r="AD231" s="16">
        <v>15000000168</v>
      </c>
      <c r="AE231" s="13"/>
    </row>
    <row r="232" spans="1:31" ht="180" x14ac:dyDescent="0.3">
      <c r="A232" s="9" t="s">
        <v>752</v>
      </c>
      <c r="B232" s="10" t="s">
        <v>753</v>
      </c>
      <c r="C232" s="10" t="s">
        <v>754</v>
      </c>
      <c r="D232" s="11" t="s">
        <v>2831</v>
      </c>
      <c r="E232" s="8">
        <f t="shared" si="44"/>
        <v>1.5000253972554036</v>
      </c>
      <c r="F232" s="8">
        <v>42.525000000000006</v>
      </c>
      <c r="G232" s="8">
        <f t="shared" si="45"/>
        <v>3.0000507945108073</v>
      </c>
      <c r="H232" s="8">
        <v>85.050000000000011</v>
      </c>
      <c r="I232" s="8">
        <f t="shared" si="46"/>
        <v>3.7500634931385091</v>
      </c>
      <c r="J232" s="8">
        <f t="shared" si="47"/>
        <v>106.31430003047674</v>
      </c>
      <c r="K232" s="8">
        <f t="shared" si="48"/>
        <v>6.0001015890216145</v>
      </c>
      <c r="L232" s="8">
        <f t="shared" si="49"/>
        <v>170.10288004876278</v>
      </c>
      <c r="M232" s="11" t="str">
        <f t="shared" si="50"/>
        <v>Hop &amp; Vine Party Time Infuser Ingredients:
sugar, hops, orange peel, vanilla, spices
• Packed in a facility and/or equipment that produces products containing peanuts, tree nuts, soybean, milk, dairy, eggs, fish, shellfish, wheat, sesame •
• DIRECTIONS: In 16oz jar, add vodka, gin, tequila or wine, and infuse 2-4 days. •
• INFUSING: Add two cups of your favorite spirit. Store in the refrigerator or freezer, swirling ingredients daily. Once the flavor reaches desired strength you are ready to begin creating cocktails. •
 - NET WT. 1.50 oz (42.525 grams)</v>
      </c>
      <c r="N232" s="12">
        <v>10000000169</v>
      </c>
      <c r="O232" s="12">
        <v>30000000169</v>
      </c>
      <c r="P232" s="12">
        <v>50000000169</v>
      </c>
      <c r="Q232" s="12">
        <v>70000000169</v>
      </c>
      <c r="R232" s="12">
        <v>90000000169</v>
      </c>
      <c r="S232" s="12">
        <v>11000000169</v>
      </c>
      <c r="T232" s="12">
        <v>13000000169</v>
      </c>
      <c r="U232" s="10" t="s">
        <v>39</v>
      </c>
      <c r="V232" s="11" t="s">
        <v>181</v>
      </c>
      <c r="W232" s="8">
        <f t="shared" si="51"/>
        <v>0.75001269862770181</v>
      </c>
      <c r="X232" s="8">
        <f t="shared" si="52"/>
        <v>21.262860006095348</v>
      </c>
      <c r="Y232" s="8">
        <f t="shared" si="53"/>
        <v>12.000203178043229</v>
      </c>
      <c r="Z232" s="8">
        <f t="shared" si="54"/>
        <v>340.20000000000005</v>
      </c>
      <c r="AA232" s="16">
        <v>15000000169</v>
      </c>
      <c r="AB232" s="8">
        <f t="shared" si="43"/>
        <v>2.2500380958831054</v>
      </c>
      <c r="AC232" s="8">
        <f t="shared" si="55"/>
        <v>63.787500000000009</v>
      </c>
      <c r="AD232" s="16">
        <v>15000000169</v>
      </c>
      <c r="AE232" s="13"/>
    </row>
    <row r="233" spans="1:31" ht="105" x14ac:dyDescent="0.3">
      <c r="A233" s="25" t="s">
        <v>756</v>
      </c>
      <c r="B233" s="10" t="s">
        <v>757</v>
      </c>
      <c r="C233" s="10" t="s">
        <v>758</v>
      </c>
      <c r="D233" s="11" t="s">
        <v>2552</v>
      </c>
      <c r="E233" s="8">
        <f t="shared" si="44"/>
        <v>1.1993148384875654</v>
      </c>
      <c r="F233" s="8">
        <v>34</v>
      </c>
      <c r="G233" s="8">
        <f t="shared" si="45"/>
        <v>2.4691776086508699</v>
      </c>
      <c r="H233" s="8">
        <v>70</v>
      </c>
      <c r="I233" s="8">
        <f t="shared" si="46"/>
        <v>3.0864720108135875</v>
      </c>
      <c r="J233" s="8">
        <f t="shared" si="47"/>
        <v>87.501481506565213</v>
      </c>
      <c r="K233" s="8">
        <f t="shared" si="48"/>
        <v>4.9383552173017398</v>
      </c>
      <c r="L233" s="8">
        <f t="shared" si="49"/>
        <v>140.00237041050434</v>
      </c>
      <c r="M233" s="11" t="str">
        <f t="shared" si="50"/>
        <v>Hot Jalapeno Popcorn Seasoning Ingredients: 
salt, onion, jalapeno, garlic, cilantro, tomato powder, spices, not more than 2% silicon dioxide added to prevent caking
• Packed in a facility and/or equipment that produces products containing peanuts, tree nuts, soybean, milk, dairy, eggs, fish, shellfish, wheat, sesame •
 - NET WT. 1.20 oz (34 grams)</v>
      </c>
      <c r="N233" s="12">
        <v>10000000170</v>
      </c>
      <c r="O233" s="12">
        <v>30000000170</v>
      </c>
      <c r="P233" s="12">
        <v>50000000170</v>
      </c>
      <c r="Q233" s="12">
        <v>70000000170</v>
      </c>
      <c r="R233" s="12">
        <v>90000000170</v>
      </c>
      <c r="S233" s="12">
        <v>11000000170</v>
      </c>
      <c r="T233" s="12">
        <v>13000000170</v>
      </c>
      <c r="U233" s="10" t="s">
        <v>39</v>
      </c>
      <c r="V233" s="11" t="s">
        <v>97</v>
      </c>
      <c r="W233" s="8">
        <f t="shared" si="51"/>
        <v>0.61729440216271747</v>
      </c>
      <c r="X233" s="8">
        <f t="shared" si="52"/>
        <v>17.500296301313043</v>
      </c>
      <c r="Y233" s="8">
        <f t="shared" si="53"/>
        <v>9.8767104346034795</v>
      </c>
      <c r="Z233" s="8">
        <f t="shared" si="54"/>
        <v>280</v>
      </c>
      <c r="AA233" s="16">
        <v>15000000170</v>
      </c>
      <c r="AB233" s="8">
        <f t="shared" si="43"/>
        <v>1.8342462235692176</v>
      </c>
      <c r="AC233" s="8">
        <f t="shared" si="55"/>
        <v>52</v>
      </c>
      <c r="AD233" s="16">
        <v>15000000170</v>
      </c>
      <c r="AE233" s="13" t="s">
        <v>1997</v>
      </c>
    </row>
    <row r="234" spans="1:31" ht="270" x14ac:dyDescent="0.3">
      <c r="A234" s="9" t="s">
        <v>760</v>
      </c>
      <c r="B234" s="10" t="s">
        <v>761</v>
      </c>
      <c r="C234" s="10" t="s">
        <v>762</v>
      </c>
      <c r="D234" s="11" t="s">
        <v>2553</v>
      </c>
      <c r="E234" s="8">
        <f t="shared" si="44"/>
        <v>1.0000169315036023</v>
      </c>
      <c r="F234" s="8">
        <v>28.35</v>
      </c>
      <c r="G234" s="8">
        <f t="shared" si="45"/>
        <v>2.0000338630072045</v>
      </c>
      <c r="H234" s="8">
        <v>56.7</v>
      </c>
      <c r="I234" s="8">
        <f t="shared" si="46"/>
        <v>2.5000423287590054</v>
      </c>
      <c r="J234" s="8">
        <f t="shared" si="47"/>
        <v>70.87620002031781</v>
      </c>
      <c r="K234" s="8">
        <f t="shared" si="48"/>
        <v>4.0000677260144091</v>
      </c>
      <c r="L234" s="8">
        <f t="shared" si="49"/>
        <v>113.4019200325085</v>
      </c>
      <c r="M234" s="11" t="str">
        <f t="shared" si="50"/>
        <v>Hot &amp; Spicy Popcorn Seasoning Ingredients:
sugar, salt, maltodextrin, dextrose, tomato powder, brown sugar, hydrolyzed soy protein, dry molasses, onion powder, contains &lt;2% of dry hot sauce (red peppers, vinegar, salt) yeast extract, dry  Worcestershire sauce (corn syrup solids, salt, caramel color, garlic, sugar, sices, soy sauce solids (natural &amp; fermented soybean &amp; wheat) natural flavor, palm oil, tamarind, sour cream powder,(cultured cream, non fat milk) garlic powder, whey, spice, cheddar cheese (cultured pasteurized mild, salt, enzymes) sodium diacetate, disodium inosinate, disodium guanylate, dry vinegar
• ALLERGY ALERT: contains soy, wheat, and milk, palm oil, sour cream •
• Packed in a facility and/or equipment that produces products containing peanuts, tree nuts, soybean, milk, dairy, eggs, fish, shellfish, wheat, sesame •
 - NET WT. 1.00 oz (28.35 grams)</v>
      </c>
      <c r="N234" s="12">
        <v>10000000171</v>
      </c>
      <c r="O234" s="12">
        <v>30000000171</v>
      </c>
      <c r="P234" s="12">
        <v>50000000171</v>
      </c>
      <c r="Q234" s="12">
        <v>70000000171</v>
      </c>
      <c r="R234" s="12">
        <v>90000000171</v>
      </c>
      <c r="S234" s="12">
        <v>11000000171</v>
      </c>
      <c r="T234" s="12">
        <v>13000000171</v>
      </c>
      <c r="U234" s="10"/>
      <c r="V234" s="11"/>
      <c r="W234" s="8">
        <f t="shared" si="51"/>
        <v>0.50000846575180113</v>
      </c>
      <c r="X234" s="8">
        <f t="shared" si="52"/>
        <v>14.175240004063562</v>
      </c>
      <c r="Y234" s="8">
        <f t="shared" si="53"/>
        <v>8.0001354520288182</v>
      </c>
      <c r="Z234" s="8">
        <f t="shared" si="54"/>
        <v>226.8</v>
      </c>
      <c r="AA234" s="16">
        <v>15000000171</v>
      </c>
      <c r="AB234" s="8">
        <f t="shared" si="43"/>
        <v>1.5000253972554034</v>
      </c>
      <c r="AC234" s="8">
        <f t="shared" si="55"/>
        <v>42.525000000000006</v>
      </c>
      <c r="AD234" s="16">
        <v>15000000171</v>
      </c>
      <c r="AE234" s="13"/>
    </row>
    <row r="235" spans="1:31" ht="120" x14ac:dyDescent="0.3">
      <c r="A235" s="9" t="s">
        <v>764</v>
      </c>
      <c r="B235" s="10" t="s">
        <v>765</v>
      </c>
      <c r="C235" s="10" t="s">
        <v>766</v>
      </c>
      <c r="D235" s="11" t="s">
        <v>2554</v>
      </c>
      <c r="E235" s="8">
        <f t="shared" si="44"/>
        <v>0.50000846575180113</v>
      </c>
      <c r="F235" s="8">
        <v>14.175000000000001</v>
      </c>
      <c r="G235" s="8">
        <f t="shared" si="45"/>
        <v>1.0000169315036023</v>
      </c>
      <c r="H235" s="8">
        <v>28.35</v>
      </c>
      <c r="I235" s="8">
        <f t="shared" si="46"/>
        <v>1.2500211643795027</v>
      </c>
      <c r="J235" s="8">
        <f t="shared" si="47"/>
        <v>35.438100010158905</v>
      </c>
      <c r="K235" s="8">
        <f t="shared" si="48"/>
        <v>2.0000338630072045</v>
      </c>
      <c r="L235" s="8">
        <f t="shared" si="49"/>
        <v>56.70096001625425</v>
      </c>
      <c r="M235" s="11" t="str">
        <f t="shared" si="50"/>
        <v>Hot Off the Grill Seasoning Ingredients:
dehydrated garlic, onion, sea salt, bell peppers, lemon, spices, sugar, paprika, brown sugar, citric acid, celery seed, turmeric, natural flavor, extractives of paprika
• Packed in a facility and/or equipment that produces products containing peanuts, tree nuts, soybean, milk, dairy, eggs, fish, shellfish, wheat, sesame •
 - NET WT. 0.50 oz (14.175 grams)</v>
      </c>
      <c r="N235" s="12">
        <v>10000000172</v>
      </c>
      <c r="O235" s="12">
        <v>30000000172</v>
      </c>
      <c r="P235" s="12">
        <v>50000000172</v>
      </c>
      <c r="Q235" s="12">
        <v>70000000172</v>
      </c>
      <c r="R235" s="12">
        <v>90000000172</v>
      </c>
      <c r="S235" s="12">
        <v>11000000172</v>
      </c>
      <c r="T235" s="12">
        <v>13000000172</v>
      </c>
      <c r="U235" s="10"/>
      <c r="V235" s="11"/>
      <c r="W235" s="8">
        <f t="shared" si="51"/>
        <v>0.25000423287590057</v>
      </c>
      <c r="X235" s="8">
        <f t="shared" si="52"/>
        <v>7.0876200020317812</v>
      </c>
      <c r="Y235" s="8">
        <f t="shared" si="53"/>
        <v>4.0000677260144091</v>
      </c>
      <c r="Z235" s="8">
        <f t="shared" si="54"/>
        <v>113.4</v>
      </c>
      <c r="AA235" s="16">
        <v>15000000172</v>
      </c>
      <c r="AB235" s="8">
        <f t="shared" si="43"/>
        <v>0.7500126986277017</v>
      </c>
      <c r="AC235" s="8">
        <f t="shared" si="55"/>
        <v>21.262500000000003</v>
      </c>
      <c r="AD235" s="16">
        <v>15000000172</v>
      </c>
      <c r="AE235" s="13"/>
    </row>
    <row r="236" spans="1:31" ht="105" x14ac:dyDescent="0.3">
      <c r="A236" s="9" t="s">
        <v>2022</v>
      </c>
      <c r="B236" s="10" t="s">
        <v>768</v>
      </c>
      <c r="C236" s="10" t="s">
        <v>769</v>
      </c>
      <c r="D236" s="11" t="s">
        <v>2555</v>
      </c>
      <c r="E236" s="8">
        <f t="shared" si="44"/>
        <v>0.80001354520288193</v>
      </c>
      <c r="F236" s="8">
        <v>22.680000000000003</v>
      </c>
      <c r="G236" s="8">
        <f t="shared" si="45"/>
        <v>1.6000270904057639</v>
      </c>
      <c r="H236" s="8">
        <v>45.360000000000007</v>
      </c>
      <c r="I236" s="8">
        <f t="shared" si="46"/>
        <v>2.000033863007205</v>
      </c>
      <c r="J236" s="8">
        <f t="shared" si="47"/>
        <v>56.700960016254264</v>
      </c>
      <c r="K236" s="8">
        <f t="shared" si="48"/>
        <v>3.2000541808115277</v>
      </c>
      <c r="L236" s="8">
        <f t="shared" si="49"/>
        <v>90.721536026006817</v>
      </c>
      <c r="M236" s="11" t="str">
        <f t="shared" si="50"/>
        <v>Irish Breakfast Tea Ingredients:
assam gbop tea (40%), keemun op tea (40%), ceylon bop tea (20%)
• Packed in a facility and/or equipment that produces products containing peanuts, tree nuts, soybean, milk, dairy, eggs, fish, shellfish, wheat, sesame •
 - NET WT. 0.80 oz (22.68 grams)</v>
      </c>
      <c r="N236" s="12">
        <v>10000000174</v>
      </c>
      <c r="O236" s="12">
        <v>30000000174</v>
      </c>
      <c r="P236" s="12">
        <v>50000000174</v>
      </c>
      <c r="Q236" s="12">
        <v>70000000174</v>
      </c>
      <c r="R236" s="12">
        <v>90000000174</v>
      </c>
      <c r="S236" s="12">
        <v>11000000174</v>
      </c>
      <c r="T236" s="12">
        <v>13000000174</v>
      </c>
      <c r="U236" s="10" t="s">
        <v>39</v>
      </c>
      <c r="V236" s="11" t="s">
        <v>1655</v>
      </c>
      <c r="W236" s="8">
        <f t="shared" si="51"/>
        <v>0.40000677260144096</v>
      </c>
      <c r="X236" s="8">
        <f t="shared" si="52"/>
        <v>11.340192003250852</v>
      </c>
      <c r="Y236" s="8">
        <f t="shared" si="53"/>
        <v>6.4001083616230554</v>
      </c>
      <c r="Z236" s="8">
        <f t="shared" si="54"/>
        <v>181.44000000000003</v>
      </c>
      <c r="AA236" s="16">
        <v>15000000174</v>
      </c>
      <c r="AB236" s="8">
        <f t="shared" si="43"/>
        <v>1.2000203178043229</v>
      </c>
      <c r="AC236" s="8">
        <f t="shared" si="55"/>
        <v>34.020000000000003</v>
      </c>
      <c r="AD236" s="16">
        <v>15000000174</v>
      </c>
      <c r="AE236" s="13"/>
    </row>
    <row r="237" spans="1:31" ht="120" x14ac:dyDescent="0.3">
      <c r="A237" s="25" t="s">
        <v>771</v>
      </c>
      <c r="B237" s="10" t="s">
        <v>772</v>
      </c>
      <c r="C237" s="10" t="s">
        <v>772</v>
      </c>
      <c r="D237" s="11" t="s">
        <v>2556</v>
      </c>
      <c r="E237" s="8">
        <f t="shared" si="44"/>
        <v>1.4109586335147828</v>
      </c>
      <c r="F237" s="8">
        <v>40</v>
      </c>
      <c r="G237" s="8">
        <f t="shared" si="45"/>
        <v>2.8219172670295656</v>
      </c>
      <c r="H237" s="8">
        <v>80</v>
      </c>
      <c r="I237" s="8">
        <f t="shared" si="46"/>
        <v>3.527396583786957</v>
      </c>
      <c r="J237" s="8">
        <f t="shared" si="47"/>
        <v>100.00169315036024</v>
      </c>
      <c r="K237" s="8">
        <f t="shared" si="48"/>
        <v>5.6438345340591312</v>
      </c>
      <c r="L237" s="8">
        <f t="shared" si="49"/>
        <v>160.00270904057638</v>
      </c>
      <c r="M237" s="11" t="str">
        <f t="shared" si="50"/>
        <v>Irish Pub Seasoning Ingredients:
sea salt, demerara sugar, dehydrated vegetables (onion, red bell peppers, garlic) spices, citric acid, natural hickory smoke, silicon dioxide
• Packed in a facility and/or equipment that produces products containing peanuts, tree nuts, soybean, milk, dairy, eggs, fish, shellfish, wheat, sesame •
 - NET WT. 1.41 oz (40 grams)</v>
      </c>
      <c r="N237" s="12">
        <v>10000000173</v>
      </c>
      <c r="O237" s="12">
        <v>30000000173</v>
      </c>
      <c r="P237" s="12">
        <v>50000000173</v>
      </c>
      <c r="Q237" s="12">
        <v>70000000173</v>
      </c>
      <c r="R237" s="12">
        <v>90000000173</v>
      </c>
      <c r="S237" s="12">
        <v>11000000173</v>
      </c>
      <c r="T237" s="12">
        <v>13000000173</v>
      </c>
      <c r="U237" s="10"/>
      <c r="V237" s="11" t="s">
        <v>586</v>
      </c>
      <c r="W237" s="8">
        <f t="shared" si="51"/>
        <v>0.70547931675739139</v>
      </c>
      <c r="X237" s="8">
        <f t="shared" si="52"/>
        <v>20.000338630072047</v>
      </c>
      <c r="Y237" s="8">
        <f t="shared" si="53"/>
        <v>11.287669068118262</v>
      </c>
      <c r="Z237" s="8">
        <f t="shared" si="54"/>
        <v>320</v>
      </c>
      <c r="AA237" s="16">
        <v>15000000173</v>
      </c>
      <c r="AB237" s="8">
        <f t="shared" si="43"/>
        <v>2.1164379502721742</v>
      </c>
      <c r="AC237" s="8">
        <f t="shared" si="55"/>
        <v>60</v>
      </c>
      <c r="AD237" s="16">
        <v>15000000173</v>
      </c>
      <c r="AE237" s="13" t="s">
        <v>1978</v>
      </c>
    </row>
    <row r="238" spans="1:31" ht="90" x14ac:dyDescent="0.3">
      <c r="A238" s="9" t="s">
        <v>773</v>
      </c>
      <c r="B238" s="10" t="s">
        <v>774</v>
      </c>
      <c r="C238" s="10" t="s">
        <v>774</v>
      </c>
      <c r="D238" s="11" t="s">
        <v>2557</v>
      </c>
      <c r="E238" s="8">
        <f t="shared" si="44"/>
        <v>0.80001354520288193</v>
      </c>
      <c r="F238" s="8">
        <v>22.680000000000003</v>
      </c>
      <c r="G238" s="8">
        <f t="shared" si="45"/>
        <v>1.6000270904057639</v>
      </c>
      <c r="H238" s="8">
        <v>45.360000000000007</v>
      </c>
      <c r="I238" s="8">
        <f t="shared" si="46"/>
        <v>2.000033863007205</v>
      </c>
      <c r="J238" s="8">
        <f t="shared" si="47"/>
        <v>56.700960016254264</v>
      </c>
      <c r="K238" s="8">
        <f t="shared" si="48"/>
        <v>3.2000541808115277</v>
      </c>
      <c r="L238" s="8">
        <f t="shared" si="49"/>
        <v>90.721536026006817</v>
      </c>
      <c r="M238" s="11" t="str">
        <f t="shared" si="50"/>
        <v>Irish Stew Seasoning Ingredients:
marjoram, thyme, spices
• Packed in a facility and/or equipment that produces products containing peanuts, tree nuts, soybean, milk, dairy, eggs, fish, shellfish, wheat, sesame •
 - NET WT. 0.80 oz (22.68 grams)</v>
      </c>
      <c r="N238" s="12">
        <v>10000000393</v>
      </c>
      <c r="O238" s="12">
        <v>30000000393</v>
      </c>
      <c r="P238" s="12">
        <v>50000000393</v>
      </c>
      <c r="Q238" s="12">
        <v>70000000393</v>
      </c>
      <c r="R238" s="12">
        <v>90000000393</v>
      </c>
      <c r="S238" s="12">
        <v>11000000393</v>
      </c>
      <c r="T238" s="12">
        <v>13000000393</v>
      </c>
      <c r="U238" s="10"/>
      <c r="V238" s="11"/>
      <c r="W238" s="8">
        <f t="shared" si="51"/>
        <v>0.40000677260144096</v>
      </c>
      <c r="X238" s="8">
        <f t="shared" si="52"/>
        <v>11.340192003250852</v>
      </c>
      <c r="Y238" s="8">
        <f t="shared" si="53"/>
        <v>6.4001083616230554</v>
      </c>
      <c r="Z238" s="8">
        <f t="shared" si="54"/>
        <v>181.44000000000003</v>
      </c>
      <c r="AA238" s="16">
        <v>15000000393</v>
      </c>
      <c r="AB238" s="8">
        <f t="shared" si="43"/>
        <v>1.2000203178043229</v>
      </c>
      <c r="AC238" s="8">
        <f t="shared" si="55"/>
        <v>34.020000000000003</v>
      </c>
      <c r="AD238" s="16">
        <v>15000000393</v>
      </c>
      <c r="AE238" s="13"/>
    </row>
    <row r="239" spans="1:31" ht="120" x14ac:dyDescent="0.3">
      <c r="A239" s="9" t="s">
        <v>776</v>
      </c>
      <c r="B239" s="10" t="s">
        <v>777</v>
      </c>
      <c r="C239" s="10" t="s">
        <v>778</v>
      </c>
      <c r="D239" s="11" t="s">
        <v>2558</v>
      </c>
      <c r="E239" s="8">
        <f t="shared" si="44"/>
        <v>1.1000186246539627</v>
      </c>
      <c r="F239" s="8">
        <v>31.185000000000006</v>
      </c>
      <c r="G239" s="8">
        <f t="shared" si="45"/>
        <v>2.2000372493079254</v>
      </c>
      <c r="H239" s="8">
        <v>62.370000000000012</v>
      </c>
      <c r="I239" s="8">
        <f t="shared" si="46"/>
        <v>2.7500465616349068</v>
      </c>
      <c r="J239" s="8">
        <f t="shared" si="47"/>
        <v>77.963820022349609</v>
      </c>
      <c r="K239" s="8">
        <f t="shared" si="48"/>
        <v>4.4000744986158509</v>
      </c>
      <c r="L239" s="8">
        <f t="shared" si="49"/>
        <v>124.74211203575938</v>
      </c>
      <c r="M239" s="11" t="str">
        <f t="shared" si="50"/>
        <v>Italian Classic Bread Dip Ingredients:
garlic, tomato (tomato, &lt; 2% silicon dioxide (anti-caking agent)), paprika, chipotle, basil, brown mustard, oregano, bay leaves, marjoram, thyme, and rosemary
• Packed in a facility and/or equipment that produces products containing peanuts, tree nuts, soybean, milk, dairy, eggs, fish, shellfish, wheat, sesame •
 - NET WT. 1.10 oz (31.185 grams)</v>
      </c>
      <c r="N239" s="12">
        <v>10000000175</v>
      </c>
      <c r="O239" s="12">
        <v>30000000175</v>
      </c>
      <c r="P239" s="12">
        <v>50000000175</v>
      </c>
      <c r="Q239" s="12">
        <v>70000000175</v>
      </c>
      <c r="R239" s="12">
        <v>90000000175</v>
      </c>
      <c r="S239" s="12">
        <v>11000000175</v>
      </c>
      <c r="T239" s="12">
        <v>13000000175</v>
      </c>
      <c r="U239" s="10" t="s">
        <v>39</v>
      </c>
      <c r="V239" s="11"/>
      <c r="W239" s="8">
        <f t="shared" si="51"/>
        <v>0.55000931232698136</v>
      </c>
      <c r="X239" s="8">
        <f t="shared" si="52"/>
        <v>15.592764004469922</v>
      </c>
      <c r="Y239" s="8">
        <f t="shared" si="53"/>
        <v>8.8001489972317017</v>
      </c>
      <c r="Z239" s="8">
        <f t="shared" si="54"/>
        <v>249.48000000000005</v>
      </c>
      <c r="AA239" s="16">
        <v>15000000175</v>
      </c>
      <c r="AB239" s="8">
        <f t="shared" si="43"/>
        <v>1.6500279369809441</v>
      </c>
      <c r="AC239" s="8">
        <f t="shared" si="55"/>
        <v>46.777500000000011</v>
      </c>
      <c r="AD239" s="16">
        <v>15000000175</v>
      </c>
      <c r="AE239" s="13"/>
    </row>
    <row r="240" spans="1:31" ht="90" x14ac:dyDescent="0.3">
      <c r="A240" s="9" t="s">
        <v>780</v>
      </c>
      <c r="B240" s="10" t="s">
        <v>781</v>
      </c>
      <c r="C240" s="10" t="s">
        <v>782</v>
      </c>
      <c r="D240" s="11" t="s">
        <v>2559</v>
      </c>
      <c r="E240" s="8">
        <f t="shared" si="44"/>
        <v>1.1000186246539627</v>
      </c>
      <c r="F240" s="8">
        <v>31.185000000000006</v>
      </c>
      <c r="G240" s="8">
        <f t="shared" si="45"/>
        <v>2.2000372493079254</v>
      </c>
      <c r="H240" s="8">
        <v>62.370000000000012</v>
      </c>
      <c r="I240" s="8">
        <f t="shared" si="46"/>
        <v>2.7500465616349068</v>
      </c>
      <c r="J240" s="8">
        <f t="shared" si="47"/>
        <v>77.963820022349609</v>
      </c>
      <c r="K240" s="8">
        <f t="shared" si="48"/>
        <v>4.4000744986158509</v>
      </c>
      <c r="L240" s="8">
        <f t="shared" si="49"/>
        <v>124.74211203575938</v>
      </c>
      <c r="M240" s="11" t="str">
        <f t="shared" si="50"/>
        <v>Italian Cuisine Bread Dip Ingredients:
oregano, rosemary, thyme, basil, marjoram, sage
• Packed in a facility and/or equipment that produces products containing peanuts, tree nuts, soybean, milk, dairy, eggs, fish, shellfish, wheat, sesame •
 - NET WT. 1.10 oz (31.185 grams)</v>
      </c>
      <c r="N240" s="12">
        <v>10000000403</v>
      </c>
      <c r="O240" s="12">
        <v>30000000403</v>
      </c>
      <c r="P240" s="12">
        <v>50000000403</v>
      </c>
      <c r="Q240" s="12">
        <v>70000000403</v>
      </c>
      <c r="R240" s="12">
        <v>90000000403</v>
      </c>
      <c r="S240" s="12">
        <v>11000000403</v>
      </c>
      <c r="T240" s="12">
        <v>13000000403</v>
      </c>
      <c r="U240" s="10" t="s">
        <v>39</v>
      </c>
      <c r="V240" s="11" t="s">
        <v>586</v>
      </c>
      <c r="W240" s="8">
        <f t="shared" si="51"/>
        <v>0.55000931232698136</v>
      </c>
      <c r="X240" s="8">
        <f t="shared" si="52"/>
        <v>15.592764004469922</v>
      </c>
      <c r="Y240" s="8">
        <f t="shared" si="53"/>
        <v>8.8001489972317017</v>
      </c>
      <c r="Z240" s="8">
        <f t="shared" si="54"/>
        <v>249.48000000000005</v>
      </c>
      <c r="AA240" s="16">
        <v>15000000403</v>
      </c>
      <c r="AB240" s="8">
        <f t="shared" si="43"/>
        <v>1.6500279369809441</v>
      </c>
      <c r="AC240" s="8">
        <f t="shared" si="55"/>
        <v>46.777500000000011</v>
      </c>
      <c r="AD240" s="16">
        <v>15000000403</v>
      </c>
      <c r="AE240" s="13" t="s">
        <v>1965</v>
      </c>
    </row>
    <row r="241" spans="1:31" ht="105" x14ac:dyDescent="0.3">
      <c r="A241" s="14" t="s">
        <v>784</v>
      </c>
      <c r="B241" s="10" t="s">
        <v>785</v>
      </c>
      <c r="C241" s="10" t="s">
        <v>786</v>
      </c>
      <c r="D241" s="11" t="s">
        <v>2560</v>
      </c>
      <c r="E241" s="8">
        <f t="shared" si="44"/>
        <v>2.100035556157565</v>
      </c>
      <c r="F241" s="8">
        <v>59.535000000000004</v>
      </c>
      <c r="G241" s="8">
        <f t="shared" si="45"/>
        <v>4.20007111231513</v>
      </c>
      <c r="H241" s="8">
        <v>119.07000000000001</v>
      </c>
      <c r="I241" s="8">
        <f t="shared" si="46"/>
        <v>5.2500888903939122</v>
      </c>
      <c r="J241" s="8">
        <f t="shared" si="47"/>
        <v>148.84002004266742</v>
      </c>
      <c r="K241" s="8">
        <f t="shared" si="48"/>
        <v>8.4001422246302599</v>
      </c>
      <c r="L241" s="8">
        <f t="shared" si="49"/>
        <v>238.14403206826788</v>
      </c>
      <c r="M241" s="11" t="str">
        <f t="shared" si="50"/>
        <v>Italian Lemon Herb Dressing Mix Ingredients:
salt, sugar, garlic, black pepper, red pepper, msg, artificial flavors, xanthan gum, perservatives
• Packed in a facility and/or equipment that produces products containing peanuts, tree nuts, soybean, milk, dairy, eggs, fish, shellfish, wheat, sesame •
 - NET WT. 2.10 oz (59.535 grams)</v>
      </c>
      <c r="N241" s="12">
        <v>10000000452</v>
      </c>
      <c r="O241" s="12">
        <v>30000000452</v>
      </c>
      <c r="P241" s="12">
        <v>50000000452</v>
      </c>
      <c r="Q241" s="12">
        <v>70000000452</v>
      </c>
      <c r="R241" s="12">
        <v>90000000452</v>
      </c>
      <c r="S241" s="12">
        <v>11000000452</v>
      </c>
      <c r="T241" s="12">
        <v>13000000452</v>
      </c>
      <c r="U241" s="11"/>
      <c r="V241" s="11" t="s">
        <v>1654</v>
      </c>
      <c r="W241" s="8">
        <f t="shared" si="51"/>
        <v>1.0500177780787825</v>
      </c>
      <c r="X241" s="8">
        <f t="shared" si="52"/>
        <v>29.768004008533484</v>
      </c>
      <c r="Y241" s="8">
        <f t="shared" si="53"/>
        <v>16.80028444926052</v>
      </c>
      <c r="Z241" s="8">
        <f t="shared" si="54"/>
        <v>476.28000000000003</v>
      </c>
      <c r="AA241" s="16">
        <v>15000000452</v>
      </c>
      <c r="AB241" s="8">
        <f t="shared" si="43"/>
        <v>3.1500533342363477</v>
      </c>
      <c r="AC241" s="8">
        <f t="shared" si="55"/>
        <v>89.302500000000009</v>
      </c>
      <c r="AD241" s="16">
        <v>15000000452</v>
      </c>
      <c r="AE241" s="13" t="s">
        <v>787</v>
      </c>
    </row>
    <row r="242" spans="1:31" ht="105" x14ac:dyDescent="0.3">
      <c r="A242" s="25" t="s">
        <v>788</v>
      </c>
      <c r="B242" s="10" t="s">
        <v>789</v>
      </c>
      <c r="C242" s="10" t="s">
        <v>790</v>
      </c>
      <c r="D242" s="11" t="s">
        <v>2561</v>
      </c>
      <c r="E242" s="8">
        <f t="shared" si="44"/>
        <v>2.100035556157565</v>
      </c>
      <c r="F242" s="8">
        <v>59.535000000000004</v>
      </c>
      <c r="G242" s="8">
        <f t="shared" si="45"/>
        <v>4.20007111231513</v>
      </c>
      <c r="H242" s="8">
        <v>119.07000000000001</v>
      </c>
      <c r="I242" s="8">
        <f t="shared" si="46"/>
        <v>5.2500888903939122</v>
      </c>
      <c r="J242" s="8">
        <f t="shared" si="47"/>
        <v>148.84002004266742</v>
      </c>
      <c r="K242" s="8">
        <f t="shared" si="48"/>
        <v>8.4001422246302599</v>
      </c>
      <c r="L242" s="8">
        <f t="shared" si="49"/>
        <v>238.14403206826788</v>
      </c>
      <c r="M242" s="11" t="str">
        <f t="shared" si="50"/>
        <v>Italian Salad Dressing Mix Ingredients:
salt, sugar, garlic, black pepper, red pepper, msg, artificial flavors, xanthan gum, perservatives
• Packed in a facility and/or equipment that produces products containing peanuts, tree nuts, soybean, milk, dairy, eggs, fish, shellfish, wheat, sesame •
 - NET WT. 2.10 oz (59.535 grams)</v>
      </c>
      <c r="N242" s="12">
        <v>10000000176</v>
      </c>
      <c r="O242" s="12">
        <v>30000000176</v>
      </c>
      <c r="P242" s="12">
        <v>50000000176</v>
      </c>
      <c r="Q242" s="12">
        <v>70000000176</v>
      </c>
      <c r="R242" s="12">
        <v>90000000176</v>
      </c>
      <c r="S242" s="12">
        <v>11000000176</v>
      </c>
      <c r="T242" s="12">
        <v>13000000176</v>
      </c>
      <c r="U242" s="10"/>
      <c r="V242" s="11" t="s">
        <v>1654</v>
      </c>
      <c r="W242" s="8">
        <f t="shared" si="51"/>
        <v>1.0500177780787825</v>
      </c>
      <c r="X242" s="8">
        <f t="shared" si="52"/>
        <v>29.768004008533484</v>
      </c>
      <c r="Y242" s="8">
        <f t="shared" si="53"/>
        <v>16.80028444926052</v>
      </c>
      <c r="Z242" s="8">
        <f t="shared" si="54"/>
        <v>476.28000000000003</v>
      </c>
      <c r="AA242" s="16">
        <v>15000000176</v>
      </c>
      <c r="AB242" s="8">
        <f t="shared" si="43"/>
        <v>3.1500533342363477</v>
      </c>
      <c r="AC242" s="8">
        <f t="shared" si="55"/>
        <v>89.302500000000009</v>
      </c>
      <c r="AD242" s="16">
        <v>15000000176</v>
      </c>
      <c r="AE242" s="13"/>
    </row>
    <row r="243" spans="1:31" ht="105" x14ac:dyDescent="0.3">
      <c r="A243" s="9" t="s">
        <v>792</v>
      </c>
      <c r="B243" s="10" t="s">
        <v>793</v>
      </c>
      <c r="C243" s="10" t="s">
        <v>794</v>
      </c>
      <c r="D243" s="11" t="s">
        <v>2562</v>
      </c>
      <c r="E243" s="8">
        <f t="shared" si="44"/>
        <v>1.6578763943798698</v>
      </c>
      <c r="F243" s="8">
        <v>47</v>
      </c>
      <c r="G243" s="8">
        <f t="shared" si="45"/>
        <v>3.3157527887597396</v>
      </c>
      <c r="H243" s="8">
        <v>94</v>
      </c>
      <c r="I243" s="8">
        <f t="shared" si="46"/>
        <v>4.1446909859496746</v>
      </c>
      <c r="J243" s="8">
        <f t="shared" si="47"/>
        <v>117.50198945167328</v>
      </c>
      <c r="K243" s="8">
        <f t="shared" si="48"/>
        <v>6.6315055775194791</v>
      </c>
      <c r="L243" s="8">
        <f t="shared" si="49"/>
        <v>188.00318312267723</v>
      </c>
      <c r="M243" s="11" t="str">
        <f t="shared" si="50"/>
        <v>Jalapeno Sea Salt Ingredients:
sea salt, jalapeno powder, garlic, onion, pepper, Mexican oregano
• Packed in a facility and/or equipment that produces products containing peanuts, tree nuts, soybean, milk, dairy, eggs, fish, shellfish, wheat, sesame •
 - NET WT. 1.66 oz (47 grams)</v>
      </c>
      <c r="N243" s="12">
        <v>10000000177</v>
      </c>
      <c r="O243" s="12">
        <v>30000000177</v>
      </c>
      <c r="P243" s="12">
        <v>50000000177</v>
      </c>
      <c r="Q243" s="12">
        <v>70000000177</v>
      </c>
      <c r="R243" s="12">
        <v>90000000177</v>
      </c>
      <c r="S243" s="12">
        <v>11000000177</v>
      </c>
      <c r="T243" s="12">
        <v>13000000177</v>
      </c>
      <c r="U243" s="10" t="s">
        <v>39</v>
      </c>
      <c r="V243" s="11" t="s">
        <v>172</v>
      </c>
      <c r="W243" s="8">
        <f t="shared" si="51"/>
        <v>0.82893819718993489</v>
      </c>
      <c r="X243" s="8">
        <f t="shared" si="52"/>
        <v>23.500397890334654</v>
      </c>
      <c r="Y243" s="8">
        <f t="shared" si="53"/>
        <v>13.263011155038958</v>
      </c>
      <c r="Z243" s="8">
        <f t="shared" si="54"/>
        <v>376</v>
      </c>
      <c r="AA243" s="16">
        <v>15000000177</v>
      </c>
      <c r="AB243" s="8">
        <f t="shared" si="43"/>
        <v>2.4868145915698046</v>
      </c>
      <c r="AC243" s="8">
        <f t="shared" si="55"/>
        <v>70.5</v>
      </c>
      <c r="AD243" s="16">
        <v>15000000177</v>
      </c>
      <c r="AE243" s="13"/>
    </row>
    <row r="244" spans="1:31" ht="105" x14ac:dyDescent="0.3">
      <c r="A244" s="14" t="s">
        <v>2257</v>
      </c>
      <c r="B244" s="10" t="s">
        <v>2227</v>
      </c>
      <c r="C244" s="10" t="s">
        <v>2227</v>
      </c>
      <c r="D244" s="11" t="s">
        <v>2563</v>
      </c>
      <c r="E244" s="8">
        <f t="shared" si="44"/>
        <v>1.1993148384875654</v>
      </c>
      <c r="F244" s="8">
        <v>34</v>
      </c>
      <c r="G244" s="8">
        <f t="shared" si="45"/>
        <v>2.4691776086508699</v>
      </c>
      <c r="H244" s="8">
        <v>70</v>
      </c>
      <c r="I244" s="8">
        <f t="shared" si="46"/>
        <v>3.0864720108135875</v>
      </c>
      <c r="J244" s="8">
        <f t="shared" si="47"/>
        <v>87.501481506565213</v>
      </c>
      <c r="K244" s="8">
        <f t="shared" si="48"/>
        <v>4.9383552173017398</v>
      </c>
      <c r="L244" s="8">
        <f t="shared" si="49"/>
        <v>140.00237041050434</v>
      </c>
      <c r="M244" s="11" t="str">
        <f t="shared" si="50"/>
        <v>Jalapeno Seasoning Ingredients: 
salt, onion, jalapeno, garlic, cilantro, tomato powder, spices, not more than 2% silicon dioxide added to prevent caking
• Packed in a facility and/or equipment that produces products containing peanuts, tree nuts, soybean, milk, dairy, eggs, fish, shellfish, wheat, sesame •
 - NET WT. 1.20 oz (34 grams)</v>
      </c>
      <c r="N244" s="12">
        <v>10000000511</v>
      </c>
      <c r="O244" s="12">
        <v>30000000511</v>
      </c>
      <c r="P244" s="12">
        <v>50000000511</v>
      </c>
      <c r="Q244" s="12">
        <v>70000000511</v>
      </c>
      <c r="R244" s="12">
        <v>90000000511</v>
      </c>
      <c r="S244" s="12">
        <v>11000000511</v>
      </c>
      <c r="T244" s="12">
        <v>13000000511</v>
      </c>
      <c r="U244" s="27"/>
      <c r="W244" s="8">
        <f t="shared" si="51"/>
        <v>0.61729440216271747</v>
      </c>
      <c r="X244" s="8">
        <f t="shared" si="52"/>
        <v>17.500296301313043</v>
      </c>
      <c r="Y244" s="8">
        <f t="shared" si="53"/>
        <v>9.8767104346034795</v>
      </c>
      <c r="Z244" s="8">
        <f t="shared" si="54"/>
        <v>280</v>
      </c>
      <c r="AA244" s="16">
        <v>15000000511</v>
      </c>
      <c r="AB244" s="8">
        <f t="shared" si="43"/>
        <v>1.8342462235692176</v>
      </c>
      <c r="AC244" s="8">
        <f t="shared" si="55"/>
        <v>52</v>
      </c>
      <c r="AD244" s="16">
        <v>15000000511</v>
      </c>
      <c r="AE244" s="13" t="s">
        <v>2245</v>
      </c>
    </row>
    <row r="245" spans="1:31" ht="90" x14ac:dyDescent="0.3">
      <c r="A245" s="9" t="s">
        <v>2021</v>
      </c>
      <c r="B245" s="10" t="s">
        <v>795</v>
      </c>
      <c r="C245" s="10" t="s">
        <v>795</v>
      </c>
      <c r="D245" s="11" t="s">
        <v>2564</v>
      </c>
      <c r="E245" s="8">
        <f t="shared" si="44"/>
        <v>0.80001354520288193</v>
      </c>
      <c r="F245" s="8">
        <v>22.680000000000003</v>
      </c>
      <c r="G245" s="8">
        <f t="shared" si="45"/>
        <v>1.6000270904057639</v>
      </c>
      <c r="H245" s="8">
        <v>45.360000000000007</v>
      </c>
      <c r="I245" s="8">
        <f t="shared" si="46"/>
        <v>2.000033863007205</v>
      </c>
      <c r="J245" s="8">
        <f t="shared" si="47"/>
        <v>56.700960016254264</v>
      </c>
      <c r="K245" s="8">
        <f t="shared" si="48"/>
        <v>3.2000541808115277</v>
      </c>
      <c r="L245" s="8">
        <f t="shared" si="49"/>
        <v>90.721536026006817</v>
      </c>
      <c r="M245" s="11" t="str">
        <f t="shared" si="50"/>
        <v>Jasmine Tea Ingredients:
pouchong tea, jasmine petals
• Packed in a facility and/or equipment that produces products containing peanuts, tree nuts, soybean, milk, dairy, eggs, fish, shellfish, wheat, sesame •
 - NET WT. 0.80 oz (22.68 grams)</v>
      </c>
      <c r="N245" s="12">
        <v>10000000178</v>
      </c>
      <c r="O245" s="12">
        <v>30000000178</v>
      </c>
      <c r="P245" s="12">
        <v>50000000178</v>
      </c>
      <c r="Q245" s="12">
        <v>70000000178</v>
      </c>
      <c r="R245" s="12">
        <v>90000000178</v>
      </c>
      <c r="S245" s="12">
        <v>11000000178</v>
      </c>
      <c r="T245" s="12">
        <v>13000000178</v>
      </c>
      <c r="U245" s="10" t="s">
        <v>39</v>
      </c>
      <c r="V245" s="11" t="s">
        <v>1655</v>
      </c>
      <c r="W245" s="8">
        <f t="shared" si="51"/>
        <v>0.40000677260144096</v>
      </c>
      <c r="X245" s="8">
        <f t="shared" si="52"/>
        <v>11.340192003250852</v>
      </c>
      <c r="Y245" s="8">
        <f t="shared" si="53"/>
        <v>6.4001083616230554</v>
      </c>
      <c r="Z245" s="8">
        <f t="shared" si="54"/>
        <v>181.44000000000003</v>
      </c>
      <c r="AA245" s="16">
        <v>15000000178</v>
      </c>
      <c r="AB245" s="8">
        <f t="shared" si="43"/>
        <v>1.2000203178043229</v>
      </c>
      <c r="AC245" s="8">
        <f t="shared" si="55"/>
        <v>34.020000000000003</v>
      </c>
      <c r="AD245" s="16">
        <v>15000000178</v>
      </c>
      <c r="AE245" s="13"/>
    </row>
    <row r="246" spans="1:31" ht="180" x14ac:dyDescent="0.3">
      <c r="A246" s="9" t="s">
        <v>797</v>
      </c>
      <c r="B246" s="10" t="s">
        <v>798</v>
      </c>
      <c r="C246" s="10" t="s">
        <v>799</v>
      </c>
      <c r="D246" s="11" t="s">
        <v>2832</v>
      </c>
      <c r="E246" s="8">
        <f t="shared" si="44"/>
        <v>1.687528571912329</v>
      </c>
      <c r="F246" s="8">
        <v>47.840625000000003</v>
      </c>
      <c r="G246" s="8">
        <f t="shared" si="45"/>
        <v>3.3750571438246579</v>
      </c>
      <c r="H246" s="8">
        <v>95.681250000000006</v>
      </c>
      <c r="I246" s="8">
        <f t="shared" si="46"/>
        <v>4.2188214297808226</v>
      </c>
      <c r="J246" s="8">
        <f t="shared" si="47"/>
        <v>119.60358753428633</v>
      </c>
      <c r="K246" s="8">
        <f t="shared" si="48"/>
        <v>6.7501142876493159</v>
      </c>
      <c r="L246" s="8">
        <f t="shared" si="49"/>
        <v>191.36574005485812</v>
      </c>
      <c r="M246" s="11" t="str">
        <f t="shared" si="50"/>
        <v>Just Peachy Ingredients:
cane sugar, orange juice powder, &lt;2% of the following: citric acid, colored/flavored powder (sugar, yellow #6, artificial flavor, red #40) flavored oil (propylene gycol, artificial flavors, yellow #5)
• Packed in a facility and/or equipment that produces products containing peanuts, tree nuts, soybean, milk, dairy, eggs, fish, shellfish, wheat, sesame •
• DIRECTIONS: Fill blender completely with ice, pour in full bottle of wine, pour in whole jar of slush mix, blend on high until smooth. Makes 10-12 drinks ~ Enjoy! •
 - NET WT. 1.69 oz (47.840625 grams)</v>
      </c>
      <c r="N246" s="12">
        <v>10000000179</v>
      </c>
      <c r="O246" s="12">
        <v>30000000179</v>
      </c>
      <c r="P246" s="12">
        <v>50000000179</v>
      </c>
      <c r="Q246" s="12">
        <v>70000000179</v>
      </c>
      <c r="R246" s="12">
        <v>90000000179</v>
      </c>
      <c r="S246" s="12">
        <v>11000000179</v>
      </c>
      <c r="T246" s="12">
        <v>13000000179</v>
      </c>
      <c r="U246" s="10"/>
      <c r="V246" s="11"/>
      <c r="W246" s="8">
        <f t="shared" si="51"/>
        <v>0.84376428595616448</v>
      </c>
      <c r="X246" s="8">
        <f t="shared" si="52"/>
        <v>23.920717506857265</v>
      </c>
      <c r="Y246" s="8">
        <f t="shared" si="53"/>
        <v>13.500228575298632</v>
      </c>
      <c r="Z246" s="8">
        <f t="shared" si="54"/>
        <v>382.72500000000002</v>
      </c>
      <c r="AA246" s="16">
        <v>15000000179</v>
      </c>
      <c r="AB246" s="8">
        <f t="shared" si="43"/>
        <v>2.5312928578684932</v>
      </c>
      <c r="AC246" s="8">
        <f t="shared" si="55"/>
        <v>71.760937500000011</v>
      </c>
      <c r="AD246" s="16">
        <v>15000000179</v>
      </c>
      <c r="AE246" s="13"/>
    </row>
    <row r="247" spans="1:31" ht="30" x14ac:dyDescent="0.3">
      <c r="A247" s="9" t="s">
        <v>801</v>
      </c>
      <c r="B247" s="10" t="s">
        <v>802</v>
      </c>
      <c r="C247" s="10" t="s">
        <v>802</v>
      </c>
      <c r="D247" s="11" t="s">
        <v>32</v>
      </c>
      <c r="E247" s="8">
        <f t="shared" si="44"/>
        <v>0.80001354520288193</v>
      </c>
      <c r="F247" s="8">
        <v>22.680000000000003</v>
      </c>
      <c r="G247" s="8">
        <f t="shared" si="45"/>
        <v>1.6000270904057639</v>
      </c>
      <c r="H247" s="8">
        <v>45.360000000000007</v>
      </c>
      <c r="I247" s="8">
        <f t="shared" si="46"/>
        <v>2.000033863007205</v>
      </c>
      <c r="J247" s="8">
        <f t="shared" si="47"/>
        <v>56.700960016254264</v>
      </c>
      <c r="K247" s="8">
        <f t="shared" si="48"/>
        <v>3.2000541808115277</v>
      </c>
      <c r="L247" s="8">
        <f t="shared" si="49"/>
        <v>90.721536026006817</v>
      </c>
      <c r="M247" s="11" t="str">
        <f t="shared" si="50"/>
        <v>NULL
 - NET WT. 0.80 oz (22.68 grams)</v>
      </c>
      <c r="N247" s="12">
        <v>10000000180</v>
      </c>
      <c r="O247" s="12">
        <v>30000000180</v>
      </c>
      <c r="P247" s="12">
        <v>50000000180</v>
      </c>
      <c r="Q247" s="12">
        <v>70000000180</v>
      </c>
      <c r="R247" s="12">
        <v>90000000180</v>
      </c>
      <c r="S247" s="12">
        <v>11000000180</v>
      </c>
      <c r="T247" s="12">
        <v>13000000180</v>
      </c>
      <c r="U247" s="10"/>
      <c r="V247" s="11"/>
      <c r="W247" s="8">
        <f t="shared" si="51"/>
        <v>0.40000677260144096</v>
      </c>
      <c r="X247" s="8">
        <f t="shared" si="52"/>
        <v>11.340192003250852</v>
      </c>
      <c r="Y247" s="8">
        <f t="shared" si="53"/>
        <v>6.4001083616230554</v>
      </c>
      <c r="Z247" s="8">
        <f t="shared" si="54"/>
        <v>181.44000000000003</v>
      </c>
      <c r="AA247" s="16">
        <v>15000000180</v>
      </c>
      <c r="AB247" s="8">
        <f t="shared" si="43"/>
        <v>1.2000203178043229</v>
      </c>
      <c r="AC247" s="8">
        <f t="shared" si="55"/>
        <v>34.020000000000003</v>
      </c>
      <c r="AD247" s="16">
        <v>15000000180</v>
      </c>
      <c r="AE247" s="13"/>
    </row>
    <row r="248" spans="1:31" ht="120" x14ac:dyDescent="0.3">
      <c r="A248" s="9" t="s">
        <v>803</v>
      </c>
      <c r="B248" s="10" t="s">
        <v>804</v>
      </c>
      <c r="C248" s="10" t="s">
        <v>805</v>
      </c>
      <c r="D248" s="11" t="s">
        <v>2565</v>
      </c>
      <c r="E248" s="8">
        <f t="shared" si="44"/>
        <v>2.0000338630072045</v>
      </c>
      <c r="F248" s="8">
        <v>56.7</v>
      </c>
      <c r="G248" s="8">
        <f t="shared" si="45"/>
        <v>4.0000677260144091</v>
      </c>
      <c r="H248" s="8">
        <v>113.4</v>
      </c>
      <c r="I248" s="8">
        <f t="shared" si="46"/>
        <v>5.0000846575180109</v>
      </c>
      <c r="J248" s="8">
        <f t="shared" si="47"/>
        <v>141.75240004063562</v>
      </c>
      <c r="K248" s="8">
        <f t="shared" si="48"/>
        <v>8.0001354520288182</v>
      </c>
      <c r="L248" s="8">
        <f t="shared" si="49"/>
        <v>226.803840065017</v>
      </c>
      <c r="M248" s="11" t="str">
        <f t="shared" si="50"/>
        <v>Kettle Corn Popcorn Seasoning Ingredients:
sugar, salt, natural butter flavor, less than 2% tricalcium phosphate (anticaking)
• ALLERGY ALERT: contains milk •
• Packed in a facility and/or equipment that produces products containing peanuts, tree nuts, soybean, milk, dairy, eggs, fish, shellfish, wheat, sesame •
 - NET WT. 2.00 oz (56.7 grams)</v>
      </c>
      <c r="N248" s="12">
        <v>10000000181</v>
      </c>
      <c r="O248" s="12">
        <v>30000000181</v>
      </c>
      <c r="P248" s="12">
        <v>50000000181</v>
      </c>
      <c r="Q248" s="12">
        <v>70000000181</v>
      </c>
      <c r="R248" s="12">
        <v>90000000181</v>
      </c>
      <c r="S248" s="12">
        <v>11000000181</v>
      </c>
      <c r="T248" s="12">
        <v>13000000181</v>
      </c>
      <c r="U248" s="10" t="s">
        <v>39</v>
      </c>
      <c r="V248" s="11" t="s">
        <v>97</v>
      </c>
      <c r="W248" s="8">
        <f t="shared" si="51"/>
        <v>1.0000169315036023</v>
      </c>
      <c r="X248" s="8">
        <f t="shared" si="52"/>
        <v>28.350480008127125</v>
      </c>
      <c r="Y248" s="8">
        <f t="shared" si="53"/>
        <v>16.000270904057636</v>
      </c>
      <c r="Z248" s="8">
        <f t="shared" si="54"/>
        <v>453.6</v>
      </c>
      <c r="AA248" s="16">
        <v>15000000181</v>
      </c>
      <c r="AB248" s="8">
        <f t="shared" si="43"/>
        <v>3.0000507945108068</v>
      </c>
      <c r="AC248" s="8">
        <f t="shared" si="55"/>
        <v>85.050000000000011</v>
      </c>
      <c r="AD248" s="16">
        <v>15000000181</v>
      </c>
      <c r="AE248" s="13"/>
    </row>
    <row r="249" spans="1:31" ht="90" x14ac:dyDescent="0.3">
      <c r="A249" s="9" t="s">
        <v>807</v>
      </c>
      <c r="B249" s="10" t="s">
        <v>808</v>
      </c>
      <c r="C249" s="10" t="s">
        <v>808</v>
      </c>
      <c r="D249" s="11" t="s">
        <v>2566</v>
      </c>
      <c r="E249" s="8">
        <f t="shared" si="44"/>
        <v>2.5000423287590054</v>
      </c>
      <c r="F249" s="8">
        <v>70.875</v>
      </c>
      <c r="G249" s="8">
        <f t="shared" si="45"/>
        <v>5.0000846575180109</v>
      </c>
      <c r="H249" s="8">
        <v>141.75</v>
      </c>
      <c r="I249" s="8">
        <f t="shared" si="46"/>
        <v>6.2501058218975132</v>
      </c>
      <c r="J249" s="8">
        <f t="shared" si="47"/>
        <v>177.1905000507945</v>
      </c>
      <c r="K249" s="8">
        <f t="shared" si="48"/>
        <v>10.000169315036022</v>
      </c>
      <c r="L249" s="8">
        <f t="shared" si="49"/>
        <v>283.50480008127124</v>
      </c>
      <c r="M249" s="11" t="str">
        <f t="shared" si="50"/>
        <v>Kosher Salt Ingredients:
kosher salt
• Packed in a facility and/or equipment that produces products containing peanuts, tree nuts, soybean, milk, dairy, eggs, fish, shellfish, wheat, sesame •
 - NET WT. 2.50 oz (70.875 grams)</v>
      </c>
      <c r="N249" s="12">
        <v>10000000182</v>
      </c>
      <c r="O249" s="12">
        <v>30000000182</v>
      </c>
      <c r="P249" s="12">
        <v>50000000182</v>
      </c>
      <c r="Q249" s="12">
        <v>70000000182</v>
      </c>
      <c r="R249" s="12">
        <v>90000000182</v>
      </c>
      <c r="S249" s="12">
        <v>11000000182</v>
      </c>
      <c r="T249" s="12">
        <v>13000000182</v>
      </c>
      <c r="U249" s="10"/>
      <c r="V249" s="11"/>
      <c r="W249" s="8">
        <f t="shared" si="51"/>
        <v>1.2500211643795027</v>
      </c>
      <c r="X249" s="8">
        <f t="shared" si="52"/>
        <v>35.438100010158905</v>
      </c>
      <c r="Y249" s="8">
        <f t="shared" si="53"/>
        <v>20.000338630072044</v>
      </c>
      <c r="Z249" s="8">
        <f t="shared" si="54"/>
        <v>567</v>
      </c>
      <c r="AA249" s="16">
        <v>15000000182</v>
      </c>
      <c r="AB249" s="8">
        <f t="shared" si="43"/>
        <v>3.7500634931385082</v>
      </c>
      <c r="AC249" s="8">
        <f t="shared" si="55"/>
        <v>106.3125</v>
      </c>
      <c r="AD249" s="16">
        <v>15000000182</v>
      </c>
      <c r="AE249" s="13"/>
    </row>
    <row r="250" spans="1:31" ht="180" x14ac:dyDescent="0.3">
      <c r="A250" s="14" t="s">
        <v>810</v>
      </c>
      <c r="B250" s="10" t="s">
        <v>811</v>
      </c>
      <c r="C250" s="10" t="s">
        <v>812</v>
      </c>
      <c r="D250" s="11" t="s">
        <v>2567</v>
      </c>
      <c r="E250" s="8">
        <f t="shared" si="44"/>
        <v>1.0229450092982175</v>
      </c>
      <c r="F250" s="8">
        <v>29</v>
      </c>
      <c r="G250" s="8">
        <f t="shared" si="45"/>
        <v>2.1164379502721742</v>
      </c>
      <c r="H250" s="8">
        <v>60</v>
      </c>
      <c r="I250" s="8">
        <f t="shared" si="46"/>
        <v>2.645547437840218</v>
      </c>
      <c r="J250" s="8">
        <f t="shared" si="47"/>
        <v>75.001269862770187</v>
      </c>
      <c r="K250" s="8">
        <f t="shared" si="48"/>
        <v>4.2328759005443484</v>
      </c>
      <c r="L250" s="8">
        <f t="shared" si="49"/>
        <v>120.00203178043228</v>
      </c>
      <c r="M250" s="11" t="str">
        <f t="shared" si="50"/>
        <v>Lagniappe Spice Blend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Packed in a facility and/or equipment that produces products containing peanuts, tree nuts, soybean, milk, dairy, eggs, fish, shellfish, wheat, sesame •
 - NET WT. 1.02 oz (29 grams)</v>
      </c>
      <c r="N250" s="12">
        <v>10000000382</v>
      </c>
      <c r="O250" s="12">
        <v>30000000382</v>
      </c>
      <c r="P250" s="12">
        <v>50000000382</v>
      </c>
      <c r="Q250" s="12">
        <v>70000000382</v>
      </c>
      <c r="R250" s="12">
        <v>90000000382</v>
      </c>
      <c r="S250" s="12">
        <v>11000000382</v>
      </c>
      <c r="T250" s="12">
        <v>13000000382</v>
      </c>
      <c r="U250" s="11"/>
      <c r="V250" s="11"/>
      <c r="W250" s="8">
        <f t="shared" si="51"/>
        <v>0.52910948756804355</v>
      </c>
      <c r="X250" s="8">
        <f t="shared" si="52"/>
        <v>15.000253972554034</v>
      </c>
      <c r="Y250" s="8">
        <f t="shared" si="53"/>
        <v>8.4657518010886967</v>
      </c>
      <c r="Z250" s="8">
        <f t="shared" si="54"/>
        <v>240</v>
      </c>
      <c r="AA250" s="16">
        <v>15000000382</v>
      </c>
      <c r="AB250" s="8">
        <f t="shared" si="43"/>
        <v>1.5696914797851957</v>
      </c>
      <c r="AC250" s="8">
        <f t="shared" si="55"/>
        <v>44.5</v>
      </c>
      <c r="AD250" s="16">
        <v>15000000382</v>
      </c>
      <c r="AE250" s="13" t="s">
        <v>813</v>
      </c>
    </row>
    <row r="251" spans="1:31" ht="45" x14ac:dyDescent="0.3">
      <c r="A251" s="9" t="s">
        <v>814</v>
      </c>
      <c r="B251" s="10" t="s">
        <v>815</v>
      </c>
      <c r="C251" s="10" t="s">
        <v>816</v>
      </c>
      <c r="D251" s="11" t="s">
        <v>2811</v>
      </c>
      <c r="E251" s="8">
        <f t="shared" si="44"/>
        <v>0.80001354520288193</v>
      </c>
      <c r="F251" s="8">
        <v>22.680000000000003</v>
      </c>
      <c r="G251" s="8">
        <f t="shared" si="45"/>
        <v>1.6000270904057639</v>
      </c>
      <c r="H251" s="8">
        <v>45.360000000000007</v>
      </c>
      <c r="I251" s="8">
        <f t="shared" si="46"/>
        <v>2.000033863007205</v>
      </c>
      <c r="J251" s="8">
        <f t="shared" si="47"/>
        <v>56.700960016254264</v>
      </c>
      <c r="K251" s="8">
        <f t="shared" si="48"/>
        <v>3.2000541808115277</v>
      </c>
      <c r="L251" s="8">
        <f t="shared" si="49"/>
        <v>90.721536026006817</v>
      </c>
      <c r="M251" s="11" t="str">
        <f t="shared" si="50"/>
        <v>NULL
 - NET WT. 0.80 oz (22.68 grams)</v>
      </c>
      <c r="N251" s="12">
        <v>10000000183</v>
      </c>
      <c r="O251" s="12">
        <v>30000000183</v>
      </c>
      <c r="P251" s="12">
        <v>50000000183</v>
      </c>
      <c r="Q251" s="12">
        <v>70000000183</v>
      </c>
      <c r="R251" s="12">
        <v>90000000183</v>
      </c>
      <c r="S251" s="12">
        <v>11000000183</v>
      </c>
      <c r="T251" s="12">
        <v>13000000183</v>
      </c>
      <c r="U251" s="10"/>
      <c r="V251" s="11"/>
      <c r="W251" s="8">
        <f t="shared" si="51"/>
        <v>0.40000677260144096</v>
      </c>
      <c r="X251" s="8">
        <f t="shared" si="52"/>
        <v>11.340192003250852</v>
      </c>
      <c r="Y251" s="8">
        <f t="shared" si="53"/>
        <v>6.4001083616230554</v>
      </c>
      <c r="Z251" s="8">
        <f t="shared" si="54"/>
        <v>181.44000000000003</v>
      </c>
      <c r="AA251" s="16">
        <v>15000000183</v>
      </c>
      <c r="AB251" s="8">
        <f t="shared" si="43"/>
        <v>1.2000203178043229</v>
      </c>
      <c r="AC251" s="8">
        <f t="shared" si="55"/>
        <v>34.020000000000003</v>
      </c>
      <c r="AD251" s="16">
        <v>15000000183</v>
      </c>
      <c r="AE251" s="13"/>
    </row>
    <row r="252" spans="1:31" ht="90" x14ac:dyDescent="0.3">
      <c r="A252" s="9" t="s">
        <v>817</v>
      </c>
      <c r="B252" s="10" t="s">
        <v>818</v>
      </c>
      <c r="C252" s="10" t="s">
        <v>819</v>
      </c>
      <c r="D252" s="11" t="s">
        <v>2568</v>
      </c>
      <c r="E252" s="8">
        <f t="shared" si="44"/>
        <v>1.400023704105043</v>
      </c>
      <c r="F252" s="8">
        <v>39.69</v>
      </c>
      <c r="G252" s="8">
        <f t="shared" si="45"/>
        <v>2.8000474082100859</v>
      </c>
      <c r="H252" s="8">
        <v>79.38</v>
      </c>
      <c r="I252" s="8">
        <f t="shared" si="46"/>
        <v>3.5000592602626073</v>
      </c>
      <c r="J252" s="8">
        <f t="shared" si="47"/>
        <v>99.226680028444918</v>
      </c>
      <c r="K252" s="8">
        <f t="shared" si="48"/>
        <v>5.6000948164201718</v>
      </c>
      <c r="L252" s="8">
        <f t="shared" si="49"/>
        <v>158.76268804551188</v>
      </c>
      <c r="M252" s="11" t="str">
        <f t="shared" si="50"/>
        <v>Lavender Sea Salt Ingredients:
fine sea salt, lavender buds 
• Packed in a facility and/or equipment that produces products containing peanuts, tree nuts, soybean, milk, dairy, eggs, fish, shellfish, wheat, sesame •
 - NET WT. 1.40 oz (39.69 grams)</v>
      </c>
      <c r="N252" s="12">
        <v>10000000184</v>
      </c>
      <c r="O252" s="12">
        <v>30000000184</v>
      </c>
      <c r="P252" s="12">
        <v>50000000184</v>
      </c>
      <c r="Q252" s="12">
        <v>70000000184</v>
      </c>
      <c r="R252" s="12">
        <v>90000000184</v>
      </c>
      <c r="S252" s="12">
        <v>11000000184</v>
      </c>
      <c r="T252" s="12">
        <v>13000000184</v>
      </c>
      <c r="U252" s="10"/>
      <c r="V252" s="11"/>
      <c r="W252" s="8">
        <f t="shared" si="51"/>
        <v>0.70001185205252148</v>
      </c>
      <c r="X252" s="8">
        <f t="shared" si="52"/>
        <v>19.845336005688985</v>
      </c>
      <c r="Y252" s="8">
        <f t="shared" si="53"/>
        <v>11.200189632840344</v>
      </c>
      <c r="Z252" s="8">
        <f t="shared" si="54"/>
        <v>317.52</v>
      </c>
      <c r="AA252" s="16">
        <v>15000000184</v>
      </c>
      <c r="AB252" s="8">
        <f t="shared" si="43"/>
        <v>2.1000355561575645</v>
      </c>
      <c r="AC252" s="8">
        <f t="shared" si="55"/>
        <v>59.534999999999997</v>
      </c>
      <c r="AD252" s="16">
        <v>15000000184</v>
      </c>
      <c r="AE252" s="13"/>
    </row>
    <row r="253" spans="1:31" ht="90" x14ac:dyDescent="0.3">
      <c r="A253" s="9" t="s">
        <v>821</v>
      </c>
      <c r="B253" s="10" t="s">
        <v>822</v>
      </c>
      <c r="C253" s="10" t="s">
        <v>823</v>
      </c>
      <c r="D253" s="11" t="s">
        <v>2569</v>
      </c>
      <c r="E253" s="8">
        <f t="shared" si="44"/>
        <v>1.8500313232816643</v>
      </c>
      <c r="F253" s="8">
        <v>52.447500000000005</v>
      </c>
      <c r="G253" s="8">
        <f t="shared" si="45"/>
        <v>3.7000626465633286</v>
      </c>
      <c r="H253" s="8">
        <v>104.89500000000001</v>
      </c>
      <c r="I253" s="8">
        <f t="shared" si="46"/>
        <v>4.6250783082041611</v>
      </c>
      <c r="J253" s="8">
        <f t="shared" si="47"/>
        <v>131.12097003758797</v>
      </c>
      <c r="K253" s="8">
        <f t="shared" si="48"/>
        <v>7.4001252931266572</v>
      </c>
      <c r="L253" s="8">
        <f t="shared" si="49"/>
        <v>209.79355206014074</v>
      </c>
      <c r="M253" s="11" t="str">
        <f t="shared" si="50"/>
        <v>Lemon Basil Sea Salt Ingredients:
sea salt, granulated lemon peel, basil
• Packed in a facility and/or equipment that produces products containing peanuts, tree nuts, soybean, milk, dairy, eggs, fish, shellfish, wheat, sesame •
 - NET WT. 1.85 oz (52.4475 grams)</v>
      </c>
      <c r="N253" s="12">
        <v>10000000185</v>
      </c>
      <c r="O253" s="12">
        <v>30000000185</v>
      </c>
      <c r="P253" s="12">
        <v>50000000185</v>
      </c>
      <c r="Q253" s="12">
        <v>70000000185</v>
      </c>
      <c r="R253" s="12">
        <v>90000000185</v>
      </c>
      <c r="S253" s="12">
        <v>11000000185</v>
      </c>
      <c r="T253" s="12">
        <v>13000000185</v>
      </c>
      <c r="U253" s="10"/>
      <c r="V253" s="11"/>
      <c r="W253" s="8">
        <f t="shared" si="51"/>
        <v>0.92501566164083215</v>
      </c>
      <c r="X253" s="8">
        <f t="shared" si="52"/>
        <v>26.224194007517593</v>
      </c>
      <c r="Y253" s="8">
        <f t="shared" si="53"/>
        <v>14.800250586253314</v>
      </c>
      <c r="Z253" s="8">
        <f t="shared" si="54"/>
        <v>419.58000000000004</v>
      </c>
      <c r="AA253" s="16">
        <v>15000000185</v>
      </c>
      <c r="AB253" s="8">
        <f t="shared" ref="AB253:AB316" si="56">IF(OR(E253 = "NULL", G253 = "NULL"), "NULL", (E253+G253)/2)</f>
        <v>2.7750469849224966</v>
      </c>
      <c r="AC253" s="8">
        <f t="shared" si="55"/>
        <v>78.671250000000015</v>
      </c>
      <c r="AD253" s="16">
        <v>15000000185</v>
      </c>
      <c r="AE253" s="13"/>
    </row>
    <row r="254" spans="1:31" ht="90" x14ac:dyDescent="0.3">
      <c r="A254" s="9" t="s">
        <v>1726</v>
      </c>
      <c r="B254" s="10" t="s">
        <v>825</v>
      </c>
      <c r="C254" s="10" t="s">
        <v>825</v>
      </c>
      <c r="D254" s="11" t="s">
        <v>2570</v>
      </c>
      <c r="E254" s="8">
        <f t="shared" si="44"/>
        <v>1.2345888043254349</v>
      </c>
      <c r="F254" s="8">
        <v>35</v>
      </c>
      <c r="G254" s="8">
        <f t="shared" si="45"/>
        <v>2.5044515744887392</v>
      </c>
      <c r="H254" s="8">
        <v>71</v>
      </c>
      <c r="I254" s="8">
        <f t="shared" si="46"/>
        <v>3.1305644681109239</v>
      </c>
      <c r="J254" s="8">
        <f t="shared" si="47"/>
        <v>88.751502670944703</v>
      </c>
      <c r="K254" s="8">
        <f t="shared" si="48"/>
        <v>5.0089031489774785</v>
      </c>
      <c r="L254" s="8">
        <f t="shared" si="49"/>
        <v>142.00240427351153</v>
      </c>
      <c r="M254" s="11" t="str">
        <f t="shared" si="50"/>
        <v>Lemon Citrus Pepper Ingredients:
lemon, black coarse pepper, salt
• Packed in a facility and/or equipment that produces products containing peanuts, tree nuts, soybean, milk, dairy, eggs, fish, shellfish, wheat, sesame •
 - NET WT. 1.23 oz (35 grams)</v>
      </c>
      <c r="N254" s="12">
        <v>10000000186</v>
      </c>
      <c r="O254" s="12">
        <v>30000000186</v>
      </c>
      <c r="P254" s="12">
        <v>50000000186</v>
      </c>
      <c r="Q254" s="12">
        <v>70000000186</v>
      </c>
      <c r="R254" s="12">
        <v>90000000186</v>
      </c>
      <c r="S254" s="12">
        <v>11000000186</v>
      </c>
      <c r="T254" s="12">
        <v>13000000186</v>
      </c>
      <c r="U254" s="10" t="s">
        <v>39</v>
      </c>
      <c r="V254" s="11" t="s">
        <v>242</v>
      </c>
      <c r="W254" s="8">
        <f t="shared" si="51"/>
        <v>0.62611289362218481</v>
      </c>
      <c r="X254" s="8">
        <f t="shared" si="52"/>
        <v>17.750300534188941</v>
      </c>
      <c r="Y254" s="8">
        <f t="shared" si="53"/>
        <v>10.017806297954957</v>
      </c>
      <c r="Z254" s="8">
        <f t="shared" si="54"/>
        <v>284</v>
      </c>
      <c r="AA254" s="16">
        <v>15000000186</v>
      </c>
      <c r="AB254" s="8">
        <f t="shared" si="56"/>
        <v>1.869520189407087</v>
      </c>
      <c r="AC254" s="8">
        <f t="shared" si="55"/>
        <v>53</v>
      </c>
      <c r="AD254" s="16">
        <v>15000000186</v>
      </c>
      <c r="AE254" s="13" t="s">
        <v>1993</v>
      </c>
    </row>
    <row r="255" spans="1:31" ht="90" x14ac:dyDescent="0.3">
      <c r="A255" s="9" t="s">
        <v>826</v>
      </c>
      <c r="B255" s="10" t="s">
        <v>827</v>
      </c>
      <c r="C255" s="10" t="s">
        <v>828</v>
      </c>
      <c r="D255" s="11" t="s">
        <v>2571</v>
      </c>
      <c r="E255" s="8">
        <f t="shared" si="44"/>
        <v>2.9000491013604468</v>
      </c>
      <c r="F255" s="8">
        <v>82.215000000000003</v>
      </c>
      <c r="G255" s="8">
        <f t="shared" si="45"/>
        <v>5.8000982027208936</v>
      </c>
      <c r="H255" s="8">
        <v>164.43</v>
      </c>
      <c r="I255" s="8">
        <f t="shared" si="46"/>
        <v>7.2501227534011168</v>
      </c>
      <c r="J255" s="8">
        <f t="shared" si="47"/>
        <v>205.54098005892166</v>
      </c>
      <c r="K255" s="8">
        <f t="shared" si="48"/>
        <v>11.600196405441787</v>
      </c>
      <c r="L255" s="8">
        <f t="shared" si="49"/>
        <v>328.86556809427469</v>
      </c>
      <c r="M255" s="11" t="str">
        <f t="shared" si="50"/>
        <v>Lemon Dill Sea Salt Ingredients:
sea salt, lemon peel, dill
• Packed in a facility and/or equipment that produces products containing peanuts, tree nuts, soybean, milk, dairy, eggs, fish, shellfish, wheat, sesame •
 - NET WT. 2.90 oz (82.215 grams)</v>
      </c>
      <c r="N255" s="12">
        <v>10000000187</v>
      </c>
      <c r="O255" s="12">
        <v>30000000187</v>
      </c>
      <c r="P255" s="12">
        <v>50000000187</v>
      </c>
      <c r="Q255" s="12">
        <v>70000000187</v>
      </c>
      <c r="R255" s="12">
        <v>90000000187</v>
      </c>
      <c r="S255" s="12">
        <v>11000000187</v>
      </c>
      <c r="T255" s="12">
        <v>13000000187</v>
      </c>
      <c r="U255" s="10" t="s">
        <v>39</v>
      </c>
      <c r="V255" s="11" t="s">
        <v>830</v>
      </c>
      <c r="W255" s="8">
        <f t="shared" si="51"/>
        <v>1.4500245506802234</v>
      </c>
      <c r="X255" s="8">
        <f t="shared" si="52"/>
        <v>41.108196011784337</v>
      </c>
      <c r="Y255" s="8">
        <f t="shared" si="53"/>
        <v>23.200392810883574</v>
      </c>
      <c r="Z255" s="8">
        <f t="shared" si="54"/>
        <v>657.72</v>
      </c>
      <c r="AA255" s="16">
        <v>15000000187</v>
      </c>
      <c r="AB255" s="8">
        <f t="shared" si="56"/>
        <v>4.3500736520406704</v>
      </c>
      <c r="AC255" s="8">
        <f t="shared" si="55"/>
        <v>123.32250000000001</v>
      </c>
      <c r="AD255" s="16">
        <v>15000000187</v>
      </c>
      <c r="AE255" s="13"/>
    </row>
    <row r="256" spans="1:31" ht="90" x14ac:dyDescent="0.3">
      <c r="A256" s="9" t="s">
        <v>1681</v>
      </c>
      <c r="B256" s="10" t="s">
        <v>1682</v>
      </c>
      <c r="C256" s="10" t="s">
        <v>1683</v>
      </c>
      <c r="D256" s="11" t="s">
        <v>2572</v>
      </c>
      <c r="E256" s="8">
        <f t="shared" si="44"/>
        <v>2.9000491013604468</v>
      </c>
      <c r="F256" s="8">
        <v>82.215000000000003</v>
      </c>
      <c r="G256" s="8">
        <f t="shared" si="45"/>
        <v>5.8000982027208936</v>
      </c>
      <c r="H256" s="8">
        <v>164.43</v>
      </c>
      <c r="I256" s="8">
        <f t="shared" si="46"/>
        <v>7.2501227534011168</v>
      </c>
      <c r="J256" s="8">
        <f t="shared" si="47"/>
        <v>205.54098005892166</v>
      </c>
      <c r="K256" s="8">
        <f t="shared" si="48"/>
        <v>11.600196405441787</v>
      </c>
      <c r="L256" s="8">
        <f t="shared" si="49"/>
        <v>328.86556809427469</v>
      </c>
      <c r="M256" s="11" t="str">
        <f t="shared" si="50"/>
        <v>Lemon Flake Sea Salt Ingredients:
lemon flake salt
• Packed in a facility and/or equipment that produces products containing peanuts, tree nuts, soybean, milk, dairy, eggs, fish, shellfish, wheat, sesame •
 - NET WT. 2.90 oz (82.215 grams)</v>
      </c>
      <c r="N256" s="12">
        <v>10000000486</v>
      </c>
      <c r="O256" s="12">
        <v>30000000486</v>
      </c>
      <c r="P256" s="12">
        <v>50000000486</v>
      </c>
      <c r="Q256" s="12">
        <v>70000000486</v>
      </c>
      <c r="R256" s="12">
        <v>90000000486</v>
      </c>
      <c r="S256" s="12">
        <v>11000000486</v>
      </c>
      <c r="T256" s="12">
        <v>13000000486</v>
      </c>
      <c r="U256" s="10" t="s">
        <v>39</v>
      </c>
      <c r="V256" s="11"/>
      <c r="W256" s="8">
        <f t="shared" si="51"/>
        <v>1.4500245506802234</v>
      </c>
      <c r="X256" s="8">
        <f t="shared" si="52"/>
        <v>41.108196011784337</v>
      </c>
      <c r="Y256" s="8">
        <f t="shared" si="53"/>
        <v>23.200392810883574</v>
      </c>
      <c r="Z256" s="8">
        <f t="shared" si="54"/>
        <v>657.72</v>
      </c>
      <c r="AA256" s="16">
        <v>15000000486</v>
      </c>
      <c r="AB256" s="8">
        <f t="shared" si="56"/>
        <v>4.3500736520406704</v>
      </c>
      <c r="AC256" s="8">
        <f t="shared" si="55"/>
        <v>123.32250000000001</v>
      </c>
      <c r="AD256" s="16">
        <v>15000000486</v>
      </c>
      <c r="AE256" s="13"/>
    </row>
    <row r="257" spans="1:31" ht="120" x14ac:dyDescent="0.3">
      <c r="A257" s="9" t="s">
        <v>2042</v>
      </c>
      <c r="B257" s="10" t="s">
        <v>831</v>
      </c>
      <c r="C257" s="10" t="s">
        <v>832</v>
      </c>
      <c r="D257" s="11" t="s">
        <v>2573</v>
      </c>
      <c r="E257" s="8">
        <f t="shared" si="44"/>
        <v>1.6500279369809436</v>
      </c>
      <c r="F257" s="8">
        <v>46.777499999999996</v>
      </c>
      <c r="G257" s="8">
        <f t="shared" si="45"/>
        <v>3.3000558739618873</v>
      </c>
      <c r="H257" s="8">
        <v>93.554999999999993</v>
      </c>
      <c r="I257" s="8">
        <f t="shared" si="46"/>
        <v>4.1250698424523593</v>
      </c>
      <c r="J257" s="8">
        <f t="shared" si="47"/>
        <v>116.9457300335244</v>
      </c>
      <c r="K257" s="8">
        <f t="shared" si="48"/>
        <v>6.6001117479237745</v>
      </c>
      <c r="L257" s="8">
        <f t="shared" si="49"/>
        <v>187.11316805363901</v>
      </c>
      <c r="M257" s="11" t="str">
        <f t="shared" si="50"/>
        <v>Lemon Pepper &amp; Herbs Ingredients:
salt, black pepper, citric acid, dehydrated garlic, sugar, lemon peel, dehydrated onion, spice, natural flavor, fd&amp;c yellow #5 lake, calcium silicate added to prevent caking
• Packed in a facility and/or equipment that produces products containing peanuts, tree nuts, soybean, milk, dairy, eggs, fish, shellfish, wheat, sesame •
 - NET WT. 1.65 oz (46.7775 grams)</v>
      </c>
      <c r="N257" s="12">
        <v>10000000188</v>
      </c>
      <c r="O257" s="12">
        <v>30000000188</v>
      </c>
      <c r="P257" s="12">
        <v>50000000188</v>
      </c>
      <c r="Q257" s="12">
        <v>70000000188</v>
      </c>
      <c r="R257" s="12">
        <v>90000000188</v>
      </c>
      <c r="S257" s="12">
        <v>11000000188</v>
      </c>
      <c r="T257" s="12">
        <v>13000000188</v>
      </c>
      <c r="U257" s="10" t="s">
        <v>39</v>
      </c>
      <c r="V257" s="11" t="s">
        <v>586</v>
      </c>
      <c r="W257" s="8">
        <f t="shared" si="51"/>
        <v>0.82501396849047182</v>
      </c>
      <c r="X257" s="8">
        <f t="shared" si="52"/>
        <v>23.389146006704877</v>
      </c>
      <c r="Y257" s="8">
        <f t="shared" si="53"/>
        <v>13.200223495847549</v>
      </c>
      <c r="Z257" s="8">
        <f t="shared" si="54"/>
        <v>374.21999999999997</v>
      </c>
      <c r="AA257" s="16">
        <v>15000000188</v>
      </c>
      <c r="AB257" s="8">
        <f t="shared" si="56"/>
        <v>2.4750419054714152</v>
      </c>
      <c r="AC257" s="8">
        <f t="shared" si="55"/>
        <v>70.166249999999991</v>
      </c>
      <c r="AD257" s="16">
        <v>15000000188</v>
      </c>
      <c r="AE257" s="13"/>
    </row>
    <row r="258" spans="1:31" ht="90" x14ac:dyDescent="0.3">
      <c r="A258" s="9" t="s">
        <v>833</v>
      </c>
      <c r="B258" s="10" t="s">
        <v>834</v>
      </c>
      <c r="C258" s="10" t="s">
        <v>835</v>
      </c>
      <c r="D258" s="11" t="s">
        <v>2574</v>
      </c>
      <c r="E258" s="8">
        <f t="shared" ref="E258:E321" si="57">IF(F258 = "NULL", "NULL", F258/28.34952)</f>
        <v>2.1869858819479133</v>
      </c>
      <c r="F258" s="8">
        <v>62</v>
      </c>
      <c r="G258" s="8">
        <f t="shared" ref="G258:G321" si="58">IF(H258 = "NULL", "NULL", H258/28.34952)</f>
        <v>4.5856155589230436</v>
      </c>
      <c r="H258" s="8">
        <v>130</v>
      </c>
      <c r="I258" s="8">
        <f t="shared" ref="I258:I321" si="59">IF(G258 = "NULL", "NULL", G258*1.25)</f>
        <v>5.732019448653805</v>
      </c>
      <c r="J258" s="8">
        <f t="shared" ref="J258:J321" si="60">IF(G258 = "NULL", "NULL", I258*28.35)</f>
        <v>162.50275136933539</v>
      </c>
      <c r="K258" s="8">
        <f t="shared" ref="K258:K321" si="61">IF(G258 = "NULL", "NULL", G258*2)</f>
        <v>9.1712311178460872</v>
      </c>
      <c r="L258" s="8">
        <f t="shared" ref="L258:L321" si="62">IF(G258 = "NULL", "NULL", K258*28.35)</f>
        <v>260.00440219093656</v>
      </c>
      <c r="M258" s="11" t="str">
        <f t="shared" ref="M258:M321" si="63">CONCATENATE(D258, CHAR(10), " - NET WT. ", TEXT(E258, "0.00"), " oz (", F258, " grams)")</f>
        <v>Lemon Rosemary Sea Salt Ingredients:
sea salt, lemon zest, rosemary, garlic
• Packed in a facility and/or equipment that produces products containing peanuts, tree nuts, soybean, milk, dairy, eggs, fish, shellfish, wheat, sesame •
 - NET WT. 2.19 oz (62 grams)</v>
      </c>
      <c r="N258" s="12">
        <v>10000000189</v>
      </c>
      <c r="O258" s="12">
        <v>30000000189</v>
      </c>
      <c r="P258" s="12">
        <v>50000000189</v>
      </c>
      <c r="Q258" s="12">
        <v>70000000189</v>
      </c>
      <c r="R258" s="12">
        <v>90000000189</v>
      </c>
      <c r="S258" s="12">
        <v>11000000189</v>
      </c>
      <c r="T258" s="12">
        <v>13000000189</v>
      </c>
      <c r="U258" s="10" t="s">
        <v>39</v>
      </c>
      <c r="V258" s="11" t="s">
        <v>227</v>
      </c>
      <c r="W258" s="8">
        <f t="shared" ref="W258:W321" si="64">IF(G258 = "NULL", "NULL", G258/4)</f>
        <v>1.1464038897307609</v>
      </c>
      <c r="X258" s="8">
        <f t="shared" ref="X258:X321" si="65">IF(W258 = "NULL", "NULL", W258*28.35)</f>
        <v>32.50055027386707</v>
      </c>
      <c r="Y258" s="8">
        <f t="shared" ref="Y258:Y321" si="66">IF(G258 = "NULL", "NULL", G258*4)</f>
        <v>18.342462235692174</v>
      </c>
      <c r="Z258" s="8">
        <f t="shared" ref="Z258:Z321" si="67">IF(G258 = "NULL", "NULL", H258*4)</f>
        <v>520</v>
      </c>
      <c r="AA258" s="16">
        <v>15000000189</v>
      </c>
      <c r="AB258" s="8">
        <f t="shared" si="56"/>
        <v>3.3863007204354787</v>
      </c>
      <c r="AC258" s="8">
        <f t="shared" si="55"/>
        <v>96</v>
      </c>
      <c r="AD258" s="16">
        <v>15000000189</v>
      </c>
      <c r="AE258" s="13"/>
    </row>
    <row r="259" spans="1:31" ht="90" x14ac:dyDescent="0.3">
      <c r="A259" s="9" t="s">
        <v>836</v>
      </c>
      <c r="B259" s="10" t="s">
        <v>837</v>
      </c>
      <c r="C259" s="10" t="s">
        <v>838</v>
      </c>
      <c r="D259" s="11" t="s">
        <v>2575</v>
      </c>
      <c r="E259" s="8">
        <f t="shared" si="57"/>
        <v>1.9500330164320243</v>
      </c>
      <c r="F259" s="8">
        <v>55.282499999999999</v>
      </c>
      <c r="G259" s="8">
        <f t="shared" si="58"/>
        <v>3.9000660328640486</v>
      </c>
      <c r="H259" s="8">
        <v>110.565</v>
      </c>
      <c r="I259" s="8">
        <f t="shared" si="59"/>
        <v>4.8750825410800607</v>
      </c>
      <c r="J259" s="8">
        <f t="shared" si="60"/>
        <v>138.20859003961974</v>
      </c>
      <c r="K259" s="8">
        <f t="shared" si="61"/>
        <v>7.8001320657280973</v>
      </c>
      <c r="L259" s="8">
        <f t="shared" si="62"/>
        <v>221.13374406339156</v>
      </c>
      <c r="M259" s="11" t="str">
        <f t="shared" si="63"/>
        <v>Lemon Sea Salt Ingredients:
sea salt, lemon juice
• Packed in a facility and/or equipment that produces products containing peanuts, tree nuts, soybean, milk, dairy, eggs, fish, shellfish, wheat, sesame •
 - NET WT. 1.95 oz (55.2825 grams)</v>
      </c>
      <c r="N259" s="12">
        <v>10000000191</v>
      </c>
      <c r="O259" s="12">
        <v>30000000191</v>
      </c>
      <c r="P259" s="12">
        <v>50000000191</v>
      </c>
      <c r="Q259" s="12">
        <v>70000000191</v>
      </c>
      <c r="R259" s="12">
        <v>90000000191</v>
      </c>
      <c r="S259" s="12">
        <v>11000000191</v>
      </c>
      <c r="T259" s="12">
        <v>13000000191</v>
      </c>
      <c r="U259" s="10"/>
      <c r="V259" s="11"/>
      <c r="W259" s="8">
        <f t="shared" si="64"/>
        <v>0.97501650821601216</v>
      </c>
      <c r="X259" s="8">
        <f t="shared" si="65"/>
        <v>27.641718007923945</v>
      </c>
      <c r="Y259" s="8">
        <f t="shared" si="66"/>
        <v>15.600264131456195</v>
      </c>
      <c r="Z259" s="8">
        <f t="shared" si="67"/>
        <v>442.26</v>
      </c>
      <c r="AA259" s="16">
        <v>15000000191</v>
      </c>
      <c r="AB259" s="8">
        <f t="shared" si="56"/>
        <v>2.9250495246480366</v>
      </c>
      <c r="AC259" s="8">
        <f t="shared" si="55"/>
        <v>82.923749999999998</v>
      </c>
      <c r="AD259" s="16">
        <v>15000000191</v>
      </c>
      <c r="AE259" s="13"/>
    </row>
    <row r="260" spans="1:31" ht="165" x14ac:dyDescent="0.3">
      <c r="A260" s="9" t="s">
        <v>840</v>
      </c>
      <c r="B260" s="10" t="s">
        <v>841</v>
      </c>
      <c r="C260" s="10" t="s">
        <v>842</v>
      </c>
      <c r="D260" s="11" t="s">
        <v>2833</v>
      </c>
      <c r="E260" s="8">
        <f t="shared" si="57"/>
        <v>1.687528571912329</v>
      </c>
      <c r="F260" s="8">
        <v>47.840625000000003</v>
      </c>
      <c r="G260" s="8">
        <f t="shared" si="58"/>
        <v>3.3750571438246579</v>
      </c>
      <c r="H260" s="8">
        <v>95.681250000000006</v>
      </c>
      <c r="I260" s="8">
        <f t="shared" si="59"/>
        <v>4.2188214297808226</v>
      </c>
      <c r="J260" s="8">
        <f t="shared" si="60"/>
        <v>119.60358753428633</v>
      </c>
      <c r="K260" s="8">
        <f t="shared" si="61"/>
        <v>6.7501142876493159</v>
      </c>
      <c r="L260" s="8">
        <f t="shared" si="62"/>
        <v>191.36574005485812</v>
      </c>
      <c r="M260" s="11" t="str">
        <f t="shared" si="63"/>
        <v xml:space="preserve"> Lemon Squeeze Wine Slush Ingredients:
cane sugar, lemon juice powder &lt;2% of the following: citric acid, colored/flavored powder (sugar, artificial flavors, yellow #5)  lemon oil
• Packed in a facility and/or equipment that produces products containing peanuts, tree nuts, soybean, milk, dairy, eggs, fish, shellfish, wheat, sesame •
• DIRECTIONS: Fill blender completely with ice, pour in full bottle of wine, pour in whole jar of slush mix, blend on high until smooth. Makes 10-12 drinks ~ Enjoy! •
 - NET WT. 1.69 oz (47.840625 grams)</v>
      </c>
      <c r="N260" s="12">
        <v>10000000190</v>
      </c>
      <c r="O260" s="12">
        <v>30000000190</v>
      </c>
      <c r="P260" s="12">
        <v>50000000190</v>
      </c>
      <c r="Q260" s="12">
        <v>70000000190</v>
      </c>
      <c r="R260" s="12">
        <v>90000000190</v>
      </c>
      <c r="S260" s="12">
        <v>11000000190</v>
      </c>
      <c r="T260" s="12">
        <v>13000000190</v>
      </c>
      <c r="U260" s="10"/>
      <c r="V260" s="11"/>
      <c r="W260" s="8">
        <f t="shared" si="64"/>
        <v>0.84376428595616448</v>
      </c>
      <c r="X260" s="8">
        <f t="shared" si="65"/>
        <v>23.920717506857265</v>
      </c>
      <c r="Y260" s="8">
        <f t="shared" si="66"/>
        <v>13.500228575298632</v>
      </c>
      <c r="Z260" s="8">
        <f t="shared" si="67"/>
        <v>382.72500000000002</v>
      </c>
      <c r="AA260" s="16">
        <v>15000000190</v>
      </c>
      <c r="AB260" s="8">
        <f t="shared" si="56"/>
        <v>2.5312928578684932</v>
      </c>
      <c r="AC260" s="8">
        <f t="shared" si="55"/>
        <v>71.760937500000011</v>
      </c>
      <c r="AD260" s="16">
        <v>15000000190</v>
      </c>
      <c r="AE260" s="13"/>
    </row>
    <row r="261" spans="1:31" ht="90" x14ac:dyDescent="0.3">
      <c r="A261" s="9" t="s">
        <v>1736</v>
      </c>
      <c r="B261" s="10" t="s">
        <v>1717</v>
      </c>
      <c r="C261" s="10" t="s">
        <v>1717</v>
      </c>
      <c r="D261" s="11" t="s">
        <v>2576</v>
      </c>
      <c r="E261" s="8">
        <f t="shared" si="57"/>
        <v>1.4109586335147828</v>
      </c>
      <c r="F261" s="8">
        <v>40</v>
      </c>
      <c r="G261" s="8">
        <f t="shared" si="58"/>
        <v>3.3157527887597396</v>
      </c>
      <c r="H261" s="8">
        <v>94</v>
      </c>
      <c r="I261" s="8">
        <f t="shared" si="59"/>
        <v>4.1446909859496746</v>
      </c>
      <c r="J261" s="8">
        <f t="shared" si="60"/>
        <v>117.50198945167328</v>
      </c>
      <c r="K261" s="8">
        <f t="shared" si="61"/>
        <v>6.6315055775194791</v>
      </c>
      <c r="L261" s="8">
        <f t="shared" si="62"/>
        <v>188.00318312267723</v>
      </c>
      <c r="M261" s="11" t="str">
        <f t="shared" si="63"/>
        <v>Lemon Sugar Ingredients:
cane sugar, lemon powder
• Packed in a facility and/or equipment that produces products containing peanuts, tree nuts, soybean, milk, dairy, eggs, fish, shellfish, wheat, sesame •
 - NET WT. 1.41 oz (40 grams)</v>
      </c>
      <c r="N261" s="12">
        <v>10000000504</v>
      </c>
      <c r="O261" s="12">
        <v>30000000504</v>
      </c>
      <c r="P261" s="12">
        <v>50000000504</v>
      </c>
      <c r="Q261" s="12">
        <v>70000000504</v>
      </c>
      <c r="R261" s="12">
        <v>90000000504</v>
      </c>
      <c r="S261" s="12">
        <v>11000000504</v>
      </c>
      <c r="T261" s="12">
        <v>13000000504</v>
      </c>
      <c r="U261" s="10" t="s">
        <v>39</v>
      </c>
      <c r="V261" s="11" t="s">
        <v>1666</v>
      </c>
      <c r="W261" s="8">
        <f t="shared" si="64"/>
        <v>0.82893819718993489</v>
      </c>
      <c r="X261" s="8">
        <f t="shared" si="65"/>
        <v>23.500397890334654</v>
      </c>
      <c r="Y261" s="8">
        <f t="shared" si="66"/>
        <v>13.263011155038958</v>
      </c>
      <c r="Z261" s="8">
        <f t="shared" si="67"/>
        <v>376</v>
      </c>
      <c r="AA261" s="16">
        <v>15000000504</v>
      </c>
      <c r="AB261" s="8">
        <f t="shared" si="56"/>
        <v>2.3633557111372614</v>
      </c>
      <c r="AC261" s="8">
        <f t="shared" si="55"/>
        <v>67</v>
      </c>
      <c r="AD261" s="16">
        <v>15000000504</v>
      </c>
      <c r="AE261" s="13"/>
    </row>
    <row r="262" spans="1:31" ht="90" x14ac:dyDescent="0.3">
      <c r="A262" s="9" t="s">
        <v>844</v>
      </c>
      <c r="B262" s="10" t="s">
        <v>845</v>
      </c>
      <c r="C262" s="10" t="s">
        <v>846</v>
      </c>
      <c r="D262" s="11" t="s">
        <v>2577</v>
      </c>
      <c r="E262" s="8">
        <f t="shared" si="57"/>
        <v>0.80001354520288193</v>
      </c>
      <c r="F262" s="8">
        <v>22.680000000000003</v>
      </c>
      <c r="G262" s="8">
        <f t="shared" si="58"/>
        <v>1.6000270904057639</v>
      </c>
      <c r="H262" s="8">
        <v>45.360000000000007</v>
      </c>
      <c r="I262" s="8">
        <f t="shared" si="59"/>
        <v>2.000033863007205</v>
      </c>
      <c r="J262" s="8">
        <f t="shared" si="60"/>
        <v>56.700960016254264</v>
      </c>
      <c r="K262" s="8">
        <f t="shared" si="61"/>
        <v>3.2000541808115277</v>
      </c>
      <c r="L262" s="8">
        <f t="shared" si="62"/>
        <v>90.721536026006817</v>
      </c>
      <c r="M262" s="11" t="str">
        <f t="shared" si="63"/>
        <v>Licorice Mint Tea Ingredients:
licorice, spearmint, peppermint
• Packed in a facility and/or equipment that produces products containing peanuts, tree nuts, soybean, milk, dairy, eggs, fish, shellfish, wheat, sesame •
 - NET WT. 0.80 oz (22.68 grams)</v>
      </c>
      <c r="N262" s="12">
        <v>10000000192</v>
      </c>
      <c r="O262" s="12">
        <v>30000000192</v>
      </c>
      <c r="P262" s="12">
        <v>50000000192</v>
      </c>
      <c r="Q262" s="12">
        <v>70000000192</v>
      </c>
      <c r="R262" s="12">
        <v>90000000192</v>
      </c>
      <c r="S262" s="12">
        <v>11000000192</v>
      </c>
      <c r="T262" s="12">
        <v>13000000192</v>
      </c>
      <c r="U262" s="10" t="s">
        <v>39</v>
      </c>
      <c r="V262" s="11"/>
      <c r="W262" s="8">
        <f t="shared" si="64"/>
        <v>0.40000677260144096</v>
      </c>
      <c r="X262" s="8">
        <f t="shared" si="65"/>
        <v>11.340192003250852</v>
      </c>
      <c r="Y262" s="8">
        <f t="shared" si="66"/>
        <v>6.4001083616230554</v>
      </c>
      <c r="Z262" s="8">
        <f t="shared" si="67"/>
        <v>181.44000000000003</v>
      </c>
      <c r="AA262" s="16">
        <v>15000000192</v>
      </c>
      <c r="AB262" s="8">
        <f t="shared" si="56"/>
        <v>1.2000203178043229</v>
      </c>
      <c r="AC262" s="8">
        <f t="shared" si="55"/>
        <v>34.020000000000003</v>
      </c>
      <c r="AD262" s="16">
        <v>15000000192</v>
      </c>
      <c r="AE262" s="13"/>
    </row>
    <row r="263" spans="1:31" ht="105" x14ac:dyDescent="0.3">
      <c r="A263" s="9" t="s">
        <v>848</v>
      </c>
      <c r="B263" s="10" t="s">
        <v>849</v>
      </c>
      <c r="C263" s="10" t="s">
        <v>850</v>
      </c>
      <c r="D263" s="11" t="s">
        <v>2578</v>
      </c>
      <c r="E263" s="8">
        <f t="shared" si="57"/>
        <v>0.80001354520288193</v>
      </c>
      <c r="F263" s="8">
        <v>22.680000000000003</v>
      </c>
      <c r="G263" s="8">
        <f t="shared" si="58"/>
        <v>1.6000270904057639</v>
      </c>
      <c r="H263" s="8">
        <v>45.360000000000007</v>
      </c>
      <c r="I263" s="8">
        <f t="shared" si="59"/>
        <v>2.000033863007205</v>
      </c>
      <c r="J263" s="8">
        <f t="shared" si="60"/>
        <v>56.700960016254264</v>
      </c>
      <c r="K263" s="8">
        <f t="shared" si="61"/>
        <v>3.2000541808115277</v>
      </c>
      <c r="L263" s="8">
        <f t="shared" si="62"/>
        <v>90.721536026006817</v>
      </c>
      <c r="M263" s="11" t="str">
        <f t="shared" si="63"/>
        <v>Licorice Spice Tea Ingredients:
cinnamon chips, licorice root, orange peel, rooibos, cardamom, anise, cloves
• Packed in a facility and/or equipment that produces products containing peanuts, tree nuts, soybean, milk, dairy, eggs, fish, shellfish, wheat, sesame •
 - NET WT. 0.80 oz (22.68 grams)</v>
      </c>
      <c r="N263" s="12">
        <v>10000000193</v>
      </c>
      <c r="O263" s="12">
        <v>30000000193</v>
      </c>
      <c r="P263" s="12">
        <v>50000000193</v>
      </c>
      <c r="Q263" s="12">
        <v>70000000193</v>
      </c>
      <c r="R263" s="12">
        <v>90000000193</v>
      </c>
      <c r="S263" s="12">
        <v>11000000193</v>
      </c>
      <c r="T263" s="12">
        <v>13000000193</v>
      </c>
      <c r="U263" s="10"/>
      <c r="V263" s="11"/>
      <c r="W263" s="8">
        <f t="shared" si="64"/>
        <v>0.40000677260144096</v>
      </c>
      <c r="X263" s="8">
        <f t="shared" si="65"/>
        <v>11.340192003250852</v>
      </c>
      <c r="Y263" s="8">
        <f t="shared" si="66"/>
        <v>6.4001083616230554</v>
      </c>
      <c r="Z263" s="8">
        <f t="shared" si="67"/>
        <v>181.44000000000003</v>
      </c>
      <c r="AA263" s="16">
        <v>15000000193</v>
      </c>
      <c r="AB263" s="8">
        <f t="shared" si="56"/>
        <v>1.2000203178043229</v>
      </c>
      <c r="AC263" s="8">
        <f t="shared" si="55"/>
        <v>34.020000000000003</v>
      </c>
      <c r="AD263" s="16">
        <v>15000000193</v>
      </c>
      <c r="AE263" s="13"/>
    </row>
    <row r="264" spans="1:31" ht="90" x14ac:dyDescent="0.3">
      <c r="A264" s="9" t="s">
        <v>852</v>
      </c>
      <c r="B264" s="10" t="s">
        <v>853</v>
      </c>
      <c r="C264" s="10" t="s">
        <v>854</v>
      </c>
      <c r="D264" s="11" t="s">
        <v>2579</v>
      </c>
      <c r="E264" s="8">
        <f t="shared" si="57"/>
        <v>1.9500330164320243</v>
      </c>
      <c r="F264" s="8">
        <v>55.282499999999999</v>
      </c>
      <c r="G264" s="8">
        <f t="shared" si="58"/>
        <v>3.9000660328640486</v>
      </c>
      <c r="H264" s="8">
        <v>110.565</v>
      </c>
      <c r="I264" s="8">
        <f t="shared" si="59"/>
        <v>4.8750825410800607</v>
      </c>
      <c r="J264" s="8">
        <f t="shared" si="60"/>
        <v>138.20859003961974</v>
      </c>
      <c r="K264" s="8">
        <f t="shared" si="61"/>
        <v>7.8001320657280973</v>
      </c>
      <c r="L264" s="8">
        <f t="shared" si="62"/>
        <v>221.13374406339156</v>
      </c>
      <c r="M264" s="11" t="str">
        <f t="shared" si="63"/>
        <v>Lime Sea Salt Ingredients:
sea salt &amp; lime powder
• Packed in a facility and/or equipment that produces products containing peanuts, tree nuts, soybean, milk, dairy, eggs, fish, shellfish, wheat, sesame •
 - NET WT. 1.95 oz (55.2825 grams)</v>
      </c>
      <c r="N264" s="12">
        <v>10000000194</v>
      </c>
      <c r="O264" s="12">
        <v>30000000194</v>
      </c>
      <c r="P264" s="12">
        <v>50000000194</v>
      </c>
      <c r="Q264" s="12">
        <v>70000000194</v>
      </c>
      <c r="R264" s="12">
        <v>90000000194</v>
      </c>
      <c r="S264" s="12">
        <v>11000000194</v>
      </c>
      <c r="T264" s="12">
        <v>13000000194</v>
      </c>
      <c r="U264" s="10" t="s">
        <v>39</v>
      </c>
      <c r="V264" s="11" t="s">
        <v>1666</v>
      </c>
      <c r="W264" s="8">
        <f t="shared" si="64"/>
        <v>0.97501650821601216</v>
      </c>
      <c r="X264" s="8">
        <f t="shared" si="65"/>
        <v>27.641718007923945</v>
      </c>
      <c r="Y264" s="8">
        <f t="shared" si="66"/>
        <v>15.600264131456195</v>
      </c>
      <c r="Z264" s="8">
        <f t="shared" si="67"/>
        <v>442.26</v>
      </c>
      <c r="AA264" s="16">
        <v>15000000194</v>
      </c>
      <c r="AB264" s="8">
        <f t="shared" si="56"/>
        <v>2.9250495246480366</v>
      </c>
      <c r="AC264" s="8">
        <f t="shared" si="55"/>
        <v>82.923749999999998</v>
      </c>
      <c r="AD264" s="16">
        <v>15000000194</v>
      </c>
      <c r="AE264" s="13"/>
    </row>
    <row r="265" spans="1:31" ht="165" x14ac:dyDescent="0.3">
      <c r="A265" s="9" t="s">
        <v>855</v>
      </c>
      <c r="B265" s="10" t="s">
        <v>856</v>
      </c>
      <c r="C265" s="10" t="s">
        <v>857</v>
      </c>
      <c r="D265" s="11" t="s">
        <v>2834</v>
      </c>
      <c r="E265" s="8">
        <f t="shared" si="57"/>
        <v>1.687528571912329</v>
      </c>
      <c r="F265" s="8">
        <v>47.840625000000003</v>
      </c>
      <c r="G265" s="8">
        <f t="shared" si="58"/>
        <v>3.3750571438246579</v>
      </c>
      <c r="H265" s="8">
        <v>95.681250000000006</v>
      </c>
      <c r="I265" s="8">
        <f t="shared" si="59"/>
        <v>4.2188214297808226</v>
      </c>
      <c r="J265" s="8">
        <f t="shared" si="60"/>
        <v>119.60358753428633</v>
      </c>
      <c r="K265" s="8">
        <f t="shared" si="61"/>
        <v>6.7501142876493159</v>
      </c>
      <c r="L265" s="8">
        <f t="shared" si="62"/>
        <v>191.36574005485812</v>
      </c>
      <c r="M265" s="11" t="str">
        <f t="shared" si="63"/>
        <v>Little Green Apple Wine Slush Ingredients:
cane sugar, apple powder, &lt;2% of the following: citric acid, colored/flavored powder (sugar, artificial flavors, yellow #5, blue#1)  flavored oil (propylene glycol, natural &amp; artificial flavors)
• Packed in a facility and/or equipment that produces products containing peanuts, tree nuts, soybean, milk, dairy, eggs, fish, shellfish, wheat, sesame •
• DIRECTIONS: Fill blender completely with ice, pour in full bottle of wine, pour in whole jar of slush mix, blend on high until smooth. Makes 10-12 drinks ~ Enjoy! •
 - NET WT. 1.69 oz (47.840625 grams)</v>
      </c>
      <c r="N265" s="12">
        <v>10000000195</v>
      </c>
      <c r="O265" s="12">
        <v>30000000195</v>
      </c>
      <c r="P265" s="12">
        <v>50000000195</v>
      </c>
      <c r="Q265" s="12">
        <v>70000000195</v>
      </c>
      <c r="R265" s="12">
        <v>90000000195</v>
      </c>
      <c r="S265" s="12">
        <v>11000000195</v>
      </c>
      <c r="T265" s="12">
        <v>13000000195</v>
      </c>
      <c r="U265" s="10"/>
      <c r="V265" s="11"/>
      <c r="W265" s="8">
        <f t="shared" si="64"/>
        <v>0.84376428595616448</v>
      </c>
      <c r="X265" s="8">
        <f t="shared" si="65"/>
        <v>23.920717506857265</v>
      </c>
      <c r="Y265" s="8">
        <f t="shared" si="66"/>
        <v>13.500228575298632</v>
      </c>
      <c r="Z265" s="8">
        <f t="shared" si="67"/>
        <v>382.72500000000002</v>
      </c>
      <c r="AA265" s="16">
        <v>15000000195</v>
      </c>
      <c r="AB265" s="8">
        <f t="shared" si="56"/>
        <v>2.5312928578684932</v>
      </c>
      <c r="AC265" s="8">
        <f t="shared" si="55"/>
        <v>71.760937500000011</v>
      </c>
      <c r="AD265" s="16">
        <v>15000000195</v>
      </c>
      <c r="AE265" s="13"/>
    </row>
    <row r="266" spans="1:31" ht="90" x14ac:dyDescent="0.3">
      <c r="A266" s="9" t="s">
        <v>859</v>
      </c>
      <c r="B266" s="10" t="s">
        <v>860</v>
      </c>
      <c r="C266" s="10" t="s">
        <v>861</v>
      </c>
      <c r="D266" s="11" t="s">
        <v>2580</v>
      </c>
      <c r="E266" s="8">
        <f t="shared" si="57"/>
        <v>2.0500347095823845</v>
      </c>
      <c r="F266" s="8">
        <v>58.1175</v>
      </c>
      <c r="G266" s="8">
        <f t="shared" si="58"/>
        <v>4.1000694191647691</v>
      </c>
      <c r="H266" s="8">
        <v>116.235</v>
      </c>
      <c r="I266" s="8">
        <f t="shared" si="59"/>
        <v>5.1250867739559611</v>
      </c>
      <c r="J266" s="8">
        <f t="shared" si="60"/>
        <v>145.29621004165151</v>
      </c>
      <c r="K266" s="8">
        <f t="shared" si="61"/>
        <v>8.2001388383295382</v>
      </c>
      <c r="L266" s="8">
        <f t="shared" si="62"/>
        <v>232.47393606664241</v>
      </c>
      <c r="M266" s="11" t="str">
        <f t="shared" si="63"/>
        <v>Lively Lemon Pepper Ingredients:
salt, citric acid, garlic, onion, pepper, turmeric
• Packed in a facility and/or equipment that produces products containing peanuts, tree nuts, soybean, milk, dairy, eggs, fish, shellfish, wheat, sesame •
 - NET WT. 2.05 oz (58.1175 grams)</v>
      </c>
      <c r="N266" s="12">
        <v>10000000196</v>
      </c>
      <c r="O266" s="12">
        <v>30000000196</v>
      </c>
      <c r="P266" s="12">
        <v>50000000196</v>
      </c>
      <c r="Q266" s="12">
        <v>70000000196</v>
      </c>
      <c r="R266" s="12">
        <v>90000000196</v>
      </c>
      <c r="S266" s="12">
        <v>11000000196</v>
      </c>
      <c r="T266" s="12">
        <v>13000000196</v>
      </c>
      <c r="U266" s="10"/>
      <c r="V266" s="11"/>
      <c r="W266" s="8">
        <f t="shared" si="64"/>
        <v>1.0250173547911923</v>
      </c>
      <c r="X266" s="8">
        <f t="shared" si="65"/>
        <v>29.059242008330301</v>
      </c>
      <c r="Y266" s="8">
        <f t="shared" si="66"/>
        <v>16.400277676659076</v>
      </c>
      <c r="Z266" s="8">
        <f t="shared" si="67"/>
        <v>464.94</v>
      </c>
      <c r="AA266" s="16">
        <v>15000000196</v>
      </c>
      <c r="AB266" s="8">
        <f t="shared" si="56"/>
        <v>3.075052064373577</v>
      </c>
      <c r="AC266" s="8">
        <f t="shared" si="55"/>
        <v>87.176249999999996</v>
      </c>
      <c r="AD266" s="16">
        <v>15000000196</v>
      </c>
      <c r="AE266" s="13"/>
    </row>
    <row r="267" spans="1:31" ht="180" x14ac:dyDescent="0.3">
      <c r="A267" s="25" t="s">
        <v>863</v>
      </c>
      <c r="B267" s="10" t="s">
        <v>864</v>
      </c>
      <c r="C267" s="10" t="s">
        <v>865</v>
      </c>
      <c r="D267" s="11" t="s">
        <v>2581</v>
      </c>
      <c r="E267" s="8">
        <f t="shared" si="57"/>
        <v>1.0229450092982175</v>
      </c>
      <c r="F267" s="8">
        <v>29</v>
      </c>
      <c r="G267" s="8">
        <f t="shared" si="58"/>
        <v>2.1164379502721742</v>
      </c>
      <c r="H267" s="8">
        <v>60</v>
      </c>
      <c r="I267" s="8">
        <f t="shared" si="59"/>
        <v>2.645547437840218</v>
      </c>
      <c r="J267" s="8">
        <f t="shared" si="60"/>
        <v>75.001269862770187</v>
      </c>
      <c r="K267" s="8">
        <f t="shared" si="61"/>
        <v>4.2328759005443484</v>
      </c>
      <c r="L267" s="8">
        <f t="shared" si="62"/>
        <v>120.00203178043228</v>
      </c>
      <c r="M267" s="11" t="str">
        <f t="shared" si="63"/>
        <v>Louisiana Bayou Blend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Packed in a facility and/or equipment that produces products containing peanuts, tree nuts, soybean, milk, dairy, eggs, fish, shellfish, wheat, sesame •
 - NET WT. 1.02 oz (29 grams)</v>
      </c>
      <c r="N267" s="12">
        <v>10000000198</v>
      </c>
      <c r="O267" s="12">
        <v>30000000198</v>
      </c>
      <c r="P267" s="12">
        <v>50000000198</v>
      </c>
      <c r="Q267" s="12">
        <v>70000000198</v>
      </c>
      <c r="R267" s="12">
        <v>90000000198</v>
      </c>
      <c r="S267" s="12">
        <v>11000000198</v>
      </c>
      <c r="T267" s="12">
        <v>13000000198</v>
      </c>
      <c r="U267" s="10"/>
      <c r="V267" s="11" t="s">
        <v>830</v>
      </c>
      <c r="W267" s="8">
        <f t="shared" si="64"/>
        <v>0.52910948756804355</v>
      </c>
      <c r="X267" s="8">
        <f t="shared" si="65"/>
        <v>15.000253972554034</v>
      </c>
      <c r="Y267" s="8">
        <f t="shared" si="66"/>
        <v>8.4657518010886967</v>
      </c>
      <c r="Z267" s="8">
        <f t="shared" si="67"/>
        <v>240</v>
      </c>
      <c r="AA267" s="16">
        <v>15000000198</v>
      </c>
      <c r="AB267" s="8">
        <f t="shared" si="56"/>
        <v>1.5696914797851957</v>
      </c>
      <c r="AC267" s="8">
        <f t="shared" si="55"/>
        <v>44.5</v>
      </c>
      <c r="AD267" s="16">
        <v>15000000198</v>
      </c>
      <c r="AE267" s="13" t="s">
        <v>101</v>
      </c>
    </row>
    <row r="268" spans="1:31" ht="105" x14ac:dyDescent="0.3">
      <c r="A268" s="9" t="s">
        <v>867</v>
      </c>
      <c r="B268" s="10" t="s">
        <v>868</v>
      </c>
      <c r="C268" s="10" t="s">
        <v>869</v>
      </c>
      <c r="D268" s="11" t="s">
        <v>2582</v>
      </c>
      <c r="E268" s="8">
        <f t="shared" si="57"/>
        <v>1.2500211643795027</v>
      </c>
      <c r="F268" s="8">
        <v>35.4375</v>
      </c>
      <c r="G268" s="8">
        <f t="shared" si="58"/>
        <v>2.5000423287590054</v>
      </c>
      <c r="H268" s="8">
        <v>70.875</v>
      </c>
      <c r="I268" s="8">
        <f t="shared" si="59"/>
        <v>3.1250529109487566</v>
      </c>
      <c r="J268" s="8">
        <f t="shared" si="60"/>
        <v>88.595250025397249</v>
      </c>
      <c r="K268" s="8">
        <f t="shared" si="61"/>
        <v>5.0000846575180109</v>
      </c>
      <c r="L268" s="8">
        <f t="shared" si="62"/>
        <v>141.75240004063562</v>
      </c>
      <c r="M268" s="11" t="str">
        <f t="shared" si="63"/>
        <v>Louisiana Cajun Style Blend Ingredients:
paprika, salt, onion, garlic, cayenne pepper, black pepper, celery, thyme
• Packed in a facility and/or equipment that produces products containing peanuts, tree nuts, soybean, milk, dairy, eggs, fish, shellfish, wheat, sesame •
 - NET WT. 1.25 oz (35.4375 grams)</v>
      </c>
      <c r="N268" s="12">
        <v>10000000197</v>
      </c>
      <c r="O268" s="12">
        <v>30000000197</v>
      </c>
      <c r="P268" s="12">
        <v>50000000197</v>
      </c>
      <c r="Q268" s="12">
        <v>70000000197</v>
      </c>
      <c r="R268" s="12">
        <v>90000000197</v>
      </c>
      <c r="S268" s="12">
        <v>11000000197</v>
      </c>
      <c r="T268" s="12">
        <v>13000000197</v>
      </c>
      <c r="U268" s="10"/>
      <c r="V268" s="11"/>
      <c r="W268" s="8">
        <f t="shared" si="64"/>
        <v>0.62501058218975136</v>
      </c>
      <c r="X268" s="8">
        <f t="shared" si="65"/>
        <v>17.719050005079453</v>
      </c>
      <c r="Y268" s="8">
        <f t="shared" si="66"/>
        <v>10.000169315036022</v>
      </c>
      <c r="Z268" s="8">
        <f t="shared" si="67"/>
        <v>283.5</v>
      </c>
      <c r="AA268" s="16">
        <v>15000000197</v>
      </c>
      <c r="AB268" s="8">
        <f t="shared" si="56"/>
        <v>1.8750317465692541</v>
      </c>
      <c r="AC268" s="8">
        <f t="shared" si="55"/>
        <v>53.15625</v>
      </c>
      <c r="AD268" s="16">
        <v>15000000197</v>
      </c>
      <c r="AE268" s="13"/>
    </row>
    <row r="269" spans="1:31" ht="135" x14ac:dyDescent="0.3">
      <c r="A269" s="9" t="s">
        <v>871</v>
      </c>
      <c r="B269" s="10" t="s">
        <v>872</v>
      </c>
      <c r="C269" s="10" t="s">
        <v>873</v>
      </c>
      <c r="D269" s="11" t="s">
        <v>2835</v>
      </c>
      <c r="E269" s="8">
        <f t="shared" si="57"/>
        <v>2.0000338630072045</v>
      </c>
      <c r="F269" s="8">
        <v>56.7</v>
      </c>
      <c r="G269" s="8">
        <f t="shared" si="58"/>
        <v>4.0000677260144091</v>
      </c>
      <c r="H269" s="8">
        <v>113.4</v>
      </c>
      <c r="I269" s="8">
        <f t="shared" si="59"/>
        <v>5.0000846575180109</v>
      </c>
      <c r="J269" s="8">
        <f t="shared" si="60"/>
        <v>141.75240004063562</v>
      </c>
      <c r="K269" s="8">
        <f t="shared" si="61"/>
        <v>8.0001354520288182</v>
      </c>
      <c r="L269" s="8">
        <f t="shared" si="62"/>
        <v>226.803840065017</v>
      </c>
      <c r="M269" s="11" t="str">
        <f t="shared" si="63"/>
        <v>Make Mine Margarita Infusion Ingredients:
cane sugar, crystallized ginger, vanilla bean, lemon peel, orange peel
• Packed in a facility and/or equipment that produces products containing peanuts, tree nuts, soybean, milk, dairy, eggs, fish, shellfish, wheat, sesame •
• DIRECTIONS: In 16oz jar, combine ingredients and one pint (2 cups) tequila. Steep for 2 – 4 days (swirl daily). •
 - NET WT. 2.00 oz (56.7 grams)</v>
      </c>
      <c r="N269" s="12">
        <v>10000000199</v>
      </c>
      <c r="O269" s="12">
        <v>30000000199</v>
      </c>
      <c r="P269" s="12">
        <v>50000000199</v>
      </c>
      <c r="Q269" s="12">
        <v>70000000199</v>
      </c>
      <c r="R269" s="12">
        <v>90000000199</v>
      </c>
      <c r="S269" s="12">
        <v>11000000199</v>
      </c>
      <c r="T269" s="12">
        <v>13000000199</v>
      </c>
      <c r="U269" s="10" t="s">
        <v>39</v>
      </c>
      <c r="V269" s="11" t="s">
        <v>181</v>
      </c>
      <c r="W269" s="8">
        <f t="shared" si="64"/>
        <v>1.0000169315036023</v>
      </c>
      <c r="X269" s="8">
        <f t="shared" si="65"/>
        <v>28.350480008127125</v>
      </c>
      <c r="Y269" s="8">
        <f t="shared" si="66"/>
        <v>16.000270904057636</v>
      </c>
      <c r="Z269" s="8">
        <f t="shared" si="67"/>
        <v>453.6</v>
      </c>
      <c r="AA269" s="16">
        <v>15000000199</v>
      </c>
      <c r="AB269" s="8">
        <f t="shared" si="56"/>
        <v>3.0000507945108068</v>
      </c>
      <c r="AC269" s="8">
        <f t="shared" si="55"/>
        <v>85.050000000000011</v>
      </c>
      <c r="AD269" s="16">
        <v>15000000199</v>
      </c>
      <c r="AE269" s="13"/>
    </row>
    <row r="270" spans="1:31" ht="31.2" x14ac:dyDescent="0.3">
      <c r="A270" s="9" t="s">
        <v>875</v>
      </c>
      <c r="B270" s="10" t="s">
        <v>876</v>
      </c>
      <c r="C270" s="10" t="s">
        <v>877</v>
      </c>
      <c r="D270" s="11" t="s">
        <v>2812</v>
      </c>
      <c r="E270" s="8">
        <f t="shared" si="57"/>
        <v>2.9000491013604468</v>
      </c>
      <c r="F270" s="8">
        <v>82.215000000000003</v>
      </c>
      <c r="G270" s="8">
        <f t="shared" si="58"/>
        <v>5.8000982027208936</v>
      </c>
      <c r="H270" s="8">
        <v>164.43</v>
      </c>
      <c r="I270" s="8">
        <f t="shared" si="59"/>
        <v>7.2501227534011168</v>
      </c>
      <c r="J270" s="8">
        <f t="shared" si="60"/>
        <v>205.54098005892166</v>
      </c>
      <c r="K270" s="8">
        <f t="shared" si="61"/>
        <v>11.600196405441787</v>
      </c>
      <c r="L270" s="8">
        <f t="shared" si="62"/>
        <v>328.86556809427469</v>
      </c>
      <c r="M270" s="11" t="str">
        <f t="shared" si="63"/>
        <v>NULl
 - NET WT. 2.90 oz (82.215 grams)</v>
      </c>
      <c r="N270" s="12">
        <v>10000000200</v>
      </c>
      <c r="O270" s="12">
        <v>30000000200</v>
      </c>
      <c r="P270" s="12">
        <v>50000000200</v>
      </c>
      <c r="Q270" s="12">
        <v>70000000200</v>
      </c>
      <c r="R270" s="12">
        <v>90000000200</v>
      </c>
      <c r="S270" s="12">
        <v>11000000200</v>
      </c>
      <c r="T270" s="12">
        <v>13000000200</v>
      </c>
      <c r="U270" s="10"/>
      <c r="V270" s="11"/>
      <c r="W270" s="8">
        <f t="shared" si="64"/>
        <v>1.4500245506802234</v>
      </c>
      <c r="X270" s="8">
        <f t="shared" si="65"/>
        <v>41.108196011784337</v>
      </c>
      <c r="Y270" s="8">
        <f t="shared" si="66"/>
        <v>23.200392810883574</v>
      </c>
      <c r="Z270" s="8">
        <f t="shared" si="67"/>
        <v>657.72</v>
      </c>
      <c r="AA270" s="16">
        <v>15000000200</v>
      </c>
      <c r="AB270" s="8">
        <f t="shared" si="56"/>
        <v>4.3500736520406704</v>
      </c>
      <c r="AC270" s="8">
        <f t="shared" si="55"/>
        <v>123.32250000000001</v>
      </c>
      <c r="AD270" s="16">
        <v>15000000200</v>
      </c>
      <c r="AE270" s="13"/>
    </row>
    <row r="271" spans="1:31" ht="90" x14ac:dyDescent="0.3">
      <c r="A271" s="9" t="s">
        <v>2034</v>
      </c>
      <c r="B271" s="10" t="s">
        <v>878</v>
      </c>
      <c r="C271" s="10" t="s">
        <v>878</v>
      </c>
      <c r="D271" s="11" t="s">
        <v>2583</v>
      </c>
      <c r="E271" s="8">
        <f t="shared" si="57"/>
        <v>0.80001354520288193</v>
      </c>
      <c r="F271" s="8">
        <v>22.680000000000003</v>
      </c>
      <c r="G271" s="8">
        <f t="shared" si="58"/>
        <v>1.6000270904057639</v>
      </c>
      <c r="H271" s="8">
        <v>45.360000000000007</v>
      </c>
      <c r="I271" s="8">
        <f t="shared" si="59"/>
        <v>2.000033863007205</v>
      </c>
      <c r="J271" s="8">
        <f t="shared" si="60"/>
        <v>56.700960016254264</v>
      </c>
      <c r="K271" s="8">
        <f t="shared" si="61"/>
        <v>3.2000541808115277</v>
      </c>
      <c r="L271" s="8">
        <f t="shared" si="62"/>
        <v>90.721536026006817</v>
      </c>
      <c r="M271" s="11" t="str">
        <f t="shared" si="63"/>
        <v>Mango Tea Ingredients:
black tea, marigold petals, artificial flavoring
• Packed in a facility and/or equipment that produces products containing peanuts, tree nuts, soybean, milk, dairy, eggs, fish, shellfish, wheat, sesame •
 - NET WT. 0.80 oz (22.68 grams)</v>
      </c>
      <c r="N271" s="12">
        <v>10000000201</v>
      </c>
      <c r="O271" s="12">
        <v>30000000201</v>
      </c>
      <c r="P271" s="12">
        <v>50000000201</v>
      </c>
      <c r="Q271" s="12">
        <v>70000000201</v>
      </c>
      <c r="R271" s="12">
        <v>90000000201</v>
      </c>
      <c r="S271" s="12">
        <v>11000000201</v>
      </c>
      <c r="T271" s="12">
        <v>13000000201</v>
      </c>
      <c r="U271" s="10" t="s">
        <v>39</v>
      </c>
      <c r="V271" s="11" t="s">
        <v>1655</v>
      </c>
      <c r="W271" s="8">
        <f t="shared" si="64"/>
        <v>0.40000677260144096</v>
      </c>
      <c r="X271" s="8">
        <f t="shared" si="65"/>
        <v>11.340192003250852</v>
      </c>
      <c r="Y271" s="8">
        <f t="shared" si="66"/>
        <v>6.4001083616230554</v>
      </c>
      <c r="Z271" s="8">
        <f t="shared" si="67"/>
        <v>181.44000000000003</v>
      </c>
      <c r="AA271" s="16">
        <v>15000000201</v>
      </c>
      <c r="AB271" s="8">
        <f t="shared" si="56"/>
        <v>1.2000203178043229</v>
      </c>
      <c r="AC271" s="8">
        <f t="shared" si="55"/>
        <v>34.020000000000003</v>
      </c>
      <c r="AD271" s="16">
        <v>15000000201</v>
      </c>
      <c r="AE271" s="13"/>
    </row>
    <row r="272" spans="1:31" ht="120" x14ac:dyDescent="0.3">
      <c r="A272" s="9" t="s">
        <v>880</v>
      </c>
      <c r="B272" s="10" t="s">
        <v>881</v>
      </c>
      <c r="C272" s="10" t="s">
        <v>882</v>
      </c>
      <c r="D272" s="11" t="s">
        <v>2584</v>
      </c>
      <c r="E272" s="8">
        <f t="shared" si="57"/>
        <v>1.8000304767064841</v>
      </c>
      <c r="F272" s="8">
        <v>51.03</v>
      </c>
      <c r="G272" s="8">
        <f t="shared" si="58"/>
        <v>3.6000609534129682</v>
      </c>
      <c r="H272" s="8">
        <v>102.06</v>
      </c>
      <c r="I272" s="8">
        <f t="shared" si="59"/>
        <v>4.50007619176621</v>
      </c>
      <c r="J272" s="8">
        <f t="shared" si="60"/>
        <v>127.57716003657205</v>
      </c>
      <c r="K272" s="8">
        <f t="shared" si="61"/>
        <v>7.2001219068259363</v>
      </c>
      <c r="L272" s="8">
        <f t="shared" si="62"/>
        <v>204.1234560585153</v>
      </c>
      <c r="M272" s="11" t="str">
        <f t="shared" si="63"/>
        <v>Maple Butter Popcorn Seasoning Ingredients:
natural maple and butter flavor, brown sugar, sugar, whey, salt, &lt;2% silicon dioxide to prevent caking
• ALLERGY ALERT: contains dairy •
• Packed in a facility and/or equipment that produces products containing peanuts, tree nuts, soybean, milk, dairy, eggs, fish, shellfish, wheat, sesame •
 - NET WT. 1.80 oz (51.03 grams)</v>
      </c>
      <c r="N272" s="12">
        <v>10000000202</v>
      </c>
      <c r="O272" s="12">
        <v>30000000202</v>
      </c>
      <c r="P272" s="12">
        <v>50000000202</v>
      </c>
      <c r="Q272" s="12">
        <v>70000000202</v>
      </c>
      <c r="R272" s="12">
        <v>90000000202</v>
      </c>
      <c r="S272" s="12">
        <v>11000000202</v>
      </c>
      <c r="T272" s="12">
        <v>13000000202</v>
      </c>
      <c r="U272" s="10"/>
      <c r="V272" s="11"/>
      <c r="W272" s="8">
        <f t="shared" si="64"/>
        <v>0.90001523835324204</v>
      </c>
      <c r="X272" s="8">
        <f t="shared" si="65"/>
        <v>25.515432007314413</v>
      </c>
      <c r="Y272" s="8">
        <f t="shared" si="66"/>
        <v>14.400243813651873</v>
      </c>
      <c r="Z272" s="8">
        <f t="shared" si="67"/>
        <v>408.24</v>
      </c>
      <c r="AA272" s="16">
        <v>15000000202</v>
      </c>
      <c r="AB272" s="8">
        <f t="shared" si="56"/>
        <v>2.7000457150597263</v>
      </c>
      <c r="AC272" s="8">
        <f t="shared" ref="AC272:AC335" si="68">IF(OR(F272 = "NULL", H272 = "NULL"), "NULL", (F272+H272)/2)</f>
        <v>76.545000000000002</v>
      </c>
      <c r="AD272" s="16">
        <v>15000000202</v>
      </c>
      <c r="AE272" s="13"/>
    </row>
    <row r="273" spans="1:31" ht="90" x14ac:dyDescent="0.3">
      <c r="A273" s="9" t="s">
        <v>884</v>
      </c>
      <c r="B273" s="10" t="s">
        <v>885</v>
      </c>
      <c r="C273" s="10" t="s">
        <v>886</v>
      </c>
      <c r="D273" s="11" t="s">
        <v>2585</v>
      </c>
      <c r="E273" s="8">
        <f t="shared" si="57"/>
        <v>2.100035556157565</v>
      </c>
      <c r="F273" s="8">
        <v>59.535000000000004</v>
      </c>
      <c r="G273" s="8">
        <f t="shared" si="58"/>
        <v>4.20007111231513</v>
      </c>
      <c r="H273" s="8">
        <v>119.07000000000001</v>
      </c>
      <c r="I273" s="8">
        <f t="shared" si="59"/>
        <v>5.2500888903939122</v>
      </c>
      <c r="J273" s="8">
        <f t="shared" si="60"/>
        <v>148.84002004266742</v>
      </c>
      <c r="K273" s="8">
        <f t="shared" si="61"/>
        <v>8.4001422246302599</v>
      </c>
      <c r="L273" s="8">
        <f t="shared" si="62"/>
        <v>238.14403206826788</v>
      </c>
      <c r="M273" s="11" t="str">
        <f t="shared" si="63"/>
        <v>Maple Cinnamon Sugar Ingredients:
cinnamon, pure maple syrup sugar granules
• Packed in a facility and/or equipment that produces products containing peanuts, tree nuts, soybean, milk, dairy, eggs, fish, shellfish, wheat, sesame •
 - NET WT. 2.10 oz (59.535 grams)</v>
      </c>
      <c r="N273" s="12">
        <v>10000000203</v>
      </c>
      <c r="O273" s="12">
        <v>30000000203</v>
      </c>
      <c r="P273" s="12">
        <v>50000000203</v>
      </c>
      <c r="Q273" s="12">
        <v>70000000203</v>
      </c>
      <c r="R273" s="12">
        <v>90000000203</v>
      </c>
      <c r="S273" s="12">
        <v>11000000203</v>
      </c>
      <c r="T273" s="12">
        <v>13000000203</v>
      </c>
      <c r="U273" s="10"/>
      <c r="V273" s="11"/>
      <c r="W273" s="8">
        <f t="shared" si="64"/>
        <v>1.0500177780787825</v>
      </c>
      <c r="X273" s="8">
        <f t="shared" si="65"/>
        <v>29.768004008533484</v>
      </c>
      <c r="Y273" s="8">
        <f t="shared" si="66"/>
        <v>16.80028444926052</v>
      </c>
      <c r="Z273" s="8">
        <f t="shared" si="67"/>
        <v>476.28000000000003</v>
      </c>
      <c r="AA273" s="16">
        <v>15000000203</v>
      </c>
      <c r="AB273" s="8">
        <f t="shared" si="56"/>
        <v>3.1500533342363477</v>
      </c>
      <c r="AC273" s="8">
        <f t="shared" si="68"/>
        <v>89.302500000000009</v>
      </c>
      <c r="AD273" s="16">
        <v>15000000203</v>
      </c>
      <c r="AE273" s="13"/>
    </row>
    <row r="274" spans="1:31" ht="180" x14ac:dyDescent="0.3">
      <c r="A274" s="14" t="s">
        <v>888</v>
      </c>
      <c r="B274" s="10" t="s">
        <v>889</v>
      </c>
      <c r="C274" s="10" t="s">
        <v>890</v>
      </c>
      <c r="D274" s="11" t="s">
        <v>2836</v>
      </c>
      <c r="E274" s="8">
        <f t="shared" si="57"/>
        <v>1.687528571912329</v>
      </c>
      <c r="F274" s="8">
        <v>47.840625000000003</v>
      </c>
      <c r="G274" s="8">
        <f t="shared" si="58"/>
        <v>3.3750571438246579</v>
      </c>
      <c r="H274" s="8">
        <v>95.681250000000006</v>
      </c>
      <c r="I274" s="8">
        <f t="shared" si="59"/>
        <v>4.2188214297808226</v>
      </c>
      <c r="J274" s="8">
        <f t="shared" si="60"/>
        <v>119.60358753428633</v>
      </c>
      <c r="K274" s="8">
        <f t="shared" si="61"/>
        <v>6.7501142876493159</v>
      </c>
      <c r="L274" s="8">
        <f t="shared" si="62"/>
        <v>191.36574005485812</v>
      </c>
      <c r="M274" s="11" t="str">
        <f t="shared" si="63"/>
        <v>Maria's Mojito Wine Slush Ingredients:
cane sugar, lime juice powder (corn syrup solids, lime juice with added lime oil)  &lt;2% of the following: citric acid, colored/flavored powder (sugar, artificial flavor. yellow #5, blue #1, silicon dioxide, citric acid) herbs, lime oil, peppermint oil
• Packed in a facility and/or equipment that produces products containing peanuts, tree nuts, soybean, milk, dairy, eggs, fish, shellfish, wheat, sesame •
• DIRECTIONS: Fill blender completely with ice, pour in full bottle of wine, pour in whole jar of slush mix, blend on high until smooth. Makes 10-12 drinks ~ Enjoy! •
 - NET WT. 1.69 oz (47.840625 grams)</v>
      </c>
      <c r="N274" s="12">
        <v>10000000462</v>
      </c>
      <c r="O274" s="12">
        <v>30000000462</v>
      </c>
      <c r="P274" s="12">
        <v>50000000462</v>
      </c>
      <c r="Q274" s="12">
        <v>70000000462</v>
      </c>
      <c r="R274" s="12">
        <v>90000000462</v>
      </c>
      <c r="S274" s="12">
        <v>11000000462</v>
      </c>
      <c r="T274" s="12">
        <v>13000000462</v>
      </c>
      <c r="U274" s="11"/>
      <c r="V274" s="11"/>
      <c r="W274" s="8">
        <f t="shared" si="64"/>
        <v>0.84376428595616448</v>
      </c>
      <c r="X274" s="8">
        <f t="shared" si="65"/>
        <v>23.920717506857265</v>
      </c>
      <c r="Y274" s="8">
        <f t="shared" si="66"/>
        <v>13.500228575298632</v>
      </c>
      <c r="Z274" s="8">
        <f t="shared" si="67"/>
        <v>382.72500000000002</v>
      </c>
      <c r="AA274" s="16">
        <v>15000000462</v>
      </c>
      <c r="AB274" s="8">
        <f t="shared" si="56"/>
        <v>2.5312928578684932</v>
      </c>
      <c r="AC274" s="8">
        <f t="shared" si="68"/>
        <v>71.760937500000011</v>
      </c>
      <c r="AD274" s="16">
        <v>15000000462</v>
      </c>
      <c r="AE274" s="13" t="s">
        <v>891</v>
      </c>
    </row>
    <row r="275" spans="1:31" ht="31.2" x14ac:dyDescent="0.3">
      <c r="A275" s="9" t="s">
        <v>892</v>
      </c>
      <c r="B275" s="10" t="s">
        <v>893</v>
      </c>
      <c r="C275" s="10" t="s">
        <v>894</v>
      </c>
      <c r="D275" s="11" t="s">
        <v>32</v>
      </c>
      <c r="E275" s="8">
        <f t="shared" si="57"/>
        <v>2.9000491013604468</v>
      </c>
      <c r="F275" s="8">
        <v>82.215000000000003</v>
      </c>
      <c r="G275" s="8">
        <f t="shared" si="58"/>
        <v>5.8000982027208936</v>
      </c>
      <c r="H275" s="8">
        <v>164.43</v>
      </c>
      <c r="I275" s="8">
        <f t="shared" si="59"/>
        <v>7.2501227534011168</v>
      </c>
      <c r="J275" s="8">
        <f t="shared" si="60"/>
        <v>205.54098005892166</v>
      </c>
      <c r="K275" s="8">
        <f t="shared" si="61"/>
        <v>11.600196405441787</v>
      </c>
      <c r="L275" s="8">
        <f t="shared" si="62"/>
        <v>328.86556809427469</v>
      </c>
      <c r="M275" s="11" t="str">
        <f t="shared" si="63"/>
        <v>NULL
 - NET WT. 2.90 oz (82.215 grams)</v>
      </c>
      <c r="N275" s="12">
        <v>10000000204</v>
      </c>
      <c r="O275" s="12">
        <v>30000000204</v>
      </c>
      <c r="P275" s="12">
        <v>50000000204</v>
      </c>
      <c r="Q275" s="12">
        <v>70000000204</v>
      </c>
      <c r="R275" s="12">
        <v>90000000204</v>
      </c>
      <c r="S275" s="12">
        <v>11000000204</v>
      </c>
      <c r="T275" s="12">
        <v>13000000204</v>
      </c>
      <c r="U275" s="10"/>
      <c r="V275" s="11" t="s">
        <v>1666</v>
      </c>
      <c r="W275" s="8">
        <f t="shared" si="64"/>
        <v>1.4500245506802234</v>
      </c>
      <c r="X275" s="8">
        <f t="shared" si="65"/>
        <v>41.108196011784337</v>
      </c>
      <c r="Y275" s="8">
        <f t="shared" si="66"/>
        <v>23.200392810883574</v>
      </c>
      <c r="Z275" s="8">
        <f t="shared" si="67"/>
        <v>657.72</v>
      </c>
      <c r="AA275" s="16">
        <v>15000000204</v>
      </c>
      <c r="AB275" s="8">
        <f t="shared" si="56"/>
        <v>4.3500736520406704</v>
      </c>
      <c r="AC275" s="8">
        <f t="shared" si="68"/>
        <v>123.32250000000001</v>
      </c>
      <c r="AD275" s="16">
        <v>15000000204</v>
      </c>
      <c r="AE275" s="13"/>
    </row>
    <row r="276" spans="1:31" ht="105" x14ac:dyDescent="0.3">
      <c r="A276" s="9" t="s">
        <v>895</v>
      </c>
      <c r="B276" s="10" t="s">
        <v>896</v>
      </c>
      <c r="C276" s="10" t="s">
        <v>897</v>
      </c>
      <c r="D276" s="11" t="s">
        <v>2586</v>
      </c>
      <c r="E276" s="8">
        <f t="shared" si="57"/>
        <v>1.7000287835561239</v>
      </c>
      <c r="F276" s="8">
        <v>48.195</v>
      </c>
      <c r="G276" s="8">
        <f t="shared" si="58"/>
        <v>3.4000575671122477</v>
      </c>
      <c r="H276" s="8">
        <v>96.39</v>
      </c>
      <c r="I276" s="8">
        <f t="shared" si="59"/>
        <v>4.2500719588903095</v>
      </c>
      <c r="J276" s="8">
        <f t="shared" si="60"/>
        <v>120.48954003454028</v>
      </c>
      <c r="K276" s="8">
        <f t="shared" si="61"/>
        <v>6.8001151342244954</v>
      </c>
      <c r="L276" s="8">
        <f t="shared" si="62"/>
        <v>192.78326405526445</v>
      </c>
      <c r="M276" s="11" t="str">
        <f t="shared" si="63"/>
        <v>Mediterranean Bread Dip Ingredients:
salt, pepper, starch, garlic, monosodium, oregano, sugar, onion and parsley
• Packed in a facility and/or equipment that produces products containing peanuts, tree nuts, soybean, milk, dairy, eggs, fish, shellfish, wheat, sesame •
 - NET WT. 1.70 oz (48.195 grams)</v>
      </c>
      <c r="N276" s="12">
        <v>10000000206</v>
      </c>
      <c r="O276" s="12">
        <v>30000000206</v>
      </c>
      <c r="P276" s="12">
        <v>50000000206</v>
      </c>
      <c r="Q276" s="12">
        <v>70000000206</v>
      </c>
      <c r="R276" s="12">
        <v>90000000206</v>
      </c>
      <c r="S276" s="12">
        <v>11000000206</v>
      </c>
      <c r="T276" s="12">
        <v>13000000206</v>
      </c>
      <c r="U276" s="10" t="s">
        <v>39</v>
      </c>
      <c r="V276" s="11" t="s">
        <v>242</v>
      </c>
      <c r="W276" s="8">
        <f t="shared" si="64"/>
        <v>0.85001439177806193</v>
      </c>
      <c r="X276" s="8">
        <f t="shared" si="65"/>
        <v>24.097908006908057</v>
      </c>
      <c r="Y276" s="8">
        <f t="shared" si="66"/>
        <v>13.600230268448991</v>
      </c>
      <c r="Z276" s="8">
        <f t="shared" si="67"/>
        <v>385.56</v>
      </c>
      <c r="AA276" s="16">
        <v>15000000206</v>
      </c>
      <c r="AB276" s="8">
        <f t="shared" si="56"/>
        <v>2.5500431753341859</v>
      </c>
      <c r="AC276" s="8">
        <f t="shared" si="68"/>
        <v>72.292500000000004</v>
      </c>
      <c r="AD276" s="16">
        <v>15000000206</v>
      </c>
      <c r="AE276" s="13"/>
    </row>
    <row r="277" spans="1:31" ht="120" x14ac:dyDescent="0.3">
      <c r="A277" s="25" t="s">
        <v>899</v>
      </c>
      <c r="B277" s="10" t="s">
        <v>900</v>
      </c>
      <c r="C277" s="10" t="s">
        <v>901</v>
      </c>
      <c r="D277" s="11" t="s">
        <v>2587</v>
      </c>
      <c r="E277" s="8">
        <f t="shared" si="57"/>
        <v>1.8000304767064841</v>
      </c>
      <c r="F277" s="8">
        <v>51.03</v>
      </c>
      <c r="G277" s="8">
        <f t="shared" si="58"/>
        <v>3.6000609534129682</v>
      </c>
      <c r="H277" s="8">
        <v>102.06</v>
      </c>
      <c r="I277" s="8">
        <f t="shared" si="59"/>
        <v>4.50007619176621</v>
      </c>
      <c r="J277" s="8">
        <f t="shared" si="60"/>
        <v>127.57716003657205</v>
      </c>
      <c r="K277" s="8">
        <f t="shared" si="61"/>
        <v>7.2001219068259363</v>
      </c>
      <c r="L277" s="8">
        <f t="shared" si="62"/>
        <v>204.1234560585153</v>
      </c>
      <c r="M277" s="11" t="str">
        <f t="shared" si="63"/>
        <v>Mediterranean Garden Bread Dip Ingredients:
spices, onion &amp; garlic powders, salt, tomato powder, lime juice powder (corn syrup solids, lime juice solids, natural flavor), sugar, citric acid, and silicon dioxide (to prevent caking)
• Packed in a facility and/or equipment that produces products containing peanuts, tree nuts, soybean, milk, dairy, eggs, fish, shellfish, wheat, sesame •
 - NET WT. 1.80 oz (51.03 grams)</v>
      </c>
      <c r="N277" s="12">
        <v>10000000205</v>
      </c>
      <c r="O277" s="12">
        <v>30000000205</v>
      </c>
      <c r="P277" s="12">
        <v>50000000205</v>
      </c>
      <c r="Q277" s="12">
        <v>70000000205</v>
      </c>
      <c r="R277" s="12">
        <v>90000000205</v>
      </c>
      <c r="S277" s="12">
        <v>11000000205</v>
      </c>
      <c r="T277" s="12">
        <v>13000000205</v>
      </c>
      <c r="U277" s="10" t="s">
        <v>39</v>
      </c>
      <c r="V277" s="11" t="s">
        <v>586</v>
      </c>
      <c r="W277" s="8">
        <f t="shared" si="64"/>
        <v>0.90001523835324204</v>
      </c>
      <c r="X277" s="8">
        <f t="shared" si="65"/>
        <v>25.515432007314413</v>
      </c>
      <c r="Y277" s="8">
        <f t="shared" si="66"/>
        <v>14.400243813651873</v>
      </c>
      <c r="Z277" s="8">
        <f t="shared" si="67"/>
        <v>408.24</v>
      </c>
      <c r="AA277" s="16">
        <v>15000000205</v>
      </c>
      <c r="AB277" s="8">
        <f t="shared" si="56"/>
        <v>2.7000457150597263</v>
      </c>
      <c r="AC277" s="8">
        <f t="shared" si="68"/>
        <v>76.545000000000002</v>
      </c>
      <c r="AD277" s="16">
        <v>15000000205</v>
      </c>
      <c r="AE277" s="13"/>
    </row>
    <row r="278" spans="1:31" ht="120" x14ac:dyDescent="0.3">
      <c r="A278" s="14" t="s">
        <v>903</v>
      </c>
      <c r="B278" s="10" t="s">
        <v>904</v>
      </c>
      <c r="C278" s="10" t="s">
        <v>904</v>
      </c>
      <c r="D278" s="11" t="s">
        <v>2588</v>
      </c>
      <c r="E278" s="8">
        <f t="shared" si="57"/>
        <v>1.8000304767064841</v>
      </c>
      <c r="F278" s="8">
        <v>51.03</v>
      </c>
      <c r="G278" s="8">
        <f t="shared" si="58"/>
        <v>3.6000609534129682</v>
      </c>
      <c r="H278" s="8">
        <v>102.06</v>
      </c>
      <c r="I278" s="8">
        <f t="shared" si="59"/>
        <v>4.50007619176621</v>
      </c>
      <c r="J278" s="8">
        <f t="shared" si="60"/>
        <v>127.57716003657205</v>
      </c>
      <c r="K278" s="8">
        <f t="shared" si="61"/>
        <v>7.2001219068259363</v>
      </c>
      <c r="L278" s="8">
        <f t="shared" si="62"/>
        <v>204.1234560585153</v>
      </c>
      <c r="M278" s="11" t="str">
        <f t="shared" si="63"/>
        <v>Mediterranean Garden Seasoning Ingredients:
spices, onion &amp; garlic powders, salt, tomato powder, lime juice powder (corn syrup solids, lime juice solids, natural flavor), sugar, citric acid, and silicon dioxide (to prevent caking)
• Packed in a facility and/or equipment that produces products containing peanuts, tree nuts, soybean, milk, dairy, eggs, fish, shellfish, wheat, sesame •
 - NET WT. 1.80 oz (51.03 grams)</v>
      </c>
      <c r="N278" s="12">
        <v>10000000442</v>
      </c>
      <c r="O278" s="12">
        <v>30000000442</v>
      </c>
      <c r="P278" s="12">
        <v>50000000442</v>
      </c>
      <c r="Q278" s="12">
        <v>70000000442</v>
      </c>
      <c r="R278" s="12">
        <v>90000000442</v>
      </c>
      <c r="S278" s="12">
        <v>11000000442</v>
      </c>
      <c r="T278" s="12">
        <v>13000000442</v>
      </c>
      <c r="U278" s="11" t="s">
        <v>39</v>
      </c>
      <c r="V278" s="11" t="s">
        <v>586</v>
      </c>
      <c r="W278" s="8">
        <f t="shared" si="64"/>
        <v>0.90001523835324204</v>
      </c>
      <c r="X278" s="8">
        <f t="shared" si="65"/>
        <v>25.515432007314413</v>
      </c>
      <c r="Y278" s="8">
        <f t="shared" si="66"/>
        <v>14.400243813651873</v>
      </c>
      <c r="Z278" s="8">
        <f t="shared" si="67"/>
        <v>408.24</v>
      </c>
      <c r="AA278" s="16">
        <v>15000000442</v>
      </c>
      <c r="AB278" s="8">
        <f t="shared" si="56"/>
        <v>2.7000457150597263</v>
      </c>
      <c r="AC278" s="8">
        <f t="shared" si="68"/>
        <v>76.545000000000002</v>
      </c>
      <c r="AD278" s="16">
        <v>15000000442</v>
      </c>
      <c r="AE278" s="13" t="s">
        <v>905</v>
      </c>
    </row>
    <row r="279" spans="1:31" ht="90" x14ac:dyDescent="0.3">
      <c r="A279" s="9" t="s">
        <v>906</v>
      </c>
      <c r="B279" s="10" t="s">
        <v>907</v>
      </c>
      <c r="C279" s="10" t="s">
        <v>908</v>
      </c>
      <c r="D279" s="11" t="s">
        <v>2589</v>
      </c>
      <c r="E279" s="8">
        <f t="shared" si="57"/>
        <v>2.9000491013604468</v>
      </c>
      <c r="F279" s="8">
        <v>82.215000000000003</v>
      </c>
      <c r="G279" s="8">
        <f t="shared" si="58"/>
        <v>5.8000982027208936</v>
      </c>
      <c r="H279" s="8">
        <v>164.43</v>
      </c>
      <c r="I279" s="8">
        <f t="shared" si="59"/>
        <v>7.2501227534011168</v>
      </c>
      <c r="J279" s="8">
        <f t="shared" si="60"/>
        <v>205.54098005892166</v>
      </c>
      <c r="K279" s="8">
        <f t="shared" si="61"/>
        <v>11.600196405441787</v>
      </c>
      <c r="L279" s="8">
        <f t="shared" si="62"/>
        <v>328.86556809427469</v>
      </c>
      <c r="M279" s="11" t="str">
        <f t="shared" si="63"/>
        <v>Mediterranean Sea Salt Ingredients:
sea salt
• Packed in a facility and/or equipment that produces products containing peanuts, tree nuts, soybean, milk, dairy, eggs, fish, shellfish, wheat, sesame •
 - NET WT. 2.90 oz (82.215 grams)</v>
      </c>
      <c r="N279" s="12">
        <v>10000000207</v>
      </c>
      <c r="O279" s="12">
        <v>30000000207</v>
      </c>
      <c r="P279" s="12">
        <v>50000000207</v>
      </c>
      <c r="Q279" s="12">
        <v>70000000207</v>
      </c>
      <c r="R279" s="12">
        <v>90000000207</v>
      </c>
      <c r="S279" s="12">
        <v>11000000207</v>
      </c>
      <c r="T279" s="12">
        <v>13000000207</v>
      </c>
      <c r="U279" s="10"/>
      <c r="V279" s="11"/>
      <c r="W279" s="8">
        <f t="shared" si="64"/>
        <v>1.4500245506802234</v>
      </c>
      <c r="X279" s="8">
        <f t="shared" si="65"/>
        <v>41.108196011784337</v>
      </c>
      <c r="Y279" s="8">
        <f t="shared" si="66"/>
        <v>23.200392810883574</v>
      </c>
      <c r="Z279" s="8">
        <f t="shared" si="67"/>
        <v>657.72</v>
      </c>
      <c r="AA279" s="16">
        <v>15000000207</v>
      </c>
      <c r="AB279" s="8">
        <f t="shared" si="56"/>
        <v>4.3500736520406704</v>
      </c>
      <c r="AC279" s="8">
        <f t="shared" si="68"/>
        <v>123.32250000000001</v>
      </c>
      <c r="AD279" s="16">
        <v>15000000207</v>
      </c>
      <c r="AE279" s="13"/>
    </row>
    <row r="280" spans="1:31" ht="105" x14ac:dyDescent="0.3">
      <c r="A280" s="9" t="s">
        <v>910</v>
      </c>
      <c r="B280" s="10" t="s">
        <v>911</v>
      </c>
      <c r="C280" s="10" t="s">
        <v>912</v>
      </c>
      <c r="D280" s="11" t="s">
        <v>2590</v>
      </c>
      <c r="E280" s="8">
        <f t="shared" si="57"/>
        <v>1.2345888043254349</v>
      </c>
      <c r="F280" s="8">
        <v>35</v>
      </c>
      <c r="G280" s="8">
        <f t="shared" si="58"/>
        <v>2.7160953695159566</v>
      </c>
      <c r="H280" s="8">
        <v>77</v>
      </c>
      <c r="I280" s="8">
        <f t="shared" si="59"/>
        <v>3.3951192118949458</v>
      </c>
      <c r="J280" s="8">
        <f t="shared" si="60"/>
        <v>96.251629657221713</v>
      </c>
      <c r="K280" s="8">
        <f t="shared" si="61"/>
        <v>5.4321907390319133</v>
      </c>
      <c r="L280" s="8">
        <f t="shared" si="62"/>
        <v>154.00260745155475</v>
      </c>
      <c r="M280" s="11" t="str">
        <f t="shared" si="63"/>
        <v>Memphis Grill Seasoning Ingredients:
paprika, salt, sugar, dehydrated onion, dehydrated garlic, spices
• Packed in a facility and/or equipment that produces products containing peanuts, tree nuts, soybean, milk, dairy, eggs, fish, shellfish, wheat, sesame •
 - NET WT. 1.23 oz (35 grams)</v>
      </c>
      <c r="N280" s="12">
        <v>10000000208</v>
      </c>
      <c r="O280" s="12">
        <v>30000000208</v>
      </c>
      <c r="P280" s="12">
        <v>50000000208</v>
      </c>
      <c r="Q280" s="12">
        <v>70000000208</v>
      </c>
      <c r="R280" s="12">
        <v>90000000208</v>
      </c>
      <c r="S280" s="12">
        <v>11000000208</v>
      </c>
      <c r="T280" s="12">
        <v>13000000208</v>
      </c>
      <c r="U280" s="10" t="s">
        <v>39</v>
      </c>
      <c r="V280" s="11" t="s">
        <v>1656</v>
      </c>
      <c r="W280" s="8">
        <f t="shared" si="64"/>
        <v>0.67902384237898916</v>
      </c>
      <c r="X280" s="8">
        <f t="shared" si="65"/>
        <v>19.250325931444344</v>
      </c>
      <c r="Y280" s="8">
        <f t="shared" si="66"/>
        <v>10.864381478063827</v>
      </c>
      <c r="Z280" s="8">
        <f t="shared" si="67"/>
        <v>308</v>
      </c>
      <c r="AA280" s="16">
        <v>15000000208</v>
      </c>
      <c r="AB280" s="8">
        <f t="shared" si="56"/>
        <v>1.9753420869206959</v>
      </c>
      <c r="AC280" s="8">
        <f t="shared" si="68"/>
        <v>56</v>
      </c>
      <c r="AD280" s="16">
        <v>15000000208</v>
      </c>
      <c r="AE280" s="13" t="s">
        <v>1983</v>
      </c>
    </row>
    <row r="281" spans="1:31" ht="90" x14ac:dyDescent="0.3">
      <c r="A281" s="9" t="s">
        <v>913</v>
      </c>
      <c r="B281" s="10" t="s">
        <v>914</v>
      </c>
      <c r="C281" s="10" t="s">
        <v>915</v>
      </c>
      <c r="D281" s="11" t="s">
        <v>2591</v>
      </c>
      <c r="E281" s="8">
        <f t="shared" si="57"/>
        <v>2.300038942458285</v>
      </c>
      <c r="F281" s="8">
        <v>65.204999999999998</v>
      </c>
      <c r="G281" s="8">
        <f t="shared" si="58"/>
        <v>4.60007788491657</v>
      </c>
      <c r="H281" s="8">
        <v>130.41</v>
      </c>
      <c r="I281" s="8">
        <f t="shared" si="59"/>
        <v>5.7500973561457123</v>
      </c>
      <c r="J281" s="8">
        <f t="shared" si="60"/>
        <v>163.01526004673096</v>
      </c>
      <c r="K281" s="8">
        <f t="shared" si="61"/>
        <v>9.20015576983314</v>
      </c>
      <c r="L281" s="8">
        <f t="shared" si="62"/>
        <v>260.82441607476954</v>
      </c>
      <c r="M281" s="11" t="str">
        <f t="shared" si="63"/>
        <v>Mesquite Smoked Sea Salt Ingredients:
sea salt smoked over mesquite wood
• Packed in a facility and/or equipment that produces products containing peanuts, tree nuts, soybean, milk, dairy, eggs, fish, shellfish, wheat, sesame •
 - NET WT. 2.30 oz (65.205 grams)</v>
      </c>
      <c r="N281" s="12">
        <v>10000000209</v>
      </c>
      <c r="O281" s="12">
        <v>30000000209</v>
      </c>
      <c r="P281" s="12">
        <v>50000000209</v>
      </c>
      <c r="Q281" s="12">
        <v>70000000209</v>
      </c>
      <c r="R281" s="12">
        <v>90000000209</v>
      </c>
      <c r="S281" s="12">
        <v>11000000209</v>
      </c>
      <c r="T281" s="12">
        <v>13000000209</v>
      </c>
      <c r="U281" s="10"/>
      <c r="V281" s="11"/>
      <c r="W281" s="8">
        <f t="shared" si="64"/>
        <v>1.1500194712291425</v>
      </c>
      <c r="X281" s="8">
        <f t="shared" si="65"/>
        <v>32.603052009346193</v>
      </c>
      <c r="Y281" s="8">
        <f t="shared" si="66"/>
        <v>18.40031153966628</v>
      </c>
      <c r="Z281" s="8">
        <f t="shared" si="67"/>
        <v>521.64</v>
      </c>
      <c r="AA281" s="16">
        <v>15000000209</v>
      </c>
      <c r="AB281" s="8">
        <f t="shared" si="56"/>
        <v>3.4500584136874277</v>
      </c>
      <c r="AC281" s="8">
        <f t="shared" si="68"/>
        <v>97.807500000000005</v>
      </c>
      <c r="AD281" s="16">
        <v>15000000209</v>
      </c>
      <c r="AE281" s="13"/>
    </row>
    <row r="282" spans="1:31" ht="120" x14ac:dyDescent="0.3">
      <c r="A282" s="25" t="s">
        <v>917</v>
      </c>
      <c r="B282" s="10" t="s">
        <v>918</v>
      </c>
      <c r="C282" s="10" t="s">
        <v>919</v>
      </c>
      <c r="D282" s="11" t="s">
        <v>2592</v>
      </c>
      <c r="E282" s="8">
        <f t="shared" si="57"/>
        <v>1.5000253972554036</v>
      </c>
      <c r="F282" s="8">
        <v>42.525000000000006</v>
      </c>
      <c r="G282" s="8">
        <f t="shared" si="58"/>
        <v>3.0000507945108073</v>
      </c>
      <c r="H282" s="8">
        <v>85.050000000000011</v>
      </c>
      <c r="I282" s="8">
        <f t="shared" si="59"/>
        <v>3.7500634931385091</v>
      </c>
      <c r="J282" s="8">
        <f t="shared" si="60"/>
        <v>106.31430003047674</v>
      </c>
      <c r="K282" s="8">
        <f t="shared" si="61"/>
        <v>6.0001015890216145</v>
      </c>
      <c r="L282" s="8">
        <f t="shared" si="62"/>
        <v>170.10288004876278</v>
      </c>
      <c r="M282" s="11" t="str">
        <f t="shared" si="63"/>
        <v>Mesquite Wood Grill Seasoning Ingredients:
sugar, garlic, onion, chardex hickory, paprika, salt, cumin, cayenne, black pepper
• Packed in a facility and/or equipment that produces products containing peanuts, tree nuts, soybean, milk, dairy, eggs, fish, shellfish, wheat, sesame •
 - NET WT. 1.50 oz (42.525 grams)</v>
      </c>
      <c r="N282" s="12">
        <v>10000000210</v>
      </c>
      <c r="O282" s="12">
        <v>30000000210</v>
      </c>
      <c r="P282" s="12">
        <v>50000000210</v>
      </c>
      <c r="Q282" s="12">
        <v>70000000210</v>
      </c>
      <c r="R282" s="12">
        <v>90000000210</v>
      </c>
      <c r="S282" s="12">
        <v>11000000210</v>
      </c>
      <c r="T282" s="12">
        <v>13000000210</v>
      </c>
      <c r="U282" s="10"/>
      <c r="V282" s="11"/>
      <c r="W282" s="8">
        <f t="shared" si="64"/>
        <v>0.75001269862770181</v>
      </c>
      <c r="X282" s="8">
        <f t="shared" si="65"/>
        <v>21.262860006095348</v>
      </c>
      <c r="Y282" s="8">
        <f t="shared" si="66"/>
        <v>12.000203178043229</v>
      </c>
      <c r="Z282" s="8">
        <f t="shared" si="67"/>
        <v>340.20000000000005</v>
      </c>
      <c r="AA282" s="16">
        <v>15000000210</v>
      </c>
      <c r="AB282" s="8">
        <f t="shared" si="56"/>
        <v>2.2500380958831054</v>
      </c>
      <c r="AC282" s="8">
        <f t="shared" si="68"/>
        <v>63.787500000000009</v>
      </c>
      <c r="AD282" s="16">
        <v>15000000210</v>
      </c>
      <c r="AE282" s="13"/>
    </row>
    <row r="283" spans="1:31" ht="105" x14ac:dyDescent="0.3">
      <c r="A283" s="9" t="s">
        <v>1429</v>
      </c>
      <c r="B283" s="10" t="s">
        <v>922</v>
      </c>
      <c r="C283" s="10" t="s">
        <v>923</v>
      </c>
      <c r="D283" s="11" t="s">
        <v>2593</v>
      </c>
      <c r="E283" s="8">
        <f t="shared" si="57"/>
        <v>2.100035556157565</v>
      </c>
      <c r="F283" s="8">
        <v>59.535000000000004</v>
      </c>
      <c r="G283" s="8">
        <f t="shared" si="58"/>
        <v>4.20007111231513</v>
      </c>
      <c r="H283" s="8">
        <v>119.07000000000001</v>
      </c>
      <c r="I283" s="8">
        <f t="shared" si="59"/>
        <v>5.2500888903939122</v>
      </c>
      <c r="J283" s="8">
        <f t="shared" si="60"/>
        <v>148.84002004266742</v>
      </c>
      <c r="K283" s="8">
        <f t="shared" si="61"/>
        <v>8.4001422246302599</v>
      </c>
      <c r="L283" s="8">
        <f t="shared" si="62"/>
        <v>238.14403206826788</v>
      </c>
      <c r="M283" s="11" t="str">
        <f t="shared" si="63"/>
        <v>Mighty Meatloaf Ingredients:
onion, spices, dried tomatoes, dried peppers, salt, dextrose, monosodium glutamate, garlic
• Packed in a facility and/or equipment that produces products containing peanuts, tree nuts, soybean, milk, dairy, eggs, fish, shellfish, wheat, sesame •
 - NET WT. 2.10 oz (59.535 grams)</v>
      </c>
      <c r="N283" s="12">
        <v>10000000211</v>
      </c>
      <c r="O283" s="12">
        <v>30000000211</v>
      </c>
      <c r="P283" s="12">
        <v>50000000211</v>
      </c>
      <c r="Q283" s="12">
        <v>70000000211</v>
      </c>
      <c r="R283" s="12">
        <v>90000000211</v>
      </c>
      <c r="S283" s="12">
        <v>11000000211</v>
      </c>
      <c r="T283" s="12">
        <v>13000000211</v>
      </c>
      <c r="U283" s="10"/>
      <c r="V283" s="11"/>
      <c r="W283" s="8">
        <f t="shared" si="64"/>
        <v>1.0500177780787825</v>
      </c>
      <c r="X283" s="8">
        <f t="shared" si="65"/>
        <v>29.768004008533484</v>
      </c>
      <c r="Y283" s="8">
        <f t="shared" si="66"/>
        <v>16.80028444926052</v>
      </c>
      <c r="Z283" s="8">
        <f t="shared" si="67"/>
        <v>476.28000000000003</v>
      </c>
      <c r="AA283" s="16">
        <v>15000000211</v>
      </c>
      <c r="AB283" s="8">
        <f t="shared" si="56"/>
        <v>3.1500533342363477</v>
      </c>
      <c r="AC283" s="8">
        <f t="shared" si="68"/>
        <v>89.302500000000009</v>
      </c>
      <c r="AD283" s="16">
        <v>15000000211</v>
      </c>
      <c r="AE283" s="13"/>
    </row>
    <row r="284" spans="1:31" ht="90" x14ac:dyDescent="0.3">
      <c r="A284" s="9" t="s">
        <v>925</v>
      </c>
      <c r="B284" s="10" t="s">
        <v>926</v>
      </c>
      <c r="C284" s="10" t="s">
        <v>926</v>
      </c>
      <c r="D284" s="11" t="s">
        <v>2594</v>
      </c>
      <c r="E284" s="8">
        <f t="shared" si="57"/>
        <v>1.6000270904057639</v>
      </c>
      <c r="F284" s="8">
        <v>45.360000000000007</v>
      </c>
      <c r="G284" s="8">
        <f t="shared" si="58"/>
        <v>3.2000541808115277</v>
      </c>
      <c r="H284" s="8">
        <v>90.720000000000013</v>
      </c>
      <c r="I284" s="8">
        <f t="shared" si="59"/>
        <v>4.00006772601441</v>
      </c>
      <c r="J284" s="8">
        <f t="shared" si="60"/>
        <v>113.40192003250853</v>
      </c>
      <c r="K284" s="8">
        <f t="shared" si="61"/>
        <v>6.4001083616230554</v>
      </c>
      <c r="L284" s="8">
        <f t="shared" si="62"/>
        <v>181.44307205201363</v>
      </c>
      <c r="M284" s="11" t="str">
        <f t="shared" si="63"/>
        <v>Minced Garlic Ingredients:
garlic
• Packed in a facility and/or equipment that produces products containing peanuts, tree nuts, soybean, milk, dairy, eggs, fish, shellfish, wheat, sesame •
 - NET WT. 1.60 oz (45.36 grams)</v>
      </c>
      <c r="N284" s="12">
        <v>10000000479</v>
      </c>
      <c r="O284" s="12">
        <v>30000000479</v>
      </c>
      <c r="P284" s="12">
        <v>50000000479</v>
      </c>
      <c r="Q284" s="12">
        <v>70000000479</v>
      </c>
      <c r="R284" s="12">
        <v>90000000479</v>
      </c>
      <c r="S284" s="12">
        <v>11000000479</v>
      </c>
      <c r="T284" s="12">
        <v>13000000479</v>
      </c>
      <c r="U284" s="10"/>
      <c r="V284" s="11"/>
      <c r="W284" s="8">
        <f t="shared" si="64"/>
        <v>0.80001354520288193</v>
      </c>
      <c r="X284" s="8">
        <f t="shared" si="65"/>
        <v>22.680384006501704</v>
      </c>
      <c r="Y284" s="8">
        <f t="shared" si="66"/>
        <v>12.800216723246111</v>
      </c>
      <c r="Z284" s="8">
        <f t="shared" si="67"/>
        <v>362.88000000000005</v>
      </c>
      <c r="AA284" s="16">
        <v>15000000479</v>
      </c>
      <c r="AB284" s="8">
        <f t="shared" si="56"/>
        <v>2.4000406356086459</v>
      </c>
      <c r="AC284" s="8">
        <f t="shared" si="68"/>
        <v>68.040000000000006</v>
      </c>
      <c r="AD284" s="16">
        <v>15000000479</v>
      </c>
      <c r="AE284" s="13"/>
    </row>
    <row r="285" spans="1:31" ht="90" x14ac:dyDescent="0.3">
      <c r="A285" s="9" t="s">
        <v>928</v>
      </c>
      <c r="B285" s="10" t="s">
        <v>929</v>
      </c>
      <c r="C285" s="10" t="s">
        <v>929</v>
      </c>
      <c r="D285" s="11" t="s">
        <v>2595</v>
      </c>
      <c r="E285" s="8">
        <f t="shared" si="57"/>
        <v>1.6000270904057639</v>
      </c>
      <c r="F285" s="8">
        <v>45.360000000000007</v>
      </c>
      <c r="G285" s="8">
        <f t="shared" si="58"/>
        <v>3.2000541808115277</v>
      </c>
      <c r="H285" s="8">
        <v>90.720000000000013</v>
      </c>
      <c r="I285" s="8">
        <f t="shared" si="59"/>
        <v>4.00006772601441</v>
      </c>
      <c r="J285" s="8">
        <f t="shared" si="60"/>
        <v>113.40192003250853</v>
      </c>
      <c r="K285" s="8">
        <f t="shared" si="61"/>
        <v>6.4001083616230554</v>
      </c>
      <c r="L285" s="8">
        <f t="shared" si="62"/>
        <v>181.44307205201363</v>
      </c>
      <c r="M285" s="11" t="str">
        <f t="shared" si="63"/>
        <v>Minced Onion Ingredients:
onion
• Packed in a facility and/or equipment that produces products containing peanuts, tree nuts, soybean, milk, dairy, eggs, fish, shellfish, wheat, sesame •
 - NET WT. 1.60 oz (45.36 grams)</v>
      </c>
      <c r="N285" s="12">
        <v>10000000480</v>
      </c>
      <c r="O285" s="12">
        <v>30000000480</v>
      </c>
      <c r="P285" s="12">
        <v>50000000480</v>
      </c>
      <c r="Q285" s="12">
        <v>70000000480</v>
      </c>
      <c r="R285" s="12">
        <v>90000000480</v>
      </c>
      <c r="S285" s="12">
        <v>11000000480</v>
      </c>
      <c r="T285" s="12">
        <v>13000000480</v>
      </c>
      <c r="U285" s="10"/>
      <c r="V285" s="11"/>
      <c r="W285" s="8">
        <f t="shared" si="64"/>
        <v>0.80001354520288193</v>
      </c>
      <c r="X285" s="8">
        <f t="shared" si="65"/>
        <v>22.680384006501704</v>
      </c>
      <c r="Y285" s="8">
        <f t="shared" si="66"/>
        <v>12.800216723246111</v>
      </c>
      <c r="Z285" s="8">
        <f t="shared" si="67"/>
        <v>362.88000000000005</v>
      </c>
      <c r="AA285" s="16">
        <v>15000000480</v>
      </c>
      <c r="AB285" s="8">
        <f t="shared" si="56"/>
        <v>2.4000406356086459</v>
      </c>
      <c r="AC285" s="8">
        <f t="shared" si="68"/>
        <v>68.040000000000006</v>
      </c>
      <c r="AD285" s="16">
        <v>15000000480</v>
      </c>
      <c r="AE285" s="13"/>
    </row>
    <row r="286" spans="1:31" ht="105" x14ac:dyDescent="0.3">
      <c r="A286" s="14" t="s">
        <v>931</v>
      </c>
      <c r="B286" s="10" t="s">
        <v>932</v>
      </c>
      <c r="C286" s="10" t="s">
        <v>932</v>
      </c>
      <c r="D286" s="11" t="s">
        <v>2596</v>
      </c>
      <c r="E286" s="8">
        <f t="shared" si="57"/>
        <v>0.9171231117846087</v>
      </c>
      <c r="F286" s="8">
        <v>26</v>
      </c>
      <c r="G286" s="8">
        <f t="shared" si="58"/>
        <v>1.9400681210828261</v>
      </c>
      <c r="H286" s="8">
        <v>55</v>
      </c>
      <c r="I286" s="8">
        <f t="shared" si="59"/>
        <v>2.4250851513535325</v>
      </c>
      <c r="J286" s="8">
        <f t="shared" si="60"/>
        <v>68.751164040872652</v>
      </c>
      <c r="K286" s="8">
        <f t="shared" si="61"/>
        <v>3.8801362421656522</v>
      </c>
      <c r="L286" s="8">
        <f t="shared" si="62"/>
        <v>110.00186246539624</v>
      </c>
      <c r="M286" s="11" t="str">
        <f t="shared" si="63"/>
        <v>Miners Taco Ingredients:
paprika, salt, onion, corn meal, garlic, flour, cocoa, citric acid, spices
• Packed in a facility and/or equipment that produces products containing peanuts, tree nuts, soybean, milk, dairy, eggs, fish, shellfish, wheat, sesame •
 - NET WT. 0.92 oz (26 grams)</v>
      </c>
      <c r="N286" s="12">
        <v>10000000422</v>
      </c>
      <c r="O286" s="12">
        <v>30000000422</v>
      </c>
      <c r="P286" s="12">
        <v>50000000422</v>
      </c>
      <c r="Q286" s="12">
        <v>70000000422</v>
      </c>
      <c r="R286" s="12">
        <v>90000000422</v>
      </c>
      <c r="S286" s="12">
        <v>11000000422</v>
      </c>
      <c r="T286" s="12">
        <v>13000000422</v>
      </c>
      <c r="U286" s="11"/>
      <c r="V286" s="11"/>
      <c r="W286" s="8">
        <f t="shared" si="64"/>
        <v>0.48501703027070653</v>
      </c>
      <c r="X286" s="8">
        <f t="shared" si="65"/>
        <v>13.75023280817453</v>
      </c>
      <c r="Y286" s="8">
        <f t="shared" si="66"/>
        <v>7.7602724843313045</v>
      </c>
      <c r="Z286" s="8">
        <f t="shared" si="67"/>
        <v>220</v>
      </c>
      <c r="AA286" s="16">
        <v>15000000422</v>
      </c>
      <c r="AB286" s="8">
        <f t="shared" si="56"/>
        <v>1.4285956164337175</v>
      </c>
      <c r="AC286" s="8">
        <f t="shared" si="68"/>
        <v>40.5</v>
      </c>
      <c r="AD286" s="16">
        <v>15000000422</v>
      </c>
      <c r="AE286" s="13" t="s">
        <v>933</v>
      </c>
    </row>
    <row r="287" spans="1:31" ht="180" x14ac:dyDescent="0.3">
      <c r="A287" s="25" t="s">
        <v>934</v>
      </c>
      <c r="B287" s="10" t="s">
        <v>935</v>
      </c>
      <c r="C287" s="10" t="s">
        <v>936</v>
      </c>
      <c r="D287" s="11" t="s">
        <v>2837</v>
      </c>
      <c r="E287" s="8">
        <f t="shared" si="57"/>
        <v>1.687528571912329</v>
      </c>
      <c r="F287" s="8">
        <v>47.840625000000003</v>
      </c>
      <c r="G287" s="8">
        <f t="shared" si="58"/>
        <v>3.3750571438246579</v>
      </c>
      <c r="H287" s="8">
        <v>95.681250000000006</v>
      </c>
      <c r="I287" s="8">
        <f t="shared" si="59"/>
        <v>4.2188214297808226</v>
      </c>
      <c r="J287" s="8">
        <f t="shared" si="60"/>
        <v>119.60358753428633</v>
      </c>
      <c r="K287" s="8">
        <f t="shared" si="61"/>
        <v>6.7501142876493159</v>
      </c>
      <c r="L287" s="8">
        <f t="shared" si="62"/>
        <v>191.36574005485812</v>
      </c>
      <c r="M287" s="11" t="str">
        <f t="shared" si="63"/>
        <v>Mint Mojito Wine Slush Ingredients: 
cane sugar, lime juice powder (corn syrup solids, lime juice with added lime oil)  &lt;2% of the following: citric acid, colored/flavored powder (sugar, artificial flavor. yellow #5, blue #1, silicon dioxide, citric acid) herbs, lime oil, peppermint oil
• Packed in a facility and/or equipment that produces products containing peanuts, tree nuts, soybean, milk, dairy, eggs, fish, shellfish, wheat, sesame •
• DIRECTIONS: Fill blender completely with ice, pour in full bottle of wine, pour in whole jar of slush mix, blend on high until smooth. Makes 10-12 drinks ~ Enjoy! •
 - NET WT. 1.69 oz (47.840625 grams)</v>
      </c>
      <c r="N287" s="12">
        <v>10000000212</v>
      </c>
      <c r="O287" s="12">
        <v>30000000212</v>
      </c>
      <c r="P287" s="12">
        <v>50000000212</v>
      </c>
      <c r="Q287" s="12">
        <v>70000000212</v>
      </c>
      <c r="R287" s="12">
        <v>90000000212</v>
      </c>
      <c r="S287" s="12">
        <v>11000000212</v>
      </c>
      <c r="T287" s="12">
        <v>13000000212</v>
      </c>
      <c r="U287" s="10"/>
      <c r="V287" s="11"/>
      <c r="W287" s="8">
        <f t="shared" si="64"/>
        <v>0.84376428595616448</v>
      </c>
      <c r="X287" s="8">
        <f t="shared" si="65"/>
        <v>23.920717506857265</v>
      </c>
      <c r="Y287" s="8">
        <f t="shared" si="66"/>
        <v>13.500228575298632</v>
      </c>
      <c r="Z287" s="8">
        <f t="shared" si="67"/>
        <v>382.72500000000002</v>
      </c>
      <c r="AA287" s="16">
        <v>15000000212</v>
      </c>
      <c r="AB287" s="8">
        <f t="shared" si="56"/>
        <v>2.5312928578684932</v>
      </c>
      <c r="AC287" s="8">
        <f t="shared" si="68"/>
        <v>71.760937500000011</v>
      </c>
      <c r="AD287" s="16">
        <v>15000000212</v>
      </c>
      <c r="AE287" s="13"/>
    </row>
    <row r="288" spans="1:31" ht="105" x14ac:dyDescent="0.3">
      <c r="A288" s="9" t="s">
        <v>938</v>
      </c>
      <c r="B288" s="10" t="s">
        <v>939</v>
      </c>
      <c r="C288" s="10" t="s">
        <v>939</v>
      </c>
      <c r="D288" s="11" t="s">
        <v>2597</v>
      </c>
      <c r="E288" s="8">
        <f t="shared" si="57"/>
        <v>2.0000338630072045</v>
      </c>
      <c r="F288" s="8">
        <v>56.7</v>
      </c>
      <c r="G288" s="8">
        <f t="shared" si="58"/>
        <v>4.0000677260144091</v>
      </c>
      <c r="H288" s="8">
        <v>113.4</v>
      </c>
      <c r="I288" s="8">
        <f t="shared" si="59"/>
        <v>5.0000846575180109</v>
      </c>
      <c r="J288" s="8">
        <f t="shared" si="60"/>
        <v>141.75240004063562</v>
      </c>
      <c r="K288" s="8">
        <f t="shared" si="61"/>
        <v>8.0001354520288182</v>
      </c>
      <c r="L288" s="8">
        <f t="shared" si="62"/>
        <v>226.803840065017</v>
      </c>
      <c r="M288" s="11" t="str">
        <f t="shared" si="63"/>
        <v>Montreal Chicken Seasoning Ingredients:
granulated garlic, curry, crushed red pepper, oregano, sea salt flakes, sugar, spices, mustard seed, dehydrated garlic
• Packed in a facility and/or equipment that produces products containing peanuts, tree nuts, soybean, milk, dairy, eggs, fish, shellfish, wheat, sesame •
 - NET WT. 2.00 oz (56.7 grams)</v>
      </c>
      <c r="N288" s="12">
        <v>10000000412</v>
      </c>
      <c r="O288" s="12">
        <v>30000000412</v>
      </c>
      <c r="P288" s="12">
        <v>50000000412</v>
      </c>
      <c r="Q288" s="12">
        <v>70000000412</v>
      </c>
      <c r="R288" s="12">
        <v>90000000412</v>
      </c>
      <c r="S288" s="12">
        <v>11000000412</v>
      </c>
      <c r="T288" s="12">
        <v>13000000412</v>
      </c>
      <c r="U288" s="10"/>
      <c r="V288" s="11"/>
      <c r="W288" s="8">
        <f t="shared" si="64"/>
        <v>1.0000169315036023</v>
      </c>
      <c r="X288" s="8">
        <f t="shared" si="65"/>
        <v>28.350480008127125</v>
      </c>
      <c r="Y288" s="8">
        <f t="shared" si="66"/>
        <v>16.000270904057636</v>
      </c>
      <c r="Z288" s="8">
        <f t="shared" si="67"/>
        <v>453.6</v>
      </c>
      <c r="AA288" s="16">
        <v>15000000412</v>
      </c>
      <c r="AB288" s="8">
        <f t="shared" si="56"/>
        <v>3.0000507945108068</v>
      </c>
      <c r="AC288" s="8">
        <f t="shared" si="68"/>
        <v>85.050000000000011</v>
      </c>
      <c r="AD288" s="16">
        <v>15000000412</v>
      </c>
      <c r="AE288" s="13"/>
    </row>
    <row r="289" spans="1:31" ht="120" x14ac:dyDescent="0.3">
      <c r="A289" s="25" t="s">
        <v>940</v>
      </c>
      <c r="B289" s="10" t="s">
        <v>941</v>
      </c>
      <c r="C289" s="10" t="s">
        <v>942</v>
      </c>
      <c r="D289" s="11" t="s">
        <v>2598</v>
      </c>
      <c r="E289" s="8">
        <f t="shared" si="57"/>
        <v>1.7000287835561239</v>
      </c>
      <c r="F289" s="8">
        <v>48.195</v>
      </c>
      <c r="G289" s="8">
        <f t="shared" si="58"/>
        <v>3.4000575671122477</v>
      </c>
      <c r="H289" s="8">
        <v>96.39</v>
      </c>
      <c r="I289" s="8">
        <f t="shared" si="59"/>
        <v>4.2500719588903095</v>
      </c>
      <c r="J289" s="8">
        <f t="shared" si="60"/>
        <v>120.48954003454028</v>
      </c>
      <c r="K289" s="8">
        <f t="shared" si="61"/>
        <v>6.8001151342244954</v>
      </c>
      <c r="L289" s="8">
        <f t="shared" si="62"/>
        <v>192.78326405526445</v>
      </c>
      <c r="M289" s="11" t="str">
        <f t="shared" si="63"/>
        <v>Moroccan Bread Dip Ingredients:
salt, dehydrated garlic &amp; onion, spices (including mustard), paprika, yeast extract (contains salt), sugar, and silicon dioxide (to prevent caking)
• Packed in a facility and/or equipment that produces products containing peanuts, tree nuts, soybean, milk, dairy, eggs, fish, shellfish, wheat, sesame •
 - NET WT. 1.70 oz (48.195 grams)</v>
      </c>
      <c r="N289" s="12">
        <v>10000000214</v>
      </c>
      <c r="O289" s="12">
        <v>30000000214</v>
      </c>
      <c r="P289" s="12">
        <v>50000000214</v>
      </c>
      <c r="Q289" s="12">
        <v>70000000214</v>
      </c>
      <c r="R289" s="12">
        <v>90000000214</v>
      </c>
      <c r="S289" s="12">
        <v>11000000214</v>
      </c>
      <c r="T289" s="12">
        <v>13000000214</v>
      </c>
      <c r="U289" s="10" t="s">
        <v>39</v>
      </c>
      <c r="V289" s="11" t="s">
        <v>586</v>
      </c>
      <c r="W289" s="8">
        <f t="shared" si="64"/>
        <v>0.85001439177806193</v>
      </c>
      <c r="X289" s="8">
        <f t="shared" si="65"/>
        <v>24.097908006908057</v>
      </c>
      <c r="Y289" s="8">
        <f t="shared" si="66"/>
        <v>13.600230268448991</v>
      </c>
      <c r="Z289" s="8">
        <f t="shared" si="67"/>
        <v>385.56</v>
      </c>
      <c r="AA289" s="16">
        <v>15000000214</v>
      </c>
      <c r="AB289" s="8">
        <f t="shared" si="56"/>
        <v>2.5500431753341859</v>
      </c>
      <c r="AC289" s="8">
        <f t="shared" si="68"/>
        <v>72.292500000000004</v>
      </c>
      <c r="AD289" s="16">
        <v>15000000214</v>
      </c>
      <c r="AE289" s="13"/>
    </row>
    <row r="290" spans="1:31" ht="90" x14ac:dyDescent="0.3">
      <c r="A290" s="9" t="s">
        <v>2020</v>
      </c>
      <c r="B290" s="10" t="s">
        <v>944</v>
      </c>
      <c r="C290" s="10" t="s">
        <v>945</v>
      </c>
      <c r="D290" s="11" t="s">
        <v>2599</v>
      </c>
      <c r="E290" s="8">
        <f t="shared" si="57"/>
        <v>0.80001354520288193</v>
      </c>
      <c r="F290" s="8">
        <v>22.680000000000003</v>
      </c>
      <c r="G290" s="8">
        <f t="shared" si="58"/>
        <v>1.6000270904057639</v>
      </c>
      <c r="H290" s="8">
        <v>45.360000000000007</v>
      </c>
      <c r="I290" s="8">
        <f t="shared" si="59"/>
        <v>2.000033863007205</v>
      </c>
      <c r="J290" s="8">
        <f t="shared" si="60"/>
        <v>56.700960016254264</v>
      </c>
      <c r="K290" s="8">
        <f t="shared" si="61"/>
        <v>3.2000541808115277</v>
      </c>
      <c r="L290" s="8">
        <f t="shared" si="62"/>
        <v>90.721536026006817</v>
      </c>
      <c r="M290" s="11" t="str">
        <f t="shared" si="63"/>
        <v>Moroccan Mint Tea Ingredients:
gunpowder green tea, spearmint
• Packed in a facility and/or equipment that produces products containing peanuts, tree nuts, soybean, milk, dairy, eggs, fish, shellfish, wheat, sesame •
 - NET WT. 0.80 oz (22.68 grams)</v>
      </c>
      <c r="N290" s="12">
        <v>10000000215</v>
      </c>
      <c r="O290" s="12">
        <v>30000000215</v>
      </c>
      <c r="P290" s="12">
        <v>50000000215</v>
      </c>
      <c r="Q290" s="12">
        <v>70000000215</v>
      </c>
      <c r="R290" s="12">
        <v>90000000215</v>
      </c>
      <c r="S290" s="12">
        <v>11000000215</v>
      </c>
      <c r="T290" s="12">
        <v>13000000215</v>
      </c>
      <c r="U290" s="10" t="s">
        <v>39</v>
      </c>
      <c r="V290" s="11" t="s">
        <v>1655</v>
      </c>
      <c r="W290" s="8">
        <f t="shared" si="64"/>
        <v>0.40000677260144096</v>
      </c>
      <c r="X290" s="8">
        <f t="shared" si="65"/>
        <v>11.340192003250852</v>
      </c>
      <c r="Y290" s="8">
        <f t="shared" si="66"/>
        <v>6.4001083616230554</v>
      </c>
      <c r="Z290" s="8">
        <f t="shared" si="67"/>
        <v>181.44000000000003</v>
      </c>
      <c r="AA290" s="16">
        <v>15000000215</v>
      </c>
      <c r="AB290" s="8">
        <f t="shared" si="56"/>
        <v>1.2000203178043229</v>
      </c>
      <c r="AC290" s="8">
        <f t="shared" si="68"/>
        <v>34.020000000000003</v>
      </c>
      <c r="AD290" s="16">
        <v>15000000215</v>
      </c>
      <c r="AE290" s="13"/>
    </row>
    <row r="291" spans="1:31" ht="120" x14ac:dyDescent="0.3">
      <c r="A291" s="14" t="s">
        <v>947</v>
      </c>
      <c r="B291" s="10" t="s">
        <v>948</v>
      </c>
      <c r="C291" s="10" t="s">
        <v>948</v>
      </c>
      <c r="D291" s="11" t="s">
        <v>2600</v>
      </c>
      <c r="E291" s="8">
        <f t="shared" si="57"/>
        <v>1.7000287835561239</v>
      </c>
      <c r="F291" s="8">
        <v>48.195</v>
      </c>
      <c r="G291" s="8">
        <f t="shared" si="58"/>
        <v>3.4000575671122477</v>
      </c>
      <c r="H291" s="8">
        <v>96.39</v>
      </c>
      <c r="I291" s="8">
        <f t="shared" si="59"/>
        <v>4.2500719588903095</v>
      </c>
      <c r="J291" s="8">
        <f t="shared" si="60"/>
        <v>120.48954003454028</v>
      </c>
      <c r="K291" s="8">
        <f t="shared" si="61"/>
        <v>6.8001151342244954</v>
      </c>
      <c r="L291" s="8">
        <f t="shared" si="62"/>
        <v>192.78326405526445</v>
      </c>
      <c r="M291" s="11" t="str">
        <f t="shared" si="63"/>
        <v>Moroccan Seasoning Ingredients:
salt, dehydrated garlic &amp; onion, spices (including mustard), paprika, yeast extract (contains salt), sugar, and silicon dioxide (to prevent caking)
• Packed in a facility and/or equipment that produces products containing peanuts, tree nuts, soybean, milk, dairy, eggs, fish, shellfish, wheat, sesame •
 - NET WT. 1.70 oz (48.195 grams)</v>
      </c>
      <c r="N291" s="12">
        <v>10000000463</v>
      </c>
      <c r="O291" s="12">
        <v>30000000463</v>
      </c>
      <c r="P291" s="12">
        <v>50000000463</v>
      </c>
      <c r="Q291" s="12">
        <v>70000000463</v>
      </c>
      <c r="R291" s="12">
        <v>90000000463</v>
      </c>
      <c r="S291" s="12">
        <v>11000000463</v>
      </c>
      <c r="T291" s="12">
        <v>13000000463</v>
      </c>
      <c r="U291" s="11" t="s">
        <v>39</v>
      </c>
      <c r="V291" s="11" t="s">
        <v>586</v>
      </c>
      <c r="W291" s="8">
        <f t="shared" si="64"/>
        <v>0.85001439177806193</v>
      </c>
      <c r="X291" s="8">
        <f t="shared" si="65"/>
        <v>24.097908006908057</v>
      </c>
      <c r="Y291" s="8">
        <f t="shared" si="66"/>
        <v>13.600230268448991</v>
      </c>
      <c r="Z291" s="8">
        <f t="shared" si="67"/>
        <v>385.56</v>
      </c>
      <c r="AA291" s="16">
        <v>15000000463</v>
      </c>
      <c r="AB291" s="8">
        <f t="shared" si="56"/>
        <v>2.5500431753341859</v>
      </c>
      <c r="AC291" s="8">
        <f t="shared" si="68"/>
        <v>72.292500000000004</v>
      </c>
      <c r="AD291" s="16">
        <v>15000000463</v>
      </c>
      <c r="AE291" s="13" t="s">
        <v>949</v>
      </c>
    </row>
    <row r="292" spans="1:31" ht="105" x14ac:dyDescent="0.3">
      <c r="A292" s="14" t="s">
        <v>950</v>
      </c>
      <c r="B292" s="10" t="s">
        <v>951</v>
      </c>
      <c r="C292" s="10" t="s">
        <v>952</v>
      </c>
      <c r="D292" s="11" t="s">
        <v>2601</v>
      </c>
      <c r="E292" s="8">
        <f t="shared" si="57"/>
        <v>1.5000253972554036</v>
      </c>
      <c r="F292" s="8">
        <v>42.525000000000006</v>
      </c>
      <c r="G292" s="8">
        <f t="shared" si="58"/>
        <v>3.0000507945108073</v>
      </c>
      <c r="H292" s="8">
        <v>85.050000000000011</v>
      </c>
      <c r="I292" s="8">
        <f t="shared" si="59"/>
        <v>3.7500634931385091</v>
      </c>
      <c r="J292" s="8">
        <f t="shared" si="60"/>
        <v>106.31430003047674</v>
      </c>
      <c r="K292" s="8">
        <f t="shared" si="61"/>
        <v>6.0001015890216145</v>
      </c>
      <c r="L292" s="8">
        <f t="shared" si="62"/>
        <v>170.10288004876278</v>
      </c>
      <c r="M292" s="11" t="str">
        <f t="shared" si="63"/>
        <v>Mountain Brook Mesquite Grill Seasoning Ingredients:
sugar, garlic, onion, chardex hickory, paprika, salt, cumin, cayenne, black pepper
• Packed in a facility and/or equipment that produces products containing peanuts, tree nuts, soybean, milk, dairy, eggs, fish, shellfish, wheat, sesame •
 - NET WT. 1.50 oz (42.525 grams)</v>
      </c>
      <c r="N292" s="12">
        <v>10000000432</v>
      </c>
      <c r="O292" s="12">
        <v>30000000432</v>
      </c>
      <c r="P292" s="12">
        <v>50000000432</v>
      </c>
      <c r="Q292" s="12">
        <v>70000000432</v>
      </c>
      <c r="R292" s="12">
        <v>90000000432</v>
      </c>
      <c r="S292" s="12">
        <v>11000000432</v>
      </c>
      <c r="T292" s="12">
        <v>13000000432</v>
      </c>
      <c r="U292" s="11"/>
      <c r="V292" s="11"/>
      <c r="W292" s="8">
        <f t="shared" si="64"/>
        <v>0.75001269862770181</v>
      </c>
      <c r="X292" s="8">
        <f t="shared" si="65"/>
        <v>21.262860006095348</v>
      </c>
      <c r="Y292" s="8">
        <f t="shared" si="66"/>
        <v>12.000203178043229</v>
      </c>
      <c r="Z292" s="8">
        <f t="shared" si="67"/>
        <v>340.20000000000005</v>
      </c>
      <c r="AA292" s="16">
        <v>15000000432</v>
      </c>
      <c r="AB292" s="8">
        <f t="shared" si="56"/>
        <v>2.2500380958831054</v>
      </c>
      <c r="AC292" s="8">
        <f t="shared" si="68"/>
        <v>63.787500000000009</v>
      </c>
      <c r="AD292" s="16">
        <v>15000000432</v>
      </c>
      <c r="AE292" s="13" t="s">
        <v>953</v>
      </c>
    </row>
    <row r="293" spans="1:31" ht="165" x14ac:dyDescent="0.3">
      <c r="A293" s="9" t="s">
        <v>954</v>
      </c>
      <c r="B293" s="10" t="s">
        <v>955</v>
      </c>
      <c r="C293" s="10" t="s">
        <v>956</v>
      </c>
      <c r="D293" s="11" t="s">
        <v>2602</v>
      </c>
      <c r="E293" s="8">
        <f t="shared" si="57"/>
        <v>1.8500313232816643</v>
      </c>
      <c r="F293" s="8">
        <v>52.447500000000005</v>
      </c>
      <c r="G293" s="8">
        <f t="shared" si="58"/>
        <v>3.7000626465633286</v>
      </c>
      <c r="H293" s="8">
        <v>104.89500000000001</v>
      </c>
      <c r="I293" s="8">
        <f t="shared" si="59"/>
        <v>4.6250783082041611</v>
      </c>
      <c r="J293" s="8">
        <f t="shared" si="60"/>
        <v>131.12097003758797</v>
      </c>
      <c r="K293" s="8">
        <f t="shared" si="61"/>
        <v>7.4001252931266572</v>
      </c>
      <c r="L293" s="8">
        <f t="shared" si="62"/>
        <v>209.79355206014074</v>
      </c>
      <c r="M293" s="11" t="str">
        <f t="shared" si="63"/>
        <v>Movie Butter Popcorn Seasoning Ingredients:
maltodextrin, salt, natural &amp; artificial flavors including butter, whey, dextrose, butter powder (butter (cream, salt), nonfat milk, bha (preservative)), buttermilk powder, xanthan gum, extractives of turmeric &amp; paprika. less than 2% silicon dioxide to prevent caking
• ALLERGY ALERT: contains milk •
• Packed in a facility and/or equipment that produces products containing peanuts, tree nuts, soybean, milk, dairy, eggs, fish, shellfish, wheat, sesame •
 - NET WT. 1.85 oz (52.4475 grams)</v>
      </c>
      <c r="N293" s="12">
        <v>10000000216</v>
      </c>
      <c r="O293" s="12">
        <v>30000000216</v>
      </c>
      <c r="P293" s="12">
        <v>50000000216</v>
      </c>
      <c r="Q293" s="12">
        <v>70000000216</v>
      </c>
      <c r="R293" s="12">
        <v>90000000216</v>
      </c>
      <c r="S293" s="12">
        <v>11000000216</v>
      </c>
      <c r="T293" s="12">
        <v>13000000216</v>
      </c>
      <c r="U293" s="10" t="s">
        <v>39</v>
      </c>
      <c r="V293" s="11" t="s">
        <v>97</v>
      </c>
      <c r="W293" s="8">
        <f t="shared" si="64"/>
        <v>0.92501566164083215</v>
      </c>
      <c r="X293" s="8">
        <f t="shared" si="65"/>
        <v>26.224194007517593</v>
      </c>
      <c r="Y293" s="8">
        <f t="shared" si="66"/>
        <v>14.800250586253314</v>
      </c>
      <c r="Z293" s="8">
        <f t="shared" si="67"/>
        <v>419.58000000000004</v>
      </c>
      <c r="AA293" s="16">
        <v>15000000216</v>
      </c>
      <c r="AB293" s="8">
        <f t="shared" si="56"/>
        <v>2.7750469849224966</v>
      </c>
      <c r="AC293" s="8">
        <f t="shared" si="68"/>
        <v>78.671250000000015</v>
      </c>
      <c r="AD293" s="16">
        <v>15000000216</v>
      </c>
      <c r="AE293" s="13"/>
    </row>
    <row r="294" spans="1:31" ht="90" x14ac:dyDescent="0.3">
      <c r="A294" s="9" t="s">
        <v>1590</v>
      </c>
      <c r="B294" s="10" t="s">
        <v>2335</v>
      </c>
      <c r="C294" s="10" t="s">
        <v>2349</v>
      </c>
      <c r="D294" s="11" t="s">
        <v>2603</v>
      </c>
      <c r="E294" s="8">
        <f t="shared" si="57"/>
        <v>1.7500296301313041</v>
      </c>
      <c r="F294" s="8">
        <v>49.612500000000004</v>
      </c>
      <c r="G294" s="8">
        <f t="shared" si="58"/>
        <v>3.5000592602626082</v>
      </c>
      <c r="H294" s="8">
        <v>99.225000000000009</v>
      </c>
      <c r="I294" s="8">
        <f t="shared" si="59"/>
        <v>4.3750740753282606</v>
      </c>
      <c r="J294" s="8">
        <f t="shared" si="60"/>
        <v>124.0333500355562</v>
      </c>
      <c r="K294" s="8">
        <f t="shared" si="61"/>
        <v>7.0001185205252163</v>
      </c>
      <c r="L294" s="8">
        <f t="shared" si="62"/>
        <v>198.45336005688989</v>
      </c>
      <c r="M294" s="11" t="str">
        <f t="shared" si="63"/>
        <v>Movie Theater Popcorn Kernels Ingredients:
mushroom popcorn kernels (NON GMO)
• Packed in a facility and/or equipment that produces products containing peanuts, tree nuts, soybean, milk, dairy, eggs, fish, shellfish, wheat, sesame •
 - NET WT. 1.75 oz (49.6125 grams)</v>
      </c>
      <c r="N294" s="12">
        <v>10000000363</v>
      </c>
      <c r="O294" s="12">
        <v>30000000363</v>
      </c>
      <c r="P294" s="12">
        <v>50000000363</v>
      </c>
      <c r="Q294" s="12">
        <v>70000000363</v>
      </c>
      <c r="R294" s="12">
        <v>90000000363</v>
      </c>
      <c r="S294" s="12">
        <v>11000000363</v>
      </c>
      <c r="T294" s="12">
        <v>13000000363</v>
      </c>
      <c r="U294" s="10"/>
      <c r="V294" s="11"/>
      <c r="W294" s="8">
        <f t="shared" si="64"/>
        <v>0.87501481506565204</v>
      </c>
      <c r="X294" s="8">
        <f t="shared" si="65"/>
        <v>24.806670007111236</v>
      </c>
      <c r="Y294" s="8">
        <f t="shared" si="66"/>
        <v>14.000237041050433</v>
      </c>
      <c r="Z294" s="8">
        <f t="shared" si="67"/>
        <v>396.90000000000003</v>
      </c>
      <c r="AA294" s="16">
        <v>15000000363</v>
      </c>
      <c r="AB294" s="8">
        <f t="shared" si="56"/>
        <v>2.6250444451969561</v>
      </c>
      <c r="AC294" s="8">
        <f t="shared" si="68"/>
        <v>74.418750000000003</v>
      </c>
      <c r="AD294" s="16">
        <v>15000000363</v>
      </c>
      <c r="AE294" s="13"/>
    </row>
    <row r="295" spans="1:31" ht="105" x14ac:dyDescent="0.3">
      <c r="A295" s="9" t="s">
        <v>958</v>
      </c>
      <c r="B295" s="10" t="s">
        <v>959</v>
      </c>
      <c r="C295" s="10" t="s">
        <v>959</v>
      </c>
      <c r="D295" s="11" t="s">
        <v>2604</v>
      </c>
      <c r="E295" s="8">
        <f t="shared" si="57"/>
        <v>0.80001354520288193</v>
      </c>
      <c r="F295" s="8">
        <v>22.680000000000003</v>
      </c>
      <c r="G295" s="8">
        <f t="shared" si="58"/>
        <v>1.6000270904057639</v>
      </c>
      <c r="H295" s="8">
        <v>45.360000000000007</v>
      </c>
      <c r="I295" s="8">
        <f t="shared" si="59"/>
        <v>2.000033863007205</v>
      </c>
      <c r="J295" s="8">
        <f t="shared" si="60"/>
        <v>56.700960016254264</v>
      </c>
      <c r="K295" s="8">
        <f t="shared" si="61"/>
        <v>3.2000541808115277</v>
      </c>
      <c r="L295" s="8">
        <f t="shared" si="62"/>
        <v>90.721536026006817</v>
      </c>
      <c r="M295" s="11" t="str">
        <f t="shared" si="63"/>
        <v>Mulled Wine Tea Ingredients:
hibiscus, cinnamon, rosehip, clove, elderberry, orange peel, apple, and ginger
• Packed in a facility and/or equipment that produces products containing peanuts, tree nuts, soybean, milk, dairy, eggs, fish, shellfish, wheat, sesame •
 - NET WT. 0.80 oz (22.68 grams)</v>
      </c>
      <c r="N295" s="12">
        <v>10000000438</v>
      </c>
      <c r="O295" s="12">
        <v>30000000438</v>
      </c>
      <c r="P295" s="12">
        <v>50000000438</v>
      </c>
      <c r="Q295" s="12">
        <v>70000000438</v>
      </c>
      <c r="R295" s="12">
        <v>90000000438</v>
      </c>
      <c r="S295" s="12">
        <v>11000000438</v>
      </c>
      <c r="T295" s="12">
        <v>13000000438</v>
      </c>
      <c r="U295" s="10" t="s">
        <v>39</v>
      </c>
      <c r="V295" s="11"/>
      <c r="W295" s="8">
        <f t="shared" si="64"/>
        <v>0.40000677260144096</v>
      </c>
      <c r="X295" s="8">
        <f t="shared" si="65"/>
        <v>11.340192003250852</v>
      </c>
      <c r="Y295" s="8">
        <f t="shared" si="66"/>
        <v>6.4001083616230554</v>
      </c>
      <c r="Z295" s="8">
        <f t="shared" si="67"/>
        <v>181.44000000000003</v>
      </c>
      <c r="AA295" s="16">
        <v>15000000438</v>
      </c>
      <c r="AB295" s="8">
        <f t="shared" si="56"/>
        <v>1.2000203178043229</v>
      </c>
      <c r="AC295" s="8">
        <f t="shared" si="68"/>
        <v>34.020000000000003</v>
      </c>
      <c r="AD295" s="16">
        <v>15000000438</v>
      </c>
      <c r="AE295" s="13"/>
    </row>
    <row r="296" spans="1:31" ht="105" x14ac:dyDescent="0.3">
      <c r="A296" s="9" t="s">
        <v>961</v>
      </c>
      <c r="B296" s="10" t="s">
        <v>962</v>
      </c>
      <c r="C296" s="10" t="s">
        <v>963</v>
      </c>
      <c r="D296" s="11" t="s">
        <v>2605</v>
      </c>
      <c r="E296" s="8">
        <f t="shared" si="57"/>
        <v>1.8500313232816643</v>
      </c>
      <c r="F296" s="8">
        <v>52.447500000000005</v>
      </c>
      <c r="G296" s="8">
        <f t="shared" si="58"/>
        <v>3.7000626465633286</v>
      </c>
      <c r="H296" s="8">
        <v>104.89500000000001</v>
      </c>
      <c r="I296" s="8">
        <f t="shared" si="59"/>
        <v>4.6250783082041611</v>
      </c>
      <c r="J296" s="8">
        <f t="shared" si="60"/>
        <v>131.12097003758797</v>
      </c>
      <c r="K296" s="8">
        <f t="shared" si="61"/>
        <v>7.4001252931266572</v>
      </c>
      <c r="L296" s="8">
        <f t="shared" si="62"/>
        <v>209.79355206014074</v>
      </c>
      <c r="M296" s="11" t="str">
        <f t="shared" si="63"/>
        <v>Mulling Spices Ingredients:
cinnamon, allspice, cloves, nutmeg, citric acid, asorbic acid, fructose
• Packed in a facility and/or equipment that produces products containing peanuts, tree nuts, soybean, milk, dairy, eggs, fish, shellfish, wheat, sesame •
 - NET WT. 1.85 oz (52.4475 grams)</v>
      </c>
      <c r="N296" s="12">
        <v>10000000217</v>
      </c>
      <c r="O296" s="12">
        <v>30000000217</v>
      </c>
      <c r="P296" s="12">
        <v>50000000217</v>
      </c>
      <c r="Q296" s="12">
        <v>70000000217</v>
      </c>
      <c r="R296" s="12">
        <v>90000000217</v>
      </c>
      <c r="S296" s="12">
        <v>11000000217</v>
      </c>
      <c r="T296" s="12">
        <v>13000000217</v>
      </c>
      <c r="U296" s="10"/>
      <c r="V296" s="11"/>
      <c r="W296" s="8">
        <f t="shared" si="64"/>
        <v>0.92501566164083215</v>
      </c>
      <c r="X296" s="8">
        <f t="shared" si="65"/>
        <v>26.224194007517593</v>
      </c>
      <c r="Y296" s="8">
        <f t="shared" si="66"/>
        <v>14.800250586253314</v>
      </c>
      <c r="Z296" s="8">
        <f t="shared" si="67"/>
        <v>419.58000000000004</v>
      </c>
      <c r="AA296" s="16">
        <v>15000000217</v>
      </c>
      <c r="AB296" s="8">
        <f t="shared" si="56"/>
        <v>2.7750469849224966</v>
      </c>
      <c r="AC296" s="8">
        <f t="shared" si="68"/>
        <v>78.671250000000015</v>
      </c>
      <c r="AD296" s="16">
        <v>15000000217</v>
      </c>
      <c r="AE296" s="13"/>
    </row>
    <row r="297" spans="1:31" ht="105" x14ac:dyDescent="0.3">
      <c r="A297" s="9" t="s">
        <v>965</v>
      </c>
      <c r="B297" s="10" t="s">
        <v>966</v>
      </c>
      <c r="C297" s="10" t="s">
        <v>967</v>
      </c>
      <c r="D297" s="11" t="s">
        <v>2606</v>
      </c>
      <c r="E297" s="8">
        <f t="shared" si="57"/>
        <v>1.8500313232816643</v>
      </c>
      <c r="F297" s="8">
        <v>52.447500000000005</v>
      </c>
      <c r="G297" s="8">
        <f t="shared" si="58"/>
        <v>3.7000626465633286</v>
      </c>
      <c r="H297" s="8">
        <v>104.89500000000001</v>
      </c>
      <c r="I297" s="8">
        <f t="shared" si="59"/>
        <v>4.6250783082041611</v>
      </c>
      <c r="J297" s="8">
        <f t="shared" si="60"/>
        <v>131.12097003758797</v>
      </c>
      <c r="K297" s="8">
        <f t="shared" si="61"/>
        <v>7.4001252931266572</v>
      </c>
      <c r="L297" s="8">
        <f t="shared" si="62"/>
        <v>209.79355206014074</v>
      </c>
      <c r="M297" s="11" t="str">
        <f t="shared" si="63"/>
        <v>Mulling Spices (Whole) Ingredients:
cinnamon bark pieces, dried orange peel, cloves, all spice, canola oil, orange oil
• Packed in a facility and/or equipment that produces products containing peanuts, tree nuts, soybean, milk, dairy, eggs, fish, shellfish, wheat, sesame •
 - NET WT. 1.85 oz (52.4475 grams)</v>
      </c>
      <c r="N297" s="12">
        <v>10000000218</v>
      </c>
      <c r="O297" s="12">
        <v>30000000218</v>
      </c>
      <c r="P297" s="12">
        <v>50000000218</v>
      </c>
      <c r="Q297" s="12">
        <v>70000000218</v>
      </c>
      <c r="R297" s="12">
        <v>90000000218</v>
      </c>
      <c r="S297" s="12">
        <v>11000000218</v>
      </c>
      <c r="T297" s="12">
        <v>13000000218</v>
      </c>
      <c r="U297" s="10" t="s">
        <v>39</v>
      </c>
      <c r="V297" s="11"/>
      <c r="W297" s="8">
        <f t="shared" si="64"/>
        <v>0.92501566164083215</v>
      </c>
      <c r="X297" s="8">
        <f t="shared" si="65"/>
        <v>26.224194007517593</v>
      </c>
      <c r="Y297" s="8">
        <f t="shared" si="66"/>
        <v>14.800250586253314</v>
      </c>
      <c r="Z297" s="8">
        <f t="shared" si="67"/>
        <v>419.58000000000004</v>
      </c>
      <c r="AA297" s="16">
        <v>15000000218</v>
      </c>
      <c r="AB297" s="8">
        <f t="shared" si="56"/>
        <v>2.7750469849224966</v>
      </c>
      <c r="AC297" s="8">
        <f t="shared" si="68"/>
        <v>78.671250000000015</v>
      </c>
      <c r="AD297" s="16">
        <v>15000000218</v>
      </c>
      <c r="AE297" s="13"/>
    </row>
    <row r="298" spans="1:31" ht="150" x14ac:dyDescent="0.3">
      <c r="A298" s="9" t="s">
        <v>969</v>
      </c>
      <c r="B298" s="10" t="s">
        <v>970</v>
      </c>
      <c r="C298" s="10" t="s">
        <v>971</v>
      </c>
      <c r="D298" s="11" t="s">
        <v>2607</v>
      </c>
      <c r="E298" s="8">
        <f t="shared" si="57"/>
        <v>1.2000203178043227</v>
      </c>
      <c r="F298" s="8">
        <v>34.020000000000003</v>
      </c>
      <c r="G298" s="8">
        <f t="shared" si="58"/>
        <v>2.4000406356086454</v>
      </c>
      <c r="H298" s="8">
        <v>68.040000000000006</v>
      </c>
      <c r="I298" s="8">
        <f t="shared" si="59"/>
        <v>3.0000507945108068</v>
      </c>
      <c r="J298" s="8">
        <f t="shared" si="60"/>
        <v>85.051440024381378</v>
      </c>
      <c r="K298" s="8">
        <f t="shared" si="61"/>
        <v>4.8000812712172909</v>
      </c>
      <c r="L298" s="8">
        <f t="shared" si="62"/>
        <v>136.08230403901021</v>
      </c>
      <c r="M298" s="11" t="str">
        <f t="shared" si="63"/>
        <v>Nacho Cheese Popcorn Seasoning Ingredients:
maltodextrin, salt, buttermilk powder, natural flavors, tomato powder, onion powder, garlic powder, sugar, extractives of turmeric and paprika, spices, disodium inosinate and guanylate, lactic acid, less than 2% silicon dioxide added to prevent caking
• ALLERGY ALERT: contains milk •
• Packed in a facility and/or equipment that produces products containing peanuts, tree nuts, soybean, milk, dairy, eggs, fish, shellfish, wheat, sesame •
 - NET WT. 1.20 oz (34.02 grams)</v>
      </c>
      <c r="N298" s="12">
        <v>10000000219</v>
      </c>
      <c r="O298" s="12">
        <v>30000000219</v>
      </c>
      <c r="P298" s="12">
        <v>50000000219</v>
      </c>
      <c r="Q298" s="12">
        <v>70000000219</v>
      </c>
      <c r="R298" s="12">
        <v>90000000219</v>
      </c>
      <c r="S298" s="12">
        <v>11000000219</v>
      </c>
      <c r="T298" s="12">
        <v>13000000219</v>
      </c>
      <c r="U298" s="10" t="s">
        <v>39</v>
      </c>
      <c r="V298" s="11" t="s">
        <v>97</v>
      </c>
      <c r="W298" s="8">
        <f t="shared" si="64"/>
        <v>0.60001015890216136</v>
      </c>
      <c r="X298" s="8">
        <f t="shared" si="65"/>
        <v>17.010288004876276</v>
      </c>
      <c r="Y298" s="8">
        <f t="shared" si="66"/>
        <v>9.6001625424345818</v>
      </c>
      <c r="Z298" s="8">
        <f t="shared" si="67"/>
        <v>272.16000000000003</v>
      </c>
      <c r="AA298" s="16">
        <v>15000000219</v>
      </c>
      <c r="AB298" s="8">
        <f t="shared" si="56"/>
        <v>1.8000304767064841</v>
      </c>
      <c r="AC298" s="8">
        <f t="shared" si="68"/>
        <v>51.03</v>
      </c>
      <c r="AD298" s="16">
        <v>15000000219</v>
      </c>
      <c r="AE298" s="13"/>
    </row>
    <row r="299" spans="1:31" ht="90" x14ac:dyDescent="0.3">
      <c r="A299" s="9" t="s">
        <v>973</v>
      </c>
      <c r="B299" s="10" t="s">
        <v>974</v>
      </c>
      <c r="C299" s="10" t="s">
        <v>975</v>
      </c>
      <c r="D299" s="11" t="s">
        <v>2608</v>
      </c>
      <c r="E299" s="8">
        <f t="shared" si="57"/>
        <v>1.9000321698568443</v>
      </c>
      <c r="F299" s="8">
        <v>53.865000000000002</v>
      </c>
      <c r="G299" s="8">
        <f t="shared" si="58"/>
        <v>3.8000643397136886</v>
      </c>
      <c r="H299" s="8">
        <v>107.73</v>
      </c>
      <c r="I299" s="8">
        <f t="shared" si="59"/>
        <v>4.7500804246421104</v>
      </c>
      <c r="J299" s="8">
        <f t="shared" si="60"/>
        <v>134.66478003860385</v>
      </c>
      <c r="K299" s="8">
        <f t="shared" si="61"/>
        <v>7.6001286794273772</v>
      </c>
      <c r="L299" s="8">
        <f t="shared" si="62"/>
        <v>215.46364806176615</v>
      </c>
      <c r="M299" s="11" t="str">
        <f t="shared" si="63"/>
        <v>Nantucket Seafood Blend Ingredients:
salt, paprika, spices
• Packed in a facility and/or equipment that produces products containing peanuts, tree nuts, soybean, milk, dairy, eggs, fish, shellfish, wheat, sesame •
 - NET WT. 1.90 oz (53.865 grams)</v>
      </c>
      <c r="N299" s="12">
        <v>10000000220</v>
      </c>
      <c r="O299" s="12">
        <v>30000000220</v>
      </c>
      <c r="P299" s="12">
        <v>50000000220</v>
      </c>
      <c r="Q299" s="12">
        <v>70000000220</v>
      </c>
      <c r="R299" s="12">
        <v>90000000220</v>
      </c>
      <c r="S299" s="12">
        <v>11000000220</v>
      </c>
      <c r="T299" s="12">
        <v>13000000220</v>
      </c>
      <c r="U299" s="10"/>
      <c r="V299" s="11"/>
      <c r="W299" s="8">
        <f t="shared" si="64"/>
        <v>0.95001608492842216</v>
      </c>
      <c r="X299" s="8">
        <f t="shared" si="65"/>
        <v>26.932956007720769</v>
      </c>
      <c r="Y299" s="8">
        <f t="shared" si="66"/>
        <v>15.200257358854754</v>
      </c>
      <c r="Z299" s="8">
        <f t="shared" si="67"/>
        <v>430.92</v>
      </c>
      <c r="AA299" s="16">
        <v>15000000220</v>
      </c>
      <c r="AB299" s="8">
        <f t="shared" si="56"/>
        <v>2.8500482547852664</v>
      </c>
      <c r="AC299" s="8">
        <f t="shared" si="68"/>
        <v>80.797499999999999</v>
      </c>
      <c r="AD299" s="16">
        <v>15000000220</v>
      </c>
      <c r="AE299" s="13"/>
    </row>
    <row r="300" spans="1:31" ht="165" x14ac:dyDescent="0.3">
      <c r="A300" s="9" t="s">
        <v>977</v>
      </c>
      <c r="B300" s="10" t="s">
        <v>978</v>
      </c>
      <c r="C300" s="10" t="s">
        <v>979</v>
      </c>
      <c r="D300" s="11" t="s">
        <v>2609</v>
      </c>
      <c r="E300" s="8">
        <f t="shared" si="57"/>
        <v>1.9500330164320243</v>
      </c>
      <c r="F300" s="8">
        <v>55.282499999999999</v>
      </c>
      <c r="G300" s="8">
        <f t="shared" si="58"/>
        <v>3.9000660328640486</v>
      </c>
      <c r="H300" s="8">
        <v>110.565</v>
      </c>
      <c r="I300" s="8">
        <f t="shared" si="59"/>
        <v>4.8750825410800607</v>
      </c>
      <c r="J300" s="8">
        <f t="shared" si="60"/>
        <v>138.20859003961974</v>
      </c>
      <c r="K300" s="8">
        <f t="shared" si="61"/>
        <v>7.8001320657280973</v>
      </c>
      <c r="L300" s="8">
        <f t="shared" si="62"/>
        <v>221.13374406339156</v>
      </c>
      <c r="M300" s="11" t="str">
        <f t="shared" si="63"/>
        <v>Natural Maple Dip Mix Ingredients:
natural evaporated cane juice, brown sugar (cane sugar, molasses) unrefined sugar, dextrose, corn starch, natural flavors, natural butter flavor (maltodextrin, salt, buttermilk solids, natural flavor, expeller pressed non gmo canola oil, extractives of turmeric, paprika) pure maple sugar, caramel color, sea salt
• ALLERGY ALERT: contains dairy •
• Packed in a facility and/or equipment that produces products containing peanuts, tree nuts, soybean, milk, dairy, eggs, fish, shellfish, wheat, sesame •
 - NET WT. 1.95 oz (55.2825 grams)</v>
      </c>
      <c r="N300" s="12">
        <v>10000000221</v>
      </c>
      <c r="O300" s="12">
        <v>30000000221</v>
      </c>
      <c r="P300" s="12">
        <v>50000000221</v>
      </c>
      <c r="Q300" s="12">
        <v>70000000221</v>
      </c>
      <c r="R300" s="12">
        <v>90000000221</v>
      </c>
      <c r="S300" s="12">
        <v>11000000221</v>
      </c>
      <c r="T300" s="12">
        <v>13000000221</v>
      </c>
      <c r="U300" s="10"/>
      <c r="V300" s="11"/>
      <c r="W300" s="8">
        <f t="shared" si="64"/>
        <v>0.97501650821601216</v>
      </c>
      <c r="X300" s="8">
        <f t="shared" si="65"/>
        <v>27.641718007923945</v>
      </c>
      <c r="Y300" s="8">
        <f t="shared" si="66"/>
        <v>15.600264131456195</v>
      </c>
      <c r="Z300" s="8">
        <f t="shared" si="67"/>
        <v>442.26</v>
      </c>
      <c r="AA300" s="16">
        <v>15000000221</v>
      </c>
      <c r="AB300" s="8">
        <f t="shared" si="56"/>
        <v>2.9250495246480366</v>
      </c>
      <c r="AC300" s="8">
        <f t="shared" si="68"/>
        <v>82.923749999999998</v>
      </c>
      <c r="AD300" s="16">
        <v>15000000221</v>
      </c>
      <c r="AE300" s="13"/>
    </row>
    <row r="301" spans="1:31" ht="180" x14ac:dyDescent="0.3">
      <c r="A301" s="14" t="s">
        <v>981</v>
      </c>
      <c r="B301" s="10" t="s">
        <v>982</v>
      </c>
      <c r="C301" s="10" t="s">
        <v>983</v>
      </c>
      <c r="D301" s="11" t="s">
        <v>2610</v>
      </c>
      <c r="E301" s="8">
        <f t="shared" si="57"/>
        <v>1.0229450092982175</v>
      </c>
      <c r="F301" s="8">
        <v>29</v>
      </c>
      <c r="G301" s="8">
        <f t="shared" si="58"/>
        <v>2.1164379502721742</v>
      </c>
      <c r="H301" s="8">
        <v>60</v>
      </c>
      <c r="I301" s="8">
        <f t="shared" si="59"/>
        <v>2.645547437840218</v>
      </c>
      <c r="J301" s="8">
        <f t="shared" si="60"/>
        <v>75.001269862770187</v>
      </c>
      <c r="K301" s="8">
        <f t="shared" si="61"/>
        <v>4.2328759005443484</v>
      </c>
      <c r="L301" s="8">
        <f t="shared" si="62"/>
        <v>120.00203178043228</v>
      </c>
      <c r="M301" s="11" t="str">
        <f t="shared" si="63"/>
        <v>North Fork Heat Seasoning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Packed in a facility and/or equipment that produces products containing peanuts, tree nuts, soybean, milk, dairy, eggs, fish, shellfish, wheat, sesame •
 - NET WT. 1.02 oz (29 grams)</v>
      </c>
      <c r="N301" s="12">
        <v>10000000443</v>
      </c>
      <c r="O301" s="12">
        <v>30000000443</v>
      </c>
      <c r="P301" s="12">
        <v>50000000443</v>
      </c>
      <c r="Q301" s="12">
        <v>70000000443</v>
      </c>
      <c r="R301" s="12">
        <v>90000000443</v>
      </c>
      <c r="S301" s="12">
        <v>11000000443</v>
      </c>
      <c r="T301" s="12">
        <v>13000000443</v>
      </c>
      <c r="U301" s="11"/>
      <c r="V301" s="11"/>
      <c r="W301" s="8">
        <f t="shared" si="64"/>
        <v>0.52910948756804355</v>
      </c>
      <c r="X301" s="8">
        <f t="shared" si="65"/>
        <v>15.000253972554034</v>
      </c>
      <c r="Y301" s="8">
        <f t="shared" si="66"/>
        <v>8.4657518010886967</v>
      </c>
      <c r="Z301" s="8">
        <f t="shared" si="67"/>
        <v>240</v>
      </c>
      <c r="AA301" s="16">
        <v>15000000443</v>
      </c>
      <c r="AB301" s="8">
        <f t="shared" si="56"/>
        <v>1.5696914797851957</v>
      </c>
      <c r="AC301" s="8">
        <f t="shared" si="68"/>
        <v>44.5</v>
      </c>
      <c r="AD301" s="16">
        <v>15000000443</v>
      </c>
      <c r="AE301" s="13" t="s">
        <v>984</v>
      </c>
    </row>
    <row r="302" spans="1:31" ht="90" x14ac:dyDescent="0.3">
      <c r="A302" s="9" t="s">
        <v>985</v>
      </c>
      <c r="B302" s="10" t="s">
        <v>986</v>
      </c>
      <c r="C302" s="10" t="s">
        <v>987</v>
      </c>
      <c r="D302" s="11" t="s">
        <v>2611</v>
      </c>
      <c r="E302" s="8">
        <f t="shared" si="57"/>
        <v>1.2345888043254349</v>
      </c>
      <c r="F302" s="8">
        <v>35</v>
      </c>
      <c r="G302" s="8">
        <f t="shared" si="58"/>
        <v>2.6102734720023482</v>
      </c>
      <c r="H302" s="8">
        <v>74</v>
      </c>
      <c r="I302" s="8">
        <f t="shared" si="59"/>
        <v>3.2628418400029351</v>
      </c>
      <c r="J302" s="8">
        <f t="shared" si="60"/>
        <v>92.501566164083215</v>
      </c>
      <c r="K302" s="8">
        <f t="shared" si="61"/>
        <v>5.2205469440046963</v>
      </c>
      <c r="L302" s="8">
        <f t="shared" si="62"/>
        <v>148.00250586253316</v>
      </c>
      <c r="M302" s="11" t="str">
        <f t="shared" si="63"/>
        <v>NY Style Everything Bagel Ingredients:
sesame seeds, garlic, onion, poppy seeds, salt
• Packed in a facility and/or equipment that produces products containing peanuts, tree nuts, soybean, milk, dairy, eggs, fish, shellfish, wheat, sesame •
 - NET WT. 1.23 oz (35 grams)</v>
      </c>
      <c r="N302" s="12">
        <v>10000000222</v>
      </c>
      <c r="O302" s="12">
        <v>30000000222</v>
      </c>
      <c r="P302" s="12">
        <v>50000000222</v>
      </c>
      <c r="Q302" s="12">
        <v>70000000222</v>
      </c>
      <c r="R302" s="12">
        <v>90000000222</v>
      </c>
      <c r="S302" s="12">
        <v>11000000222</v>
      </c>
      <c r="T302" s="12">
        <v>13000000222</v>
      </c>
      <c r="U302" s="10" t="s">
        <v>39</v>
      </c>
      <c r="V302" s="11" t="s">
        <v>242</v>
      </c>
      <c r="W302" s="8">
        <f t="shared" si="64"/>
        <v>0.65256836800058704</v>
      </c>
      <c r="X302" s="8">
        <f t="shared" si="65"/>
        <v>18.500313232816644</v>
      </c>
      <c r="Y302" s="8">
        <f t="shared" si="66"/>
        <v>10.441093888009393</v>
      </c>
      <c r="Z302" s="8">
        <f t="shared" si="67"/>
        <v>296</v>
      </c>
      <c r="AA302" s="16">
        <v>15000000222</v>
      </c>
      <c r="AB302" s="8">
        <f t="shared" si="56"/>
        <v>1.9224311381638914</v>
      </c>
      <c r="AC302" s="8">
        <f t="shared" si="68"/>
        <v>54.5</v>
      </c>
      <c r="AD302" s="16">
        <v>15000000222</v>
      </c>
      <c r="AE302" s="13" t="s">
        <v>2006</v>
      </c>
    </row>
    <row r="303" spans="1:31" ht="105" x14ac:dyDescent="0.3">
      <c r="A303" s="9" t="s">
        <v>988</v>
      </c>
      <c r="B303" s="10" t="s">
        <v>989</v>
      </c>
      <c r="C303" s="10" t="s">
        <v>990</v>
      </c>
      <c r="D303" s="11" t="s">
        <v>2612</v>
      </c>
      <c r="E303" s="8">
        <f t="shared" si="57"/>
        <v>2.7500465616349064</v>
      </c>
      <c r="F303" s="8">
        <v>77.962500000000006</v>
      </c>
      <c r="G303" s="8">
        <f t="shared" si="58"/>
        <v>5.5000931232698127</v>
      </c>
      <c r="H303" s="8">
        <v>155.92500000000001</v>
      </c>
      <c r="I303" s="8">
        <f t="shared" si="59"/>
        <v>6.8751164040872661</v>
      </c>
      <c r="J303" s="8">
        <f t="shared" si="60"/>
        <v>194.90955005587401</v>
      </c>
      <c r="K303" s="8">
        <f t="shared" si="61"/>
        <v>11.000186246539625</v>
      </c>
      <c r="L303" s="8">
        <f t="shared" si="62"/>
        <v>311.85528008939838</v>
      </c>
      <c r="M303" s="11" t="str">
        <f t="shared" si="63"/>
        <v>OBX Seafood Seasoning Ingredients:
salt, spices, mustard, paprika, extractives of spice, &lt;2% tricalcium phosphate (anti cake)
• Packed in a facility and/or equipment that produces products containing peanuts, tree nuts, soybean, milk, dairy, eggs, fish, shellfish, wheat, sesame •
 - NET WT. 2.75 oz (77.9625 grams)</v>
      </c>
      <c r="N303" s="12">
        <v>10000000223</v>
      </c>
      <c r="O303" s="12">
        <v>30000000223</v>
      </c>
      <c r="P303" s="12">
        <v>50000000223</v>
      </c>
      <c r="Q303" s="12">
        <v>70000000223</v>
      </c>
      <c r="R303" s="12">
        <v>90000000223</v>
      </c>
      <c r="S303" s="12">
        <v>11000000223</v>
      </c>
      <c r="T303" s="12">
        <v>13000000223</v>
      </c>
      <c r="U303" s="10"/>
      <c r="V303" s="11"/>
      <c r="W303" s="8">
        <f t="shared" si="64"/>
        <v>1.3750232808174532</v>
      </c>
      <c r="X303" s="8">
        <f t="shared" si="65"/>
        <v>38.981910011174797</v>
      </c>
      <c r="Y303" s="8">
        <f t="shared" si="66"/>
        <v>22.000372493079251</v>
      </c>
      <c r="Z303" s="8">
        <f t="shared" si="67"/>
        <v>623.70000000000005</v>
      </c>
      <c r="AA303" s="16">
        <v>15000000223</v>
      </c>
      <c r="AB303" s="8">
        <f t="shared" si="56"/>
        <v>4.1250698424523593</v>
      </c>
      <c r="AC303" s="8">
        <f t="shared" si="68"/>
        <v>116.94375000000001</v>
      </c>
      <c r="AD303" s="16">
        <v>15000000223</v>
      </c>
      <c r="AE303" s="13"/>
    </row>
    <row r="304" spans="1:31" ht="105" x14ac:dyDescent="0.3">
      <c r="A304" s="14" t="s">
        <v>991</v>
      </c>
      <c r="B304" s="10" t="s">
        <v>992</v>
      </c>
      <c r="C304" s="10" t="s">
        <v>993</v>
      </c>
      <c r="D304" s="11" t="s">
        <v>2613</v>
      </c>
      <c r="E304" s="8">
        <f t="shared" si="57"/>
        <v>1.5873284627041306</v>
      </c>
      <c r="F304" s="8">
        <v>45</v>
      </c>
      <c r="G304" s="8">
        <f t="shared" si="58"/>
        <v>4.2328759005443484</v>
      </c>
      <c r="H304" s="8">
        <v>120</v>
      </c>
      <c r="I304" s="8">
        <f t="shared" si="59"/>
        <v>5.2910948756804359</v>
      </c>
      <c r="J304" s="8">
        <f t="shared" si="60"/>
        <v>150.00253972554037</v>
      </c>
      <c r="K304" s="8">
        <f t="shared" si="61"/>
        <v>8.4657518010886967</v>
      </c>
      <c r="L304" s="8">
        <f t="shared" si="62"/>
        <v>240.00406356086455</v>
      </c>
      <c r="M304" s="11" t="str">
        <f t="shared" si="63"/>
        <v>OBX Sunshine Sea Salt Ingredients:
sea salt, orange, lemon, black pepper, smoked hickory salt, lime, ginger
• Packed in a facility and/or equipment that produces products containing peanuts, tree nuts, soybean, milk, dairy, eggs, fish, shellfish, wheat, sesame •
 - NET WT. 1.59 oz (45 grams)</v>
      </c>
      <c r="N304" s="12">
        <v>10000000401</v>
      </c>
      <c r="O304" s="12">
        <v>30000000401</v>
      </c>
      <c r="P304" s="12">
        <v>50000000401</v>
      </c>
      <c r="Q304" s="12">
        <v>70000000401</v>
      </c>
      <c r="R304" s="12">
        <v>90000000401</v>
      </c>
      <c r="S304" s="12">
        <v>11000000401</v>
      </c>
      <c r="T304" s="12">
        <v>13000000401</v>
      </c>
      <c r="U304" s="11"/>
      <c r="V304" s="11"/>
      <c r="W304" s="8">
        <f t="shared" si="64"/>
        <v>1.0582189751360871</v>
      </c>
      <c r="X304" s="8">
        <f t="shared" si="65"/>
        <v>30.000507945108069</v>
      </c>
      <c r="Y304" s="8">
        <f t="shared" si="66"/>
        <v>16.931503602177393</v>
      </c>
      <c r="Z304" s="8">
        <f t="shared" si="67"/>
        <v>480</v>
      </c>
      <c r="AA304" s="16">
        <v>15000000401</v>
      </c>
      <c r="AB304" s="8">
        <f t="shared" si="56"/>
        <v>2.9101021816242394</v>
      </c>
      <c r="AC304" s="8">
        <f t="shared" si="68"/>
        <v>82.5</v>
      </c>
      <c r="AD304" s="16">
        <v>15000000401</v>
      </c>
      <c r="AE304" s="13" t="s">
        <v>994</v>
      </c>
    </row>
    <row r="305" spans="1:31" ht="180" x14ac:dyDescent="0.3">
      <c r="A305" s="14" t="s">
        <v>995</v>
      </c>
      <c r="B305" s="10" t="s">
        <v>996</v>
      </c>
      <c r="C305" s="10" t="s">
        <v>996</v>
      </c>
      <c r="D305" s="11" t="s">
        <v>2614</v>
      </c>
      <c r="E305" s="8">
        <f t="shared" si="57"/>
        <v>1.0229450092982175</v>
      </c>
      <c r="F305" s="8">
        <v>29</v>
      </c>
      <c r="G305" s="8">
        <f t="shared" si="58"/>
        <v>2.1164379502721742</v>
      </c>
      <c r="H305" s="8">
        <v>60</v>
      </c>
      <c r="I305" s="8">
        <f t="shared" si="59"/>
        <v>2.645547437840218</v>
      </c>
      <c r="J305" s="8">
        <f t="shared" si="60"/>
        <v>75.001269862770187</v>
      </c>
      <c r="K305" s="8">
        <f t="shared" si="61"/>
        <v>4.2328759005443484</v>
      </c>
      <c r="L305" s="8">
        <f t="shared" si="62"/>
        <v>120.00203178043228</v>
      </c>
      <c r="M305" s="11" t="str">
        <f t="shared" si="63"/>
        <v>Off the Hook Cajun Style Seasoning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Packed in a facility and/or equipment that produces products containing peanuts, tree nuts, soybean, milk, dairy, eggs, fish, shellfish, wheat, sesame •
 - NET WT. 1.02 oz (29 grams)</v>
      </c>
      <c r="N305" s="12">
        <v>10000000434</v>
      </c>
      <c r="O305" s="12">
        <v>30000000434</v>
      </c>
      <c r="P305" s="12">
        <v>50000000434</v>
      </c>
      <c r="Q305" s="12">
        <v>70000000434</v>
      </c>
      <c r="R305" s="12">
        <v>90000000434</v>
      </c>
      <c r="S305" s="12">
        <v>11000000434</v>
      </c>
      <c r="T305" s="12">
        <v>13000000434</v>
      </c>
      <c r="U305" s="11"/>
      <c r="V305" s="11"/>
      <c r="W305" s="8">
        <f t="shared" si="64"/>
        <v>0.52910948756804355</v>
      </c>
      <c r="X305" s="8">
        <f t="shared" si="65"/>
        <v>15.000253972554034</v>
      </c>
      <c r="Y305" s="8">
        <f t="shared" si="66"/>
        <v>8.4657518010886967</v>
      </c>
      <c r="Z305" s="8">
        <f t="shared" si="67"/>
        <v>240</v>
      </c>
      <c r="AA305" s="16">
        <v>15000000434</v>
      </c>
      <c r="AB305" s="8">
        <f t="shared" si="56"/>
        <v>1.5696914797851957</v>
      </c>
      <c r="AC305" s="8">
        <f t="shared" si="68"/>
        <v>44.5</v>
      </c>
      <c r="AD305" s="16">
        <v>15000000434</v>
      </c>
      <c r="AE305" s="13" t="s">
        <v>997</v>
      </c>
    </row>
    <row r="306" spans="1:31" ht="90" x14ac:dyDescent="0.3">
      <c r="A306" s="9" t="s">
        <v>998</v>
      </c>
      <c r="B306" s="10" t="s">
        <v>999</v>
      </c>
      <c r="C306" s="10" t="s">
        <v>1000</v>
      </c>
      <c r="D306" s="11" t="s">
        <v>2615</v>
      </c>
      <c r="E306" s="8">
        <f t="shared" si="57"/>
        <v>1.5000253972554036</v>
      </c>
      <c r="F306" s="8">
        <v>42.525000000000006</v>
      </c>
      <c r="G306" s="8">
        <f t="shared" si="58"/>
        <v>3.0000507945108073</v>
      </c>
      <c r="H306" s="8">
        <v>85.050000000000011</v>
      </c>
      <c r="I306" s="8">
        <f t="shared" si="59"/>
        <v>3.7500634931385091</v>
      </c>
      <c r="J306" s="8">
        <f t="shared" si="60"/>
        <v>106.31430003047674</v>
      </c>
      <c r="K306" s="8">
        <f t="shared" si="61"/>
        <v>6.0001015890216145</v>
      </c>
      <c r="L306" s="8">
        <f t="shared" si="62"/>
        <v>170.10288004876278</v>
      </c>
      <c r="M306" s="11" t="str">
        <f t="shared" si="63"/>
        <v>Off The Hook Seafood Ingredients:
salt, paprika, celery, peppers, spices, msg
• Packed in a facility and/or equipment that produces products containing peanuts, tree nuts, soybean, milk, dairy, eggs, fish, shellfish, wheat, sesame •
 - NET WT. 1.50 oz (42.525 grams)</v>
      </c>
      <c r="N306" s="12">
        <v>10000000224</v>
      </c>
      <c r="O306" s="12">
        <v>30000000224</v>
      </c>
      <c r="P306" s="12">
        <v>50000000224</v>
      </c>
      <c r="Q306" s="12">
        <v>70000000224</v>
      </c>
      <c r="R306" s="12">
        <v>90000000224</v>
      </c>
      <c r="S306" s="12">
        <v>11000000224</v>
      </c>
      <c r="T306" s="12">
        <v>13000000224</v>
      </c>
      <c r="U306" s="10"/>
      <c r="V306" s="11"/>
      <c r="W306" s="8">
        <f t="shared" si="64"/>
        <v>0.75001269862770181</v>
      </c>
      <c r="X306" s="8">
        <f t="shared" si="65"/>
        <v>21.262860006095348</v>
      </c>
      <c r="Y306" s="8">
        <f t="shared" si="66"/>
        <v>12.000203178043229</v>
      </c>
      <c r="Z306" s="8">
        <f t="shared" si="67"/>
        <v>340.20000000000005</v>
      </c>
      <c r="AA306" s="16">
        <v>15000000224</v>
      </c>
      <c r="AB306" s="8">
        <f t="shared" si="56"/>
        <v>2.2500380958831054</v>
      </c>
      <c r="AC306" s="8">
        <f t="shared" si="68"/>
        <v>63.787500000000009</v>
      </c>
      <c r="AD306" s="16">
        <v>15000000224</v>
      </c>
      <c r="AE306" s="13"/>
    </row>
    <row r="307" spans="1:31" ht="120" x14ac:dyDescent="0.3">
      <c r="A307" s="9" t="s">
        <v>1002</v>
      </c>
      <c r="B307" s="10" t="s">
        <v>1003</v>
      </c>
      <c r="C307" s="10" t="s">
        <v>1004</v>
      </c>
      <c r="D307" s="11" t="s">
        <v>2616</v>
      </c>
      <c r="E307" s="8">
        <f t="shared" si="57"/>
        <v>1.1000186246539627</v>
      </c>
      <c r="F307" s="8">
        <v>31.185000000000006</v>
      </c>
      <c r="G307" s="8">
        <f t="shared" si="58"/>
        <v>2.2000372493079254</v>
      </c>
      <c r="H307" s="8">
        <v>62.370000000000012</v>
      </c>
      <c r="I307" s="8">
        <f t="shared" si="59"/>
        <v>2.7500465616349068</v>
      </c>
      <c r="J307" s="8">
        <f t="shared" si="60"/>
        <v>77.963820022349609</v>
      </c>
      <c r="K307" s="8">
        <f t="shared" si="61"/>
        <v>4.4000744986158509</v>
      </c>
      <c r="L307" s="8">
        <f t="shared" si="62"/>
        <v>124.74211203575938</v>
      </c>
      <c r="M307" s="11" t="str">
        <f t="shared" si="63"/>
        <v>Olive &amp; Herb Bread Dip Ingredients:
tomato, garlic, balsamic powder, basil, maltodextrin, balsamic vinegar, modified food starch, natural flavor, caramel color, molasses, oregano
• Packed in a facility and/or equipment that produces products containing peanuts, tree nuts, soybean, milk, dairy, eggs, fish, shellfish, wheat, sesame •
 - NET WT. 1.10 oz (31.185 grams)</v>
      </c>
      <c r="N307" s="12">
        <v>10000000225</v>
      </c>
      <c r="O307" s="12">
        <v>30000000225</v>
      </c>
      <c r="P307" s="12">
        <v>50000000225</v>
      </c>
      <c r="Q307" s="12">
        <v>70000000225</v>
      </c>
      <c r="R307" s="12">
        <v>90000000225</v>
      </c>
      <c r="S307" s="12">
        <v>11000000225</v>
      </c>
      <c r="T307" s="12">
        <v>13000000225</v>
      </c>
      <c r="U307" s="10"/>
      <c r="V307" s="11"/>
      <c r="W307" s="8">
        <f t="shared" si="64"/>
        <v>0.55000931232698136</v>
      </c>
      <c r="X307" s="8">
        <f t="shared" si="65"/>
        <v>15.592764004469922</v>
      </c>
      <c r="Y307" s="8">
        <f t="shared" si="66"/>
        <v>8.8001489972317017</v>
      </c>
      <c r="Z307" s="8">
        <f t="shared" si="67"/>
        <v>249.48000000000005</v>
      </c>
      <c r="AA307" s="16">
        <v>15000000225</v>
      </c>
      <c r="AB307" s="8">
        <f t="shared" si="56"/>
        <v>1.6500279369809441</v>
      </c>
      <c r="AC307" s="8">
        <f t="shared" si="68"/>
        <v>46.777500000000011</v>
      </c>
      <c r="AD307" s="16">
        <v>15000000225</v>
      </c>
      <c r="AE307" s="13"/>
    </row>
    <row r="308" spans="1:31" ht="90" x14ac:dyDescent="0.3">
      <c r="A308" s="9" t="s">
        <v>1006</v>
      </c>
      <c r="B308" s="10" t="s">
        <v>1007</v>
      </c>
      <c r="C308" s="10" t="s">
        <v>1007</v>
      </c>
      <c r="D308" s="11" t="s">
        <v>2617</v>
      </c>
      <c r="E308" s="8">
        <f t="shared" si="57"/>
        <v>1.3000220109546829</v>
      </c>
      <c r="F308" s="8">
        <v>36.855000000000004</v>
      </c>
      <c r="G308" s="8">
        <f t="shared" si="58"/>
        <v>2.6000440219093659</v>
      </c>
      <c r="H308" s="8">
        <v>73.710000000000008</v>
      </c>
      <c r="I308" s="8">
        <f t="shared" si="59"/>
        <v>3.2500550273867073</v>
      </c>
      <c r="J308" s="8">
        <f t="shared" si="60"/>
        <v>92.139060026413162</v>
      </c>
      <c r="K308" s="8">
        <f t="shared" si="61"/>
        <v>5.2000880438187318</v>
      </c>
      <c r="L308" s="8">
        <f t="shared" si="62"/>
        <v>147.42249604226106</v>
      </c>
      <c r="M308" s="11" t="str">
        <f t="shared" si="63"/>
        <v>Olive Leaf Powder Ingredients:
ground leaves from olive tree
• Packed in a facility and/or equipment that produces products containing peanuts, tree nuts, soybean, milk, dairy, eggs, fish, shellfish, wheat, sesame •
 - NET WT. 1.30 oz (36.855 grams)</v>
      </c>
      <c r="N308" s="12">
        <v>10000000226</v>
      </c>
      <c r="O308" s="12">
        <v>30000000226</v>
      </c>
      <c r="P308" s="12">
        <v>50000000226</v>
      </c>
      <c r="Q308" s="12">
        <v>70000000226</v>
      </c>
      <c r="R308" s="12">
        <v>90000000226</v>
      </c>
      <c r="S308" s="12">
        <v>11000000226</v>
      </c>
      <c r="T308" s="12">
        <v>13000000226</v>
      </c>
      <c r="U308" s="10"/>
      <c r="V308" s="11"/>
      <c r="W308" s="8">
        <f t="shared" si="64"/>
        <v>0.65001100547734147</v>
      </c>
      <c r="X308" s="8">
        <f t="shared" si="65"/>
        <v>18.427812005282632</v>
      </c>
      <c r="Y308" s="8">
        <f t="shared" si="66"/>
        <v>10.400176087637464</v>
      </c>
      <c r="Z308" s="8">
        <f t="shared" si="67"/>
        <v>294.84000000000003</v>
      </c>
      <c r="AA308" s="16">
        <v>15000000226</v>
      </c>
      <c r="AB308" s="8">
        <f t="shared" si="56"/>
        <v>1.9500330164320245</v>
      </c>
      <c r="AC308" s="8">
        <f t="shared" si="68"/>
        <v>55.282500000000006</v>
      </c>
      <c r="AD308" s="16">
        <v>15000000226</v>
      </c>
      <c r="AE308" s="13"/>
    </row>
    <row r="309" spans="1:31" ht="105" x14ac:dyDescent="0.3">
      <c r="A309" s="9" t="s">
        <v>1009</v>
      </c>
      <c r="B309" s="10" t="s">
        <v>1010</v>
      </c>
      <c r="C309" s="10" t="s">
        <v>1011</v>
      </c>
      <c r="D309" s="11" t="s">
        <v>2618</v>
      </c>
      <c r="E309" s="8">
        <f t="shared" si="57"/>
        <v>1.1000186246539627</v>
      </c>
      <c r="F309" s="8">
        <v>31.185000000000006</v>
      </c>
      <c r="G309" s="8">
        <f t="shared" si="58"/>
        <v>2.2000372493079254</v>
      </c>
      <c r="H309" s="8">
        <v>62.370000000000012</v>
      </c>
      <c r="I309" s="8">
        <f t="shared" si="59"/>
        <v>2.7500465616349068</v>
      </c>
      <c r="J309" s="8">
        <f t="shared" si="60"/>
        <v>77.963820022349609</v>
      </c>
      <c r="K309" s="8">
        <f t="shared" si="61"/>
        <v>4.4000744986158509</v>
      </c>
      <c r="L309" s="8">
        <f t="shared" si="62"/>
        <v>124.74211203575938</v>
      </c>
      <c r="M309" s="11" t="str">
        <f t="shared" si="63"/>
        <v>On The Sweet Side Grill Seasoning Ingredients:
salt, dextrose, brown sugar, spices, spice extractives, tricalcium phosphate (anti-caking)
• Packed in a facility and/or equipment that produces products containing peanuts, tree nuts, soybean, milk, dairy, eggs, fish, shellfish, wheat, sesame •
 - NET WT. 1.10 oz (31.185 grams)</v>
      </c>
      <c r="N309" s="12">
        <v>10000000383</v>
      </c>
      <c r="O309" s="12">
        <v>30000000383</v>
      </c>
      <c r="P309" s="12">
        <v>50000000383</v>
      </c>
      <c r="Q309" s="12">
        <v>70000000383</v>
      </c>
      <c r="R309" s="12">
        <v>90000000383</v>
      </c>
      <c r="S309" s="12">
        <v>11000000383</v>
      </c>
      <c r="T309" s="12">
        <v>13000000383</v>
      </c>
      <c r="U309" s="10" t="s">
        <v>39</v>
      </c>
      <c r="V309" s="11" t="s">
        <v>1656</v>
      </c>
      <c r="W309" s="8">
        <f t="shared" si="64"/>
        <v>0.55000931232698136</v>
      </c>
      <c r="X309" s="8">
        <f t="shared" si="65"/>
        <v>15.592764004469922</v>
      </c>
      <c r="Y309" s="8">
        <f t="shared" si="66"/>
        <v>8.8001489972317017</v>
      </c>
      <c r="Z309" s="8">
        <f t="shared" si="67"/>
        <v>249.48000000000005</v>
      </c>
      <c r="AA309" s="16">
        <v>15000000383</v>
      </c>
      <c r="AB309" s="8">
        <f t="shared" si="56"/>
        <v>1.6500279369809441</v>
      </c>
      <c r="AC309" s="8">
        <f t="shared" si="68"/>
        <v>46.777500000000011</v>
      </c>
      <c r="AD309" s="16">
        <v>15000000383</v>
      </c>
      <c r="AE309" s="13"/>
    </row>
    <row r="310" spans="1:31" ht="105" x14ac:dyDescent="0.3">
      <c r="A310" s="9" t="s">
        <v>1737</v>
      </c>
      <c r="B310" s="10" t="s">
        <v>2277</v>
      </c>
      <c r="C310" s="10" t="s">
        <v>2277</v>
      </c>
      <c r="D310" s="11" t="s">
        <v>2619</v>
      </c>
      <c r="E310" s="8">
        <f t="shared" si="57"/>
        <v>2.1164379502721742</v>
      </c>
      <c r="F310" s="8">
        <v>60</v>
      </c>
      <c r="G310" s="8">
        <f t="shared" si="58"/>
        <v>4.409245729733696</v>
      </c>
      <c r="H310" s="8">
        <v>125</v>
      </c>
      <c r="I310" s="8">
        <f t="shared" si="59"/>
        <v>5.5115571621671204</v>
      </c>
      <c r="J310" s="8">
        <f t="shared" si="60"/>
        <v>156.25264554743788</v>
      </c>
      <c r="K310" s="8">
        <f t="shared" si="61"/>
        <v>8.818491459467392</v>
      </c>
      <c r="L310" s="8">
        <f t="shared" si="62"/>
        <v>250.00423287590058</v>
      </c>
      <c r="M310" s="11" t="str">
        <f t="shared" si="63"/>
        <v>Onion Himalayan Sea Salt Ingredients:
Himalayan salt, organic dehydrated onion, organic rice concentrate (flow agent)
• Packed in a facility and/or equipment that produces products containing peanuts, tree nuts, soybean, milk, dairy, eggs, fish, shellfish, wheat, sesame •
 - NET WT. 2.12 oz (60 grams)</v>
      </c>
      <c r="N310" s="12">
        <v>10000000503</v>
      </c>
      <c r="O310" s="12">
        <v>30000000503</v>
      </c>
      <c r="P310" s="12">
        <v>50000000503</v>
      </c>
      <c r="Q310" s="12">
        <v>70000000503</v>
      </c>
      <c r="R310" s="12">
        <v>90000000503</v>
      </c>
      <c r="S310" s="12">
        <v>11000000503</v>
      </c>
      <c r="T310" s="12">
        <v>13000000503</v>
      </c>
      <c r="U310" s="10" t="s">
        <v>39</v>
      </c>
      <c r="V310" s="11" t="s">
        <v>2011</v>
      </c>
      <c r="W310" s="8">
        <f t="shared" si="64"/>
        <v>1.102311432433424</v>
      </c>
      <c r="X310" s="8">
        <f t="shared" si="65"/>
        <v>31.250529109487573</v>
      </c>
      <c r="Y310" s="8">
        <f t="shared" si="66"/>
        <v>17.636982918934784</v>
      </c>
      <c r="Z310" s="8">
        <f t="shared" si="67"/>
        <v>500</v>
      </c>
      <c r="AA310" s="16">
        <v>15000000503</v>
      </c>
      <c r="AB310" s="8">
        <f t="shared" si="56"/>
        <v>3.2628418400029351</v>
      </c>
      <c r="AC310" s="8">
        <f t="shared" si="68"/>
        <v>92.5</v>
      </c>
      <c r="AD310" s="16">
        <v>15000000503</v>
      </c>
      <c r="AE310" s="13"/>
    </row>
    <row r="311" spans="1:31" ht="90" x14ac:dyDescent="0.3">
      <c r="A311" s="9" t="s">
        <v>1013</v>
      </c>
      <c r="B311" s="10" t="s">
        <v>1014</v>
      </c>
      <c r="C311" s="10" t="s">
        <v>1014</v>
      </c>
      <c r="D311" s="11" t="s">
        <v>2620</v>
      </c>
      <c r="E311" s="8">
        <f t="shared" si="57"/>
        <v>2.4000406356086454</v>
      </c>
      <c r="F311" s="8">
        <v>68.040000000000006</v>
      </c>
      <c r="G311" s="8">
        <f t="shared" si="58"/>
        <v>4.8000812712172909</v>
      </c>
      <c r="H311" s="8">
        <v>136.08000000000001</v>
      </c>
      <c r="I311" s="8">
        <f t="shared" si="59"/>
        <v>6.0001015890216136</v>
      </c>
      <c r="J311" s="8">
        <f t="shared" si="60"/>
        <v>170.10288004876276</v>
      </c>
      <c r="K311" s="8">
        <f t="shared" si="61"/>
        <v>9.6001625424345818</v>
      </c>
      <c r="L311" s="8">
        <f t="shared" si="62"/>
        <v>272.16460807802042</v>
      </c>
      <c r="M311" s="11" t="str">
        <f t="shared" si="63"/>
        <v>Onion Salt Ingredients:
onions, salt
• Packed in a facility and/or equipment that produces products containing peanuts, tree nuts, soybean, milk, dairy, eggs, fish, shellfish, wheat, sesame •
 - NET WT. 2.40 oz (68.04 grams)</v>
      </c>
      <c r="N311" s="12">
        <v>10000000227</v>
      </c>
      <c r="O311" s="12">
        <v>30000000227</v>
      </c>
      <c r="P311" s="12">
        <v>50000000227</v>
      </c>
      <c r="Q311" s="12">
        <v>70000000227</v>
      </c>
      <c r="R311" s="12">
        <v>90000000227</v>
      </c>
      <c r="S311" s="12">
        <v>11000000227</v>
      </c>
      <c r="T311" s="12">
        <v>13000000227</v>
      </c>
      <c r="U311" s="10"/>
      <c r="V311" s="11"/>
      <c r="W311" s="8">
        <f t="shared" si="64"/>
        <v>1.2000203178043227</v>
      </c>
      <c r="X311" s="8">
        <f t="shared" si="65"/>
        <v>34.020576009752553</v>
      </c>
      <c r="Y311" s="8">
        <f t="shared" si="66"/>
        <v>19.200325084869164</v>
      </c>
      <c r="Z311" s="8">
        <f t="shared" si="67"/>
        <v>544.32000000000005</v>
      </c>
      <c r="AA311" s="16">
        <v>15000000227</v>
      </c>
      <c r="AB311" s="8">
        <f t="shared" si="56"/>
        <v>3.6000609534129682</v>
      </c>
      <c r="AC311" s="8">
        <f t="shared" si="68"/>
        <v>102.06</v>
      </c>
      <c r="AD311" s="16">
        <v>15000000227</v>
      </c>
      <c r="AE311" s="13"/>
    </row>
    <row r="312" spans="1:31" ht="90" x14ac:dyDescent="0.3">
      <c r="A312" s="9" t="s">
        <v>1016</v>
      </c>
      <c r="B312" s="10" t="s">
        <v>1017</v>
      </c>
      <c r="C312" s="10" t="s">
        <v>1017</v>
      </c>
      <c r="D312" s="11" t="s">
        <v>2621</v>
      </c>
      <c r="E312" s="8">
        <f t="shared" si="57"/>
        <v>0.80001354520288193</v>
      </c>
      <c r="F312" s="8">
        <v>22.680000000000003</v>
      </c>
      <c r="G312" s="8">
        <f t="shared" si="58"/>
        <v>1.6000270904057639</v>
      </c>
      <c r="H312" s="8">
        <v>45.360000000000007</v>
      </c>
      <c r="I312" s="8">
        <f t="shared" si="59"/>
        <v>2.000033863007205</v>
      </c>
      <c r="J312" s="8">
        <f t="shared" si="60"/>
        <v>56.700960016254264</v>
      </c>
      <c r="K312" s="8">
        <f t="shared" si="61"/>
        <v>3.2000541808115277</v>
      </c>
      <c r="L312" s="8">
        <f t="shared" si="62"/>
        <v>90.721536026006817</v>
      </c>
      <c r="M312" s="11" t="str">
        <f t="shared" si="63"/>
        <v>Oolong Tea Ingredients:
oolong tea
• Packed in a facility and/or equipment that produces products containing peanuts, tree nuts, soybean, milk, dairy, eggs, fish, shellfish, wheat, sesame •
 - NET WT. 0.80 oz (22.68 grams)</v>
      </c>
      <c r="N312" s="12">
        <v>10000000228</v>
      </c>
      <c r="O312" s="12">
        <v>30000000228</v>
      </c>
      <c r="P312" s="12">
        <v>50000000228</v>
      </c>
      <c r="Q312" s="12">
        <v>70000000228</v>
      </c>
      <c r="R312" s="12">
        <v>90000000228</v>
      </c>
      <c r="S312" s="12">
        <v>11000000228</v>
      </c>
      <c r="T312" s="12">
        <v>13000000228</v>
      </c>
      <c r="U312" s="10"/>
      <c r="V312" s="11"/>
      <c r="W312" s="8">
        <f t="shared" si="64"/>
        <v>0.40000677260144096</v>
      </c>
      <c r="X312" s="8">
        <f t="shared" si="65"/>
        <v>11.340192003250852</v>
      </c>
      <c r="Y312" s="8">
        <f t="shared" si="66"/>
        <v>6.4001083616230554</v>
      </c>
      <c r="Z312" s="8">
        <f t="shared" si="67"/>
        <v>181.44000000000003</v>
      </c>
      <c r="AA312" s="16">
        <v>15000000228</v>
      </c>
      <c r="AB312" s="8">
        <f t="shared" si="56"/>
        <v>1.2000203178043229</v>
      </c>
      <c r="AC312" s="8">
        <f t="shared" si="68"/>
        <v>34.020000000000003</v>
      </c>
      <c r="AD312" s="16">
        <v>15000000228</v>
      </c>
      <c r="AE312" s="13"/>
    </row>
    <row r="313" spans="1:31" ht="195" x14ac:dyDescent="0.3">
      <c r="A313" s="9" t="s">
        <v>1019</v>
      </c>
      <c r="B313" s="10" t="s">
        <v>1020</v>
      </c>
      <c r="C313" s="10" t="s">
        <v>1021</v>
      </c>
      <c r="D313" s="11" t="s">
        <v>2838</v>
      </c>
      <c r="E313" s="8">
        <f t="shared" si="57"/>
        <v>1.6900286142410879</v>
      </c>
      <c r="F313" s="8">
        <v>47.911500000000004</v>
      </c>
      <c r="G313" s="8">
        <f t="shared" si="58"/>
        <v>3.3800572284821757</v>
      </c>
      <c r="H313" s="8">
        <v>95.823000000000008</v>
      </c>
      <c r="I313" s="8">
        <f t="shared" si="59"/>
        <v>4.2250715356027193</v>
      </c>
      <c r="J313" s="8">
        <f t="shared" si="60"/>
        <v>119.7807780343371</v>
      </c>
      <c r="K313" s="8">
        <f t="shared" si="61"/>
        <v>6.7601144569643514</v>
      </c>
      <c r="L313" s="8">
        <f t="shared" si="62"/>
        <v>191.64924485493938</v>
      </c>
      <c r="M313" s="11" t="str">
        <f t="shared" si="63"/>
        <v>Orange Cranberry Wine Slush Ingredients:
cane sugar, orange juice powder (corn syrup solids, orange juice with added orange oil), less than 2% of the following: citric acid, colored/flavored powder (sugar, artificial flavor, red #40, yellow #6), flavored oil (artificial flavor, fropylene glycol, (triacetin)
• Packed in a facility and/or equipment that produces products containing peanuts, tree nuts, soybean, milk, dairy, eggs, fish, shellfish, wheat, sesame •
• DIRECTIONS: Fill blender completely with ice, pour in full bottle of wine, pour in whole jar of slush mix, blend on high until smooth. Makes 10-12 drinks ~ Enjoy! •
 - NET WT. 1.69 oz (47.9115 grams)</v>
      </c>
      <c r="N313" s="12">
        <v>10000000229</v>
      </c>
      <c r="O313" s="12">
        <v>30000000229</v>
      </c>
      <c r="P313" s="12">
        <v>50000000229</v>
      </c>
      <c r="Q313" s="12">
        <v>70000000229</v>
      </c>
      <c r="R313" s="12">
        <v>90000000229</v>
      </c>
      <c r="S313" s="12">
        <v>11000000229</v>
      </c>
      <c r="T313" s="12">
        <v>13000000229</v>
      </c>
      <c r="U313" s="10" t="s">
        <v>39</v>
      </c>
      <c r="V313" s="11" t="s">
        <v>323</v>
      </c>
      <c r="W313" s="8">
        <f t="shared" si="64"/>
        <v>0.84501430712054393</v>
      </c>
      <c r="X313" s="8">
        <f t="shared" si="65"/>
        <v>23.956155606867423</v>
      </c>
      <c r="Y313" s="8">
        <f t="shared" si="66"/>
        <v>13.520228913928703</v>
      </c>
      <c r="Z313" s="8">
        <f t="shared" si="67"/>
        <v>383.29200000000003</v>
      </c>
      <c r="AA313" s="16">
        <v>15000000229</v>
      </c>
      <c r="AB313" s="8">
        <f t="shared" si="56"/>
        <v>2.5350429213616317</v>
      </c>
      <c r="AC313" s="8">
        <f t="shared" si="68"/>
        <v>71.867250000000013</v>
      </c>
      <c r="AD313" s="16">
        <v>15000000229</v>
      </c>
      <c r="AE313" s="13"/>
    </row>
    <row r="314" spans="1:31" ht="120" x14ac:dyDescent="0.3">
      <c r="A314" s="9" t="s">
        <v>1022</v>
      </c>
      <c r="B314" s="10" t="s">
        <v>1023</v>
      </c>
      <c r="C314" s="10" t="s">
        <v>1024</v>
      </c>
      <c r="D314" s="11" t="s">
        <v>2622</v>
      </c>
      <c r="E314" s="8">
        <f t="shared" si="57"/>
        <v>1.9000321698568443</v>
      </c>
      <c r="F314" s="8">
        <v>53.865000000000002</v>
      </c>
      <c r="G314" s="8">
        <f t="shared" si="58"/>
        <v>3.8000643397136886</v>
      </c>
      <c r="H314" s="8">
        <v>107.73</v>
      </c>
      <c r="I314" s="8">
        <f t="shared" si="59"/>
        <v>4.7500804246421104</v>
      </c>
      <c r="J314" s="8">
        <f t="shared" si="60"/>
        <v>134.66478003860385</v>
      </c>
      <c r="K314" s="8">
        <f t="shared" si="61"/>
        <v>7.6001286794273772</v>
      </c>
      <c r="L314" s="8">
        <f t="shared" si="62"/>
        <v>215.46364806176615</v>
      </c>
      <c r="M314" s="11" t="str">
        <f t="shared" si="63"/>
        <v>Orange Ginger Sea Salt Ingredients:
salt, onion, sugar, garlic, ginger powder, orange peel, tartaric acid, grapefruit juice powder (citric acid, grapefruit oil, grapefruit juice) silion dioxide
• Packed in a facility and/or equipment that produces products containing peanuts, tree nuts, soybean, milk, dairy, eggs, fish, shellfish, wheat, sesame •
 - NET WT. 1.90 oz (53.865 grams)</v>
      </c>
      <c r="N314" s="12">
        <v>10000000230</v>
      </c>
      <c r="O314" s="12">
        <v>30000000230</v>
      </c>
      <c r="P314" s="12">
        <v>50000000230</v>
      </c>
      <c r="Q314" s="12">
        <v>70000000230</v>
      </c>
      <c r="R314" s="12">
        <v>90000000230</v>
      </c>
      <c r="S314" s="12">
        <v>11000000230</v>
      </c>
      <c r="T314" s="12">
        <v>13000000230</v>
      </c>
      <c r="U314" s="10"/>
      <c r="V314" s="11"/>
      <c r="W314" s="8">
        <f t="shared" si="64"/>
        <v>0.95001608492842216</v>
      </c>
      <c r="X314" s="8">
        <f t="shared" si="65"/>
        <v>26.932956007720769</v>
      </c>
      <c r="Y314" s="8">
        <f t="shared" si="66"/>
        <v>15.200257358854754</v>
      </c>
      <c r="Z314" s="8">
        <f t="shared" si="67"/>
        <v>430.92</v>
      </c>
      <c r="AA314" s="16">
        <v>15000000230</v>
      </c>
      <c r="AB314" s="8">
        <f t="shared" si="56"/>
        <v>2.8500482547852664</v>
      </c>
      <c r="AC314" s="8">
        <f t="shared" si="68"/>
        <v>80.797499999999999</v>
      </c>
      <c r="AD314" s="16">
        <v>15000000230</v>
      </c>
      <c r="AE314" s="13"/>
    </row>
    <row r="315" spans="1:31" ht="90" x14ac:dyDescent="0.3">
      <c r="A315" s="9" t="s">
        <v>2032</v>
      </c>
      <c r="B315" s="10" t="s">
        <v>1026</v>
      </c>
      <c r="C315" s="10" t="s">
        <v>1026</v>
      </c>
      <c r="D315" s="11" t="s">
        <v>2623</v>
      </c>
      <c r="E315" s="8">
        <f t="shared" si="57"/>
        <v>0.80001354520288193</v>
      </c>
      <c r="F315" s="8">
        <v>22.680000000000003</v>
      </c>
      <c r="G315" s="8">
        <f t="shared" si="58"/>
        <v>1.6000270904057639</v>
      </c>
      <c r="H315" s="8">
        <v>45.360000000000007</v>
      </c>
      <c r="I315" s="8">
        <f t="shared" si="59"/>
        <v>2.000033863007205</v>
      </c>
      <c r="J315" s="8">
        <f t="shared" si="60"/>
        <v>56.700960016254264</v>
      </c>
      <c r="K315" s="8">
        <f t="shared" si="61"/>
        <v>3.2000541808115277</v>
      </c>
      <c r="L315" s="8">
        <f t="shared" si="62"/>
        <v>90.721536026006817</v>
      </c>
      <c r="M315" s="11" t="str">
        <f t="shared" si="63"/>
        <v>Orange Spice Tea Ingredients:
black op tea, orange peel, orange oil, clove bud oil
• Packed in a facility and/or equipment that produces products containing peanuts, tree nuts, soybean, milk, dairy, eggs, fish, shellfish, wheat, sesame •
 - NET WT. 0.80 oz (22.68 grams)</v>
      </c>
      <c r="N315" s="12">
        <v>10000000231</v>
      </c>
      <c r="O315" s="12">
        <v>30000000231</v>
      </c>
      <c r="P315" s="12">
        <v>50000000231</v>
      </c>
      <c r="Q315" s="12">
        <v>70000000231</v>
      </c>
      <c r="R315" s="12">
        <v>90000000231</v>
      </c>
      <c r="S315" s="12">
        <v>11000000231</v>
      </c>
      <c r="T315" s="12">
        <v>13000000231</v>
      </c>
      <c r="U315" s="10" t="s">
        <v>39</v>
      </c>
      <c r="V315" s="11" t="s">
        <v>1655</v>
      </c>
      <c r="W315" s="8">
        <f t="shared" si="64"/>
        <v>0.40000677260144096</v>
      </c>
      <c r="X315" s="8">
        <f t="shared" si="65"/>
        <v>11.340192003250852</v>
      </c>
      <c r="Y315" s="8">
        <f t="shared" si="66"/>
        <v>6.4001083616230554</v>
      </c>
      <c r="Z315" s="8">
        <f t="shared" si="67"/>
        <v>181.44000000000003</v>
      </c>
      <c r="AA315" s="16">
        <v>15000000231</v>
      </c>
      <c r="AB315" s="8">
        <f t="shared" si="56"/>
        <v>1.2000203178043229</v>
      </c>
      <c r="AC315" s="8">
        <f t="shared" si="68"/>
        <v>34.020000000000003</v>
      </c>
      <c r="AD315" s="16">
        <v>15000000231</v>
      </c>
      <c r="AE315" s="13"/>
    </row>
    <row r="316" spans="1:31" ht="105" x14ac:dyDescent="0.3">
      <c r="A316" s="25" t="s">
        <v>1028</v>
      </c>
      <c r="B316" s="10" t="s">
        <v>1029</v>
      </c>
      <c r="C316" s="10" t="s">
        <v>1030</v>
      </c>
      <c r="D316" s="11" t="s">
        <v>2624</v>
      </c>
      <c r="E316" s="8">
        <f t="shared" si="57"/>
        <v>1.8500313232816643</v>
      </c>
      <c r="F316" s="8">
        <v>52.447500000000005</v>
      </c>
      <c r="G316" s="8">
        <f t="shared" si="58"/>
        <v>3.7000626465633286</v>
      </c>
      <c r="H316" s="8">
        <v>104.89500000000001</v>
      </c>
      <c r="I316" s="8">
        <f t="shared" si="59"/>
        <v>4.6250783082041611</v>
      </c>
      <c r="J316" s="8">
        <f t="shared" si="60"/>
        <v>131.12097003758797</v>
      </c>
      <c r="K316" s="8">
        <f t="shared" si="61"/>
        <v>7.4001252931266572</v>
      </c>
      <c r="L316" s="8">
        <f t="shared" si="62"/>
        <v>209.79355206014074</v>
      </c>
      <c r="M316" s="11" t="str">
        <f t="shared" si="63"/>
        <v>Oregon Trail Bold Steak Grilling Ingredients:
salt, spices, dehydrated garlic, oleoresin paprika, natural flavor, &lt;2% soybean oil as a processing acid
• Packed in a facility and/or equipment that produces products containing peanuts, tree nuts, soybean, milk, dairy, eggs, fish, shellfish, wheat, sesame •
 - NET WT. 1.85 oz (52.4475 grams)</v>
      </c>
      <c r="N316" s="12">
        <v>10000000232</v>
      </c>
      <c r="O316" s="12">
        <v>30000000232</v>
      </c>
      <c r="P316" s="12">
        <v>50000000232</v>
      </c>
      <c r="Q316" s="12">
        <v>70000000232</v>
      </c>
      <c r="R316" s="12">
        <v>90000000232</v>
      </c>
      <c r="S316" s="12">
        <v>11000000232</v>
      </c>
      <c r="T316" s="12">
        <v>13000000232</v>
      </c>
      <c r="U316" s="10"/>
      <c r="V316" s="11"/>
      <c r="W316" s="8">
        <f t="shared" si="64"/>
        <v>0.92501566164083215</v>
      </c>
      <c r="X316" s="8">
        <f t="shared" si="65"/>
        <v>26.224194007517593</v>
      </c>
      <c r="Y316" s="8">
        <f t="shared" si="66"/>
        <v>14.800250586253314</v>
      </c>
      <c r="Z316" s="8">
        <f t="shared" si="67"/>
        <v>419.58000000000004</v>
      </c>
      <c r="AA316" s="16">
        <v>15000000232</v>
      </c>
      <c r="AB316" s="8">
        <f t="shared" si="56"/>
        <v>2.7750469849224966</v>
      </c>
      <c r="AC316" s="8">
        <f t="shared" si="68"/>
        <v>78.671250000000015</v>
      </c>
      <c r="AD316" s="16">
        <v>15000000232</v>
      </c>
      <c r="AE316" s="13"/>
    </row>
    <row r="317" spans="1:31" ht="90" x14ac:dyDescent="0.3">
      <c r="A317" s="9" t="s">
        <v>2050</v>
      </c>
      <c r="B317" s="10" t="s">
        <v>1032</v>
      </c>
      <c r="C317" s="10" t="s">
        <v>1033</v>
      </c>
      <c r="D317" s="11" t="s">
        <v>2625</v>
      </c>
      <c r="E317" s="8">
        <f t="shared" si="57"/>
        <v>1.8000304767064841</v>
      </c>
      <c r="F317" s="8">
        <v>51.03</v>
      </c>
      <c r="G317" s="8">
        <f t="shared" si="58"/>
        <v>3.6000609534129682</v>
      </c>
      <c r="H317" s="8">
        <v>102.06</v>
      </c>
      <c r="I317" s="8">
        <f t="shared" si="59"/>
        <v>4.50007619176621</v>
      </c>
      <c r="J317" s="8">
        <f t="shared" si="60"/>
        <v>127.57716003657205</v>
      </c>
      <c r="K317" s="8">
        <f t="shared" si="61"/>
        <v>7.2001219068259363</v>
      </c>
      <c r="L317" s="8">
        <f t="shared" si="62"/>
        <v>204.1234560585153</v>
      </c>
      <c r="M317" s="11" t="str">
        <f t="shared" si="63"/>
        <v>Oven Baked Pizza Seasoning Ingredients:
oregano, garlic, crush red pepper, basil and marjoram
• Packed in a facility and/or equipment that produces products containing peanuts, tree nuts, soybean, milk, dairy, eggs, fish, shellfish, wheat, sesame •
 - NET WT. 1.80 oz (51.03 grams)</v>
      </c>
      <c r="N317" s="12">
        <v>10000000415</v>
      </c>
      <c r="O317" s="12">
        <v>30000000415</v>
      </c>
      <c r="P317" s="12">
        <v>50000000415</v>
      </c>
      <c r="Q317" s="12">
        <v>70000000415</v>
      </c>
      <c r="R317" s="12">
        <v>90000000415</v>
      </c>
      <c r="S317" s="12">
        <v>11000000415</v>
      </c>
      <c r="T317" s="12">
        <v>13000000415</v>
      </c>
      <c r="U317" s="10" t="s">
        <v>39</v>
      </c>
      <c r="V317" s="11" t="s">
        <v>1034</v>
      </c>
      <c r="W317" s="8">
        <f t="shared" si="64"/>
        <v>0.90001523835324204</v>
      </c>
      <c r="X317" s="8">
        <f t="shared" si="65"/>
        <v>25.515432007314413</v>
      </c>
      <c r="Y317" s="8">
        <f t="shared" si="66"/>
        <v>14.400243813651873</v>
      </c>
      <c r="Z317" s="8">
        <f t="shared" si="67"/>
        <v>408.24</v>
      </c>
      <c r="AA317" s="16">
        <v>15000000415</v>
      </c>
      <c r="AB317" s="8">
        <f t="shared" ref="AB317:AB380" si="69">IF(OR(E317 = "NULL", G317 = "NULL"), "NULL", (E317+G317)/2)</f>
        <v>2.7000457150597263</v>
      </c>
      <c r="AC317" s="8">
        <f t="shared" si="68"/>
        <v>76.545000000000002</v>
      </c>
      <c r="AD317" s="16">
        <v>15000000415</v>
      </c>
      <c r="AE317" s="13"/>
    </row>
    <row r="318" spans="1:31" ht="90" x14ac:dyDescent="0.3">
      <c r="A318" s="9" t="s">
        <v>1073</v>
      </c>
      <c r="B318" s="10" t="s">
        <v>2279</v>
      </c>
      <c r="C318" s="10" t="s">
        <v>2279</v>
      </c>
      <c r="D318" s="11" t="s">
        <v>2626</v>
      </c>
      <c r="E318" s="8">
        <f t="shared" si="57"/>
        <v>0.3527396583786957</v>
      </c>
      <c r="F318" s="8">
        <v>10</v>
      </c>
      <c r="G318" s="8">
        <f t="shared" si="58"/>
        <v>0.77602724843313053</v>
      </c>
      <c r="H318" s="8">
        <v>22</v>
      </c>
      <c r="I318" s="8">
        <f t="shared" si="59"/>
        <v>0.97003406054141317</v>
      </c>
      <c r="J318" s="8">
        <f t="shared" si="60"/>
        <v>27.500465616349064</v>
      </c>
      <c r="K318" s="8">
        <f t="shared" si="61"/>
        <v>1.5520544968662611</v>
      </c>
      <c r="L318" s="8">
        <f t="shared" si="62"/>
        <v>44.000744986158502</v>
      </c>
      <c r="M318" s="11" t="str">
        <f t="shared" si="63"/>
        <v>PA Dutch Chicken Seasoning Ingredients:
thyme, sage, marjoram, rosemary, pepper, nutmeg
• Packed in a facility and/or equipment that produces products containing peanuts, tree nuts, soybean, milk, dairy, eggs, fish, shellfish, wheat, sesame •
 - NET WT. 0.35 oz (10 grams)</v>
      </c>
      <c r="N318" s="12">
        <v>10000000233</v>
      </c>
      <c r="O318" s="12">
        <v>30000000233</v>
      </c>
      <c r="P318" s="12">
        <v>50000000233</v>
      </c>
      <c r="Q318" s="12">
        <v>70000000233</v>
      </c>
      <c r="R318" s="12">
        <v>90000000233</v>
      </c>
      <c r="S318" s="12">
        <v>11000000233</v>
      </c>
      <c r="T318" s="12">
        <v>13000000233</v>
      </c>
      <c r="U318" s="10"/>
      <c r="V318" s="11" t="s">
        <v>242</v>
      </c>
      <c r="W318" s="8">
        <f t="shared" si="64"/>
        <v>0.19400681210828263</v>
      </c>
      <c r="X318" s="8">
        <f t="shared" si="65"/>
        <v>5.5000931232698127</v>
      </c>
      <c r="Y318" s="8">
        <f t="shared" si="66"/>
        <v>3.1041089937325221</v>
      </c>
      <c r="Z318" s="8">
        <f t="shared" si="67"/>
        <v>88</v>
      </c>
      <c r="AA318" s="16">
        <v>15000000233</v>
      </c>
      <c r="AB318" s="8">
        <f t="shared" si="69"/>
        <v>0.56438345340591312</v>
      </c>
      <c r="AC318" s="8">
        <f t="shared" si="68"/>
        <v>16</v>
      </c>
      <c r="AD318" s="16">
        <v>15000000233</v>
      </c>
      <c r="AE318" s="13" t="s">
        <v>1969</v>
      </c>
    </row>
    <row r="319" spans="1:31" ht="105" x14ac:dyDescent="0.3">
      <c r="A319" s="9" t="s">
        <v>1035</v>
      </c>
      <c r="B319" s="10" t="s">
        <v>1036</v>
      </c>
      <c r="C319" s="10" t="s">
        <v>1037</v>
      </c>
      <c r="D319" s="11" t="s">
        <v>2627</v>
      </c>
      <c r="E319" s="8">
        <f t="shared" si="57"/>
        <v>1.0000169315036023</v>
      </c>
      <c r="F319" s="8">
        <v>28.35</v>
      </c>
      <c r="G319" s="8">
        <f t="shared" si="58"/>
        <v>2.0000338630072045</v>
      </c>
      <c r="H319" s="8">
        <v>56.7</v>
      </c>
      <c r="I319" s="8">
        <f t="shared" si="59"/>
        <v>2.5000423287590054</v>
      </c>
      <c r="J319" s="8">
        <f t="shared" si="60"/>
        <v>70.87620002031781</v>
      </c>
      <c r="K319" s="8">
        <f t="shared" si="61"/>
        <v>4.0000677260144091</v>
      </c>
      <c r="L319" s="8">
        <f t="shared" si="62"/>
        <v>113.4019200325085</v>
      </c>
      <c r="M319" s="11" t="str">
        <f t="shared" si="63"/>
        <v>Pacific Northwest Ingredients:
garlic, minced onion, domestic paprika, black pepper, dill, celery seed, parsley, sea salt, lemon peel
• Packed in a facility and/or equipment that produces products containing peanuts, tree nuts, soybean, milk, dairy, eggs, fish, shellfish, wheat, sesame •
 - NET WT. 1.00 oz (28.35 grams)</v>
      </c>
      <c r="N319" s="12">
        <v>10000000234</v>
      </c>
      <c r="O319" s="12">
        <v>30000000234</v>
      </c>
      <c r="P319" s="12">
        <v>50000000234</v>
      </c>
      <c r="Q319" s="12">
        <v>70000000234</v>
      </c>
      <c r="R319" s="12">
        <v>90000000234</v>
      </c>
      <c r="S319" s="12">
        <v>11000000234</v>
      </c>
      <c r="T319" s="12">
        <v>13000000234</v>
      </c>
      <c r="U319" s="10"/>
      <c r="V319" s="11"/>
      <c r="W319" s="8">
        <f t="shared" si="64"/>
        <v>0.50000846575180113</v>
      </c>
      <c r="X319" s="8">
        <f t="shared" si="65"/>
        <v>14.175240004063562</v>
      </c>
      <c r="Y319" s="8">
        <f t="shared" si="66"/>
        <v>8.0001354520288182</v>
      </c>
      <c r="Z319" s="8">
        <f t="shared" si="67"/>
        <v>226.8</v>
      </c>
      <c r="AA319" s="16">
        <v>15000000234</v>
      </c>
      <c r="AB319" s="8">
        <f t="shared" si="69"/>
        <v>1.5000253972554034</v>
      </c>
      <c r="AC319" s="8">
        <f t="shared" si="68"/>
        <v>42.525000000000006</v>
      </c>
      <c r="AD319" s="16">
        <v>15000000234</v>
      </c>
      <c r="AE319" s="13"/>
    </row>
    <row r="320" spans="1:31" ht="90" x14ac:dyDescent="0.3">
      <c r="A320" s="9" t="s">
        <v>1039</v>
      </c>
      <c r="B320" s="10" t="s">
        <v>1040</v>
      </c>
      <c r="C320" s="10" t="s">
        <v>1041</v>
      </c>
      <c r="D320" s="11" t="s">
        <v>2628</v>
      </c>
      <c r="E320" s="8">
        <f t="shared" si="57"/>
        <v>0.80001354520288193</v>
      </c>
      <c r="F320" s="8">
        <v>22.680000000000003</v>
      </c>
      <c r="G320" s="8">
        <f t="shared" si="58"/>
        <v>1.6000270904057639</v>
      </c>
      <c r="H320" s="8">
        <v>45.360000000000007</v>
      </c>
      <c r="I320" s="8">
        <f t="shared" si="59"/>
        <v>2.000033863007205</v>
      </c>
      <c r="J320" s="8">
        <f t="shared" si="60"/>
        <v>56.700960016254264</v>
      </c>
      <c r="K320" s="8">
        <f t="shared" si="61"/>
        <v>3.2000541808115277</v>
      </c>
      <c r="L320" s="8">
        <f t="shared" si="62"/>
        <v>90.721536026006817</v>
      </c>
      <c r="M320" s="11" t="str">
        <f t="shared" si="63"/>
        <v>Panfired Green Tea Ingredients:
panfired green tea
• Packed in a facility and/or equipment that produces products containing peanuts, tree nuts, soybean, milk, dairy, eggs, fish, shellfish, wheat, sesame •
 - NET WT. 0.80 oz (22.68 grams)</v>
      </c>
      <c r="N320" s="12">
        <v>10000000235</v>
      </c>
      <c r="O320" s="12">
        <v>30000000235</v>
      </c>
      <c r="P320" s="12">
        <v>50000000235</v>
      </c>
      <c r="Q320" s="12">
        <v>70000000235</v>
      </c>
      <c r="R320" s="12">
        <v>90000000235</v>
      </c>
      <c r="S320" s="12">
        <v>11000000235</v>
      </c>
      <c r="T320" s="12">
        <v>13000000235</v>
      </c>
      <c r="U320" s="10"/>
      <c r="V320" s="11"/>
      <c r="W320" s="8">
        <f t="shared" si="64"/>
        <v>0.40000677260144096</v>
      </c>
      <c r="X320" s="8">
        <f t="shared" si="65"/>
        <v>11.340192003250852</v>
      </c>
      <c r="Y320" s="8">
        <f t="shared" si="66"/>
        <v>6.4001083616230554</v>
      </c>
      <c r="Z320" s="8">
        <f t="shared" si="67"/>
        <v>181.44000000000003</v>
      </c>
      <c r="AA320" s="16">
        <v>15000000235</v>
      </c>
      <c r="AB320" s="8">
        <f t="shared" si="69"/>
        <v>1.2000203178043229</v>
      </c>
      <c r="AC320" s="8">
        <f t="shared" si="68"/>
        <v>34.020000000000003</v>
      </c>
      <c r="AD320" s="16">
        <v>15000000235</v>
      </c>
      <c r="AE320" s="13"/>
    </row>
    <row r="321" spans="1:31" ht="90" x14ac:dyDescent="0.3">
      <c r="A321" s="9" t="s">
        <v>1043</v>
      </c>
      <c r="B321" s="10" t="s">
        <v>1044</v>
      </c>
      <c r="C321" s="10" t="s">
        <v>1044</v>
      </c>
      <c r="D321" s="11" t="s">
        <v>2629</v>
      </c>
      <c r="E321" s="8">
        <f t="shared" si="57"/>
        <v>2.0000338630072045</v>
      </c>
      <c r="F321" s="8">
        <v>56.7</v>
      </c>
      <c r="G321" s="8">
        <f t="shared" si="58"/>
        <v>4.0000677260144091</v>
      </c>
      <c r="H321" s="8">
        <v>113.4</v>
      </c>
      <c r="I321" s="8">
        <f t="shared" si="59"/>
        <v>5.0000846575180109</v>
      </c>
      <c r="J321" s="8">
        <f t="shared" si="60"/>
        <v>141.75240004063562</v>
      </c>
      <c r="K321" s="8">
        <f t="shared" si="61"/>
        <v>8.0001354520288182</v>
      </c>
      <c r="L321" s="8">
        <f t="shared" si="62"/>
        <v>226.803840065017</v>
      </c>
      <c r="M321" s="11" t="str">
        <f t="shared" si="63"/>
        <v>Paprika Ingredients: 
paprika
• Packed in a facility and/or equipment that produces products containing peanuts, tree nuts, soybean, milk, dairy, eggs, fish, shellfish, wheat, sesame •
 - NET WT. 2.00 oz (56.7 grams)</v>
      </c>
      <c r="N321" s="12">
        <v>10000000424</v>
      </c>
      <c r="O321" s="12">
        <v>30000000424</v>
      </c>
      <c r="P321" s="12">
        <v>50000000424</v>
      </c>
      <c r="Q321" s="12">
        <v>70000000424</v>
      </c>
      <c r="R321" s="12">
        <v>90000000424</v>
      </c>
      <c r="S321" s="12">
        <v>11000000424</v>
      </c>
      <c r="T321" s="12">
        <v>13000000424</v>
      </c>
      <c r="U321" s="10"/>
      <c r="V321" s="11"/>
      <c r="W321" s="8">
        <f t="shared" si="64"/>
        <v>1.0000169315036023</v>
      </c>
      <c r="X321" s="8">
        <f t="shared" si="65"/>
        <v>28.350480008127125</v>
      </c>
      <c r="Y321" s="8">
        <f t="shared" si="66"/>
        <v>16.000270904057636</v>
      </c>
      <c r="Z321" s="8">
        <f t="shared" si="67"/>
        <v>453.6</v>
      </c>
      <c r="AA321" s="16">
        <v>15000000424</v>
      </c>
      <c r="AB321" s="8">
        <f t="shared" si="69"/>
        <v>3.0000507945108068</v>
      </c>
      <c r="AC321" s="8">
        <f t="shared" si="68"/>
        <v>85.050000000000011</v>
      </c>
      <c r="AD321" s="16">
        <v>15000000424</v>
      </c>
      <c r="AE321" s="13"/>
    </row>
    <row r="322" spans="1:31" ht="135" x14ac:dyDescent="0.3">
      <c r="A322" s="14" t="s">
        <v>2259</v>
      </c>
      <c r="B322" s="10" t="s">
        <v>2268</v>
      </c>
      <c r="C322" s="10" t="s">
        <v>2268</v>
      </c>
      <c r="D322" s="11" t="s">
        <v>2630</v>
      </c>
      <c r="E322" s="8">
        <f t="shared" ref="E322:E385" si="70">IF(F322 = "NULL", "NULL", F322/28.34952)</f>
        <v>1.0582189751360871</v>
      </c>
      <c r="F322" s="8">
        <v>30</v>
      </c>
      <c r="G322" s="8">
        <f t="shared" ref="G322:G385" si="71">IF(H322 = "NULL", "NULL", H322/28.34952)</f>
        <v>2.2928077794615218</v>
      </c>
      <c r="H322" s="8">
        <v>65</v>
      </c>
      <c r="I322" s="8">
        <f t="shared" ref="I322:I385" si="72">IF(G322 = "NULL", "NULL", G322*1.25)</f>
        <v>2.8660097243269025</v>
      </c>
      <c r="J322" s="8">
        <f t="shared" ref="J322:J385" si="73">IF(G322 = "NULL", "NULL", I322*28.35)</f>
        <v>81.251375684667693</v>
      </c>
      <c r="K322" s="8">
        <f t="shared" ref="K322:K385" si="74">IF(G322 = "NULL", "NULL", G322*2)</f>
        <v>4.5856155589230436</v>
      </c>
      <c r="L322" s="8">
        <f t="shared" ref="L322:L385" si="75">IF(G322 = "NULL", "NULL", K322*28.35)</f>
        <v>130.00220109546828</v>
      </c>
      <c r="M322" s="11" t="str">
        <f t="shared" ref="M322:M385" si="76">CONCATENATE(D322, CHAR(10), " - NET WT. ", TEXT(E322, "0.00"), " oz (", F322, " grams)")</f>
        <v>Parmesan &amp; Garlic Seasoning Ingredients: 
parmesan cheese ([part-skim milk, cheese culture, salt enzymes], whey, buttermilk solids, sodium phosphate, salt), milk powder, salt, garlic and onion
• ALLERGY ALERT: contains milk •
• Packed in a facility and/or equipment that produces products containing peanuts, tree nuts, soybean, milk, dairy, eggs, fish, shellfish, wheat, sesame •
 - NET WT. 1.06 oz (30 grams)</v>
      </c>
      <c r="N322" s="12">
        <v>10000000512</v>
      </c>
      <c r="O322" s="12">
        <v>30000000512</v>
      </c>
      <c r="P322" s="12">
        <v>50000000512</v>
      </c>
      <c r="Q322" s="12">
        <v>70000000512</v>
      </c>
      <c r="R322" s="12">
        <v>90000000512</v>
      </c>
      <c r="S322" s="12">
        <v>11000000512</v>
      </c>
      <c r="T322" s="12">
        <v>13000000512</v>
      </c>
      <c r="U322" s="27"/>
      <c r="W322" s="8">
        <f t="shared" ref="W322:W385" si="77">IF(G322 = "NULL", "NULL", G322/4)</f>
        <v>0.57320194486538045</v>
      </c>
      <c r="X322" s="8">
        <f t="shared" ref="X322:X385" si="78">IF(W322 = "NULL", "NULL", W322*28.35)</f>
        <v>16.250275136933535</v>
      </c>
      <c r="Y322" s="8">
        <f t="shared" ref="Y322:Y385" si="79">IF(G322 = "NULL", "NULL", G322*4)</f>
        <v>9.1712311178460872</v>
      </c>
      <c r="Z322" s="8">
        <f t="shared" ref="Z322:Z385" si="80">IF(G322 = "NULL", "NULL", H322*4)</f>
        <v>260</v>
      </c>
      <c r="AA322" s="16">
        <v>15000000512</v>
      </c>
      <c r="AB322" s="8">
        <f t="shared" si="69"/>
        <v>1.6755133772988045</v>
      </c>
      <c r="AC322" s="8">
        <f t="shared" si="68"/>
        <v>47.5</v>
      </c>
      <c r="AD322" s="16">
        <v>15000000512</v>
      </c>
      <c r="AE322" s="13" t="s">
        <v>2246</v>
      </c>
    </row>
    <row r="323" spans="1:31" ht="135" x14ac:dyDescent="0.3">
      <c r="A323" s="25" t="s">
        <v>1046</v>
      </c>
      <c r="B323" s="10" t="s">
        <v>1047</v>
      </c>
      <c r="C323" s="10" t="s">
        <v>1048</v>
      </c>
      <c r="D323" s="11" t="s">
        <v>2631</v>
      </c>
      <c r="E323" s="8">
        <f t="shared" si="70"/>
        <v>1.1000186246539627</v>
      </c>
      <c r="F323" s="8">
        <v>31.185000000000006</v>
      </c>
      <c r="G323" s="8">
        <f t="shared" si="71"/>
        <v>2.2000372493079254</v>
      </c>
      <c r="H323" s="8">
        <v>62.370000000000012</v>
      </c>
      <c r="I323" s="8">
        <f t="shared" si="72"/>
        <v>2.7500465616349068</v>
      </c>
      <c r="J323" s="8">
        <f t="shared" si="73"/>
        <v>77.963820022349609</v>
      </c>
      <c r="K323" s="8">
        <f t="shared" si="74"/>
        <v>4.4000744986158509</v>
      </c>
      <c r="L323" s="8">
        <f t="shared" si="75"/>
        <v>124.74211203575938</v>
      </c>
      <c r="M323" s="11" t="str">
        <f t="shared" si="76"/>
        <v>Parmesan &amp; Herb Bread Dip Ingredients:
parmesan cheese ([part-skim milk, cheese culture, salt enzymes], whey, buttermilk solids, sodium phosphate, salt), salt, oregano, basil, garlic, crushed red pepper
• ALLERGY ALERT: contains milk •
• Packed in a facility and/or equipment that produces products containing peanuts, tree nuts, soybean, milk, dairy, eggs, fish, shellfish, wheat, sesame •
 - NET WT. 1.10 oz (31.185 grams)</v>
      </c>
      <c r="N323" s="12">
        <v>10000000236</v>
      </c>
      <c r="O323" s="12">
        <v>30000000236</v>
      </c>
      <c r="P323" s="12">
        <v>50000000236</v>
      </c>
      <c r="Q323" s="12">
        <v>70000000236</v>
      </c>
      <c r="R323" s="12">
        <v>90000000236</v>
      </c>
      <c r="S323" s="12">
        <v>11000000236</v>
      </c>
      <c r="T323" s="12">
        <v>13000000236</v>
      </c>
      <c r="U323" s="10" t="s">
        <v>39</v>
      </c>
      <c r="V323" s="11"/>
      <c r="W323" s="8">
        <f t="shared" si="77"/>
        <v>0.55000931232698136</v>
      </c>
      <c r="X323" s="8">
        <f t="shared" si="78"/>
        <v>15.592764004469922</v>
      </c>
      <c r="Y323" s="8">
        <f t="shared" si="79"/>
        <v>8.8001489972317017</v>
      </c>
      <c r="Z323" s="8">
        <f t="shared" si="80"/>
        <v>249.48000000000005</v>
      </c>
      <c r="AA323" s="16">
        <v>15000000236</v>
      </c>
      <c r="AB323" s="8">
        <f t="shared" si="69"/>
        <v>1.6500279369809441</v>
      </c>
      <c r="AC323" s="8">
        <f t="shared" si="68"/>
        <v>46.777500000000011</v>
      </c>
      <c r="AD323" s="16">
        <v>15000000236</v>
      </c>
      <c r="AE323" s="13"/>
    </row>
    <row r="324" spans="1:31" ht="135" x14ac:dyDescent="0.3">
      <c r="A324" s="14" t="s">
        <v>1050</v>
      </c>
      <c r="B324" s="10" t="s">
        <v>1051</v>
      </c>
      <c r="C324" s="10" t="s">
        <v>1052</v>
      </c>
      <c r="D324" s="11" t="s">
        <v>2632</v>
      </c>
      <c r="E324" s="8">
        <f t="shared" si="70"/>
        <v>1.1000186246539627</v>
      </c>
      <c r="F324" s="8">
        <v>31.185000000000006</v>
      </c>
      <c r="G324" s="8">
        <f t="shared" si="71"/>
        <v>2.2000372493079254</v>
      </c>
      <c r="H324" s="8">
        <v>62.370000000000012</v>
      </c>
      <c r="I324" s="8">
        <f t="shared" si="72"/>
        <v>2.7500465616349068</v>
      </c>
      <c r="J324" s="8">
        <f t="shared" si="73"/>
        <v>77.963820022349609</v>
      </c>
      <c r="K324" s="8">
        <f t="shared" si="74"/>
        <v>4.4000744986158509</v>
      </c>
      <c r="L324" s="8">
        <f t="shared" si="75"/>
        <v>124.74211203575938</v>
      </c>
      <c r="M324" s="11" t="str">
        <f t="shared" si="76"/>
        <v>Parmesan &amp; Herb Bread Dip &amp; Seasoning Ingredients:
parmesan cheese ([part-skim milk, cheese culture, salt enzymes], whey, buttermilk solids, sodium phosphate, salt), salt, oregano, basil, garlic, crushed red pepper
• ALLERGY ALERT: contains milk •
• Packed in a facility and/or equipment that produces products containing peanuts, tree nuts, soybean, milk, dairy, eggs, fish, shellfish, wheat, sesame •
 - NET WT. 1.10 oz (31.185 grams)</v>
      </c>
      <c r="N324" s="12">
        <v>10000000396</v>
      </c>
      <c r="O324" s="12">
        <v>30000000396</v>
      </c>
      <c r="P324" s="12">
        <v>50000000396</v>
      </c>
      <c r="Q324" s="12">
        <v>70000000396</v>
      </c>
      <c r="R324" s="12">
        <v>90000000396</v>
      </c>
      <c r="S324" s="12">
        <v>11000000396</v>
      </c>
      <c r="T324" s="12">
        <v>13000000396</v>
      </c>
      <c r="U324" s="11"/>
      <c r="V324" s="11"/>
      <c r="W324" s="8">
        <f t="shared" si="77"/>
        <v>0.55000931232698136</v>
      </c>
      <c r="X324" s="8">
        <f t="shared" si="78"/>
        <v>15.592764004469922</v>
      </c>
      <c r="Y324" s="8">
        <f t="shared" si="79"/>
        <v>8.8001489972317017</v>
      </c>
      <c r="Z324" s="8">
        <f t="shared" si="80"/>
        <v>249.48000000000005</v>
      </c>
      <c r="AA324" s="16">
        <v>15000000396</v>
      </c>
      <c r="AB324" s="8">
        <f t="shared" si="69"/>
        <v>1.6500279369809441</v>
      </c>
      <c r="AC324" s="8">
        <f t="shared" si="68"/>
        <v>46.777500000000011</v>
      </c>
      <c r="AD324" s="16">
        <v>15000000396</v>
      </c>
      <c r="AE324" s="13" t="s">
        <v>1053</v>
      </c>
    </row>
    <row r="325" spans="1:31" ht="135" x14ac:dyDescent="0.3">
      <c r="A325" s="14" t="s">
        <v>1054</v>
      </c>
      <c r="B325" s="10" t="s">
        <v>1055</v>
      </c>
      <c r="C325" s="10" t="s">
        <v>1055</v>
      </c>
      <c r="D325" s="11" t="s">
        <v>2633</v>
      </c>
      <c r="E325" s="8">
        <f t="shared" si="70"/>
        <v>1.1000186246539627</v>
      </c>
      <c r="F325" s="8">
        <v>31.185000000000006</v>
      </c>
      <c r="G325" s="8">
        <f t="shared" si="71"/>
        <v>2.2000372493079254</v>
      </c>
      <c r="H325" s="8">
        <v>62.370000000000012</v>
      </c>
      <c r="I325" s="8">
        <f t="shared" si="72"/>
        <v>2.7500465616349068</v>
      </c>
      <c r="J325" s="8">
        <f t="shared" si="73"/>
        <v>77.963820022349609</v>
      </c>
      <c r="K325" s="8">
        <f t="shared" si="74"/>
        <v>4.4000744986158509</v>
      </c>
      <c r="L325" s="8">
        <f t="shared" si="75"/>
        <v>124.74211203575938</v>
      </c>
      <c r="M325" s="11" t="str">
        <f t="shared" si="76"/>
        <v>Parmesan &amp; Herb Seasoning Ingredients:
parmesan cheese ([part-skim milk, cheese culture, salt enzymes], whey, buttermilk solids, sodium phosphate, salt), salt, oregano, basil, garlic, crushed red pepper
• ALLERGY ALERT: contains milk •
• Packed in a facility and/or equipment that produces products containing peanuts, tree nuts, soybean, milk, dairy, eggs, fish, shellfish, wheat, sesame •
 - NET WT. 1.10 oz (31.185 grams)</v>
      </c>
      <c r="N325" s="12">
        <v>10000000444</v>
      </c>
      <c r="O325" s="12">
        <v>30000000444</v>
      </c>
      <c r="P325" s="12">
        <v>50000000444</v>
      </c>
      <c r="Q325" s="12">
        <v>70000000444</v>
      </c>
      <c r="R325" s="12">
        <v>90000000444</v>
      </c>
      <c r="S325" s="12">
        <v>11000000444</v>
      </c>
      <c r="T325" s="12">
        <v>13000000444</v>
      </c>
      <c r="U325" s="11" t="s">
        <v>39</v>
      </c>
      <c r="V325" s="11"/>
      <c r="W325" s="8">
        <f t="shared" si="77"/>
        <v>0.55000931232698136</v>
      </c>
      <c r="X325" s="8">
        <f t="shared" si="78"/>
        <v>15.592764004469922</v>
      </c>
      <c r="Y325" s="8">
        <f t="shared" si="79"/>
        <v>8.8001489972317017</v>
      </c>
      <c r="Z325" s="8">
        <f t="shared" si="80"/>
        <v>249.48000000000005</v>
      </c>
      <c r="AA325" s="16">
        <v>15000000444</v>
      </c>
      <c r="AB325" s="8">
        <f t="shared" si="69"/>
        <v>1.6500279369809441</v>
      </c>
      <c r="AC325" s="8">
        <f t="shared" si="68"/>
        <v>46.777500000000011</v>
      </c>
      <c r="AD325" s="16">
        <v>15000000444</v>
      </c>
      <c r="AE325" s="13" t="s">
        <v>1056</v>
      </c>
    </row>
    <row r="326" spans="1:31" ht="135" x14ac:dyDescent="0.3">
      <c r="A326" s="9" t="s">
        <v>1057</v>
      </c>
      <c r="B326" s="10" t="s">
        <v>1058</v>
      </c>
      <c r="C326" s="10" t="s">
        <v>1059</v>
      </c>
      <c r="D326" s="11" t="s">
        <v>2634</v>
      </c>
      <c r="E326" s="8">
        <f t="shared" si="70"/>
        <v>1.1000186246539627</v>
      </c>
      <c r="F326" s="8">
        <v>31.185000000000006</v>
      </c>
      <c r="G326" s="8">
        <f t="shared" si="71"/>
        <v>2.2000372493079254</v>
      </c>
      <c r="H326" s="8">
        <v>62.370000000000012</v>
      </c>
      <c r="I326" s="8">
        <f t="shared" si="72"/>
        <v>2.7500465616349068</v>
      </c>
      <c r="J326" s="8">
        <f t="shared" si="73"/>
        <v>77.963820022349609</v>
      </c>
      <c r="K326" s="8">
        <f t="shared" si="74"/>
        <v>4.4000744986158509</v>
      </c>
      <c r="L326" s="8">
        <f t="shared" si="75"/>
        <v>124.74211203575938</v>
      </c>
      <c r="M326" s="11" t="str">
        <f t="shared" si="76"/>
        <v>Parmesan Cheese Powder Ingredients:
dehydrated parmesan cheese (part-skim milk, cheese culture, salt, enzymes), whey, buttermilk solids, sodium phosphate, and salt
• ALLERGY ALERT: contains milk •
• Packed in a facility and/or equipment that produces products containing peanuts, tree nuts, soybean, milk, dairy, eggs, fish, shellfish, wheat, sesame •
 - NET WT. 1.10 oz (31.185 grams)</v>
      </c>
      <c r="N326" s="12">
        <v>10000000238</v>
      </c>
      <c r="O326" s="12">
        <v>30000000238</v>
      </c>
      <c r="P326" s="12">
        <v>50000000238</v>
      </c>
      <c r="Q326" s="12">
        <v>70000000238</v>
      </c>
      <c r="R326" s="12">
        <v>90000000238</v>
      </c>
      <c r="S326" s="12">
        <v>11000000238</v>
      </c>
      <c r="T326" s="12">
        <v>13000000238</v>
      </c>
      <c r="U326" s="10" t="s">
        <v>39</v>
      </c>
      <c r="V326" s="11" t="s">
        <v>1648</v>
      </c>
      <c r="W326" s="8">
        <f t="shared" si="77"/>
        <v>0.55000931232698136</v>
      </c>
      <c r="X326" s="8">
        <f t="shared" si="78"/>
        <v>15.592764004469922</v>
      </c>
      <c r="Y326" s="8">
        <f t="shared" si="79"/>
        <v>8.8001489972317017</v>
      </c>
      <c r="Z326" s="8">
        <f t="shared" si="80"/>
        <v>249.48000000000005</v>
      </c>
      <c r="AA326" s="16">
        <v>15000000238</v>
      </c>
      <c r="AB326" s="8">
        <f t="shared" si="69"/>
        <v>1.6500279369809441</v>
      </c>
      <c r="AC326" s="8">
        <f t="shared" si="68"/>
        <v>46.777500000000011</v>
      </c>
      <c r="AD326" s="16">
        <v>15000000238</v>
      </c>
      <c r="AE326" s="13"/>
    </row>
    <row r="327" spans="1:31" ht="135" x14ac:dyDescent="0.3">
      <c r="A327" s="25" t="s">
        <v>1060</v>
      </c>
      <c r="B327" s="10" t="s">
        <v>1061</v>
      </c>
      <c r="C327" s="10" t="s">
        <v>1062</v>
      </c>
      <c r="D327" s="11" t="s">
        <v>2635</v>
      </c>
      <c r="E327" s="8">
        <f t="shared" si="70"/>
        <v>1.0582189751360871</v>
      </c>
      <c r="F327" s="8">
        <v>30</v>
      </c>
      <c r="G327" s="8">
        <f t="shared" si="71"/>
        <v>2.2928077794615218</v>
      </c>
      <c r="H327" s="8">
        <v>65</v>
      </c>
      <c r="I327" s="8">
        <f t="shared" si="72"/>
        <v>2.8660097243269025</v>
      </c>
      <c r="J327" s="8">
        <f t="shared" si="73"/>
        <v>81.251375684667693</v>
      </c>
      <c r="K327" s="8">
        <f t="shared" si="74"/>
        <v>4.5856155589230436</v>
      </c>
      <c r="L327" s="8">
        <f t="shared" si="75"/>
        <v>130.00220109546828</v>
      </c>
      <c r="M327" s="11" t="str">
        <f t="shared" si="76"/>
        <v>Parmesan Garlic Popcorn Seasoning Ingredients: 
parmesan cheese ([part-skim milk, cheese culture, salt enzymes], whey, buttermilk solids, sodium phosphate, salt), milk powder, salt, garlic and onion
• ALLERGY ALERT: contains milk •
• Packed in a facility and/or equipment that produces products containing peanuts, tree nuts, soybean, milk, dairy, eggs, fish, shellfish, wheat, sesame •
 - NET WT. 1.06 oz (30 grams)</v>
      </c>
      <c r="N327" s="12">
        <v>10000000237</v>
      </c>
      <c r="O327" s="12">
        <v>30000000237</v>
      </c>
      <c r="P327" s="12">
        <v>50000000237</v>
      </c>
      <c r="Q327" s="12">
        <v>70000000237</v>
      </c>
      <c r="R327" s="12">
        <v>90000000237</v>
      </c>
      <c r="S327" s="12">
        <v>11000000237</v>
      </c>
      <c r="T327" s="12">
        <v>13000000237</v>
      </c>
      <c r="U327" s="10" t="s">
        <v>39</v>
      </c>
      <c r="V327" s="11" t="s">
        <v>1064</v>
      </c>
      <c r="W327" s="8">
        <f t="shared" si="77"/>
        <v>0.57320194486538045</v>
      </c>
      <c r="X327" s="8">
        <f t="shared" si="78"/>
        <v>16.250275136933535</v>
      </c>
      <c r="Y327" s="8">
        <f t="shared" si="79"/>
        <v>9.1712311178460872</v>
      </c>
      <c r="Z327" s="8">
        <f t="shared" si="80"/>
        <v>260</v>
      </c>
      <c r="AA327" s="16">
        <v>15000000237</v>
      </c>
      <c r="AB327" s="8">
        <f t="shared" si="69"/>
        <v>1.6755133772988045</v>
      </c>
      <c r="AC327" s="8">
        <f t="shared" si="68"/>
        <v>47.5</v>
      </c>
      <c r="AD327" s="16">
        <v>15000000237</v>
      </c>
      <c r="AE327" s="13"/>
    </row>
    <row r="328" spans="1:31" ht="90" x14ac:dyDescent="0.3">
      <c r="A328" s="9" t="s">
        <v>1065</v>
      </c>
      <c r="B328" s="10" t="s">
        <v>1066</v>
      </c>
      <c r="C328" s="10" t="s">
        <v>1066</v>
      </c>
      <c r="D328" s="11" t="s">
        <v>2636</v>
      </c>
      <c r="E328" s="8">
        <f t="shared" si="70"/>
        <v>0.25000423287590057</v>
      </c>
      <c r="F328" s="8">
        <v>7.0875000000000004</v>
      </c>
      <c r="G328" s="8">
        <f t="shared" si="71"/>
        <v>0.50000846575180113</v>
      </c>
      <c r="H328" s="8">
        <v>14.175000000000001</v>
      </c>
      <c r="I328" s="8">
        <f t="shared" si="72"/>
        <v>0.62501058218975136</v>
      </c>
      <c r="J328" s="8">
        <f t="shared" si="73"/>
        <v>17.719050005079453</v>
      </c>
      <c r="K328" s="8">
        <f t="shared" si="74"/>
        <v>1.0000169315036023</v>
      </c>
      <c r="L328" s="8">
        <f t="shared" si="75"/>
        <v>28.350480008127125</v>
      </c>
      <c r="M328" s="11" t="str">
        <f t="shared" si="76"/>
        <v>Parsley Ingredients:
parsley
• Packed in a facility and/or equipment that produces products containing peanuts, tree nuts, soybean, milk, dairy, eggs, fish, shellfish, wheat, sesame •
 - NET WT. 0.25 oz (7.0875 grams)</v>
      </c>
      <c r="N328" s="12">
        <v>10000000476</v>
      </c>
      <c r="O328" s="12">
        <v>30000000476</v>
      </c>
      <c r="P328" s="12">
        <v>50000000476</v>
      </c>
      <c r="Q328" s="12">
        <v>70000000476</v>
      </c>
      <c r="R328" s="12">
        <v>90000000476</v>
      </c>
      <c r="S328" s="12">
        <v>11000000476</v>
      </c>
      <c r="T328" s="12">
        <v>13000000476</v>
      </c>
      <c r="U328" s="10"/>
      <c r="V328" s="11"/>
      <c r="W328" s="8">
        <f t="shared" si="77"/>
        <v>0.12500211643795028</v>
      </c>
      <c r="X328" s="8">
        <f t="shared" si="78"/>
        <v>3.5438100010158906</v>
      </c>
      <c r="Y328" s="8">
        <f t="shared" si="79"/>
        <v>2.0000338630072045</v>
      </c>
      <c r="Z328" s="8">
        <f t="shared" si="80"/>
        <v>56.7</v>
      </c>
      <c r="AA328" s="16">
        <v>15000000476</v>
      </c>
      <c r="AB328" s="8">
        <f t="shared" si="69"/>
        <v>0.37500634931385085</v>
      </c>
      <c r="AC328" s="8">
        <f t="shared" si="68"/>
        <v>10.631250000000001</v>
      </c>
      <c r="AD328" s="16">
        <v>15000000476</v>
      </c>
      <c r="AE328" s="13"/>
    </row>
    <row r="329" spans="1:31" ht="105" x14ac:dyDescent="0.3">
      <c r="A329" s="9" t="s">
        <v>2023</v>
      </c>
      <c r="B329" s="10" t="s">
        <v>1068</v>
      </c>
      <c r="C329" s="10" t="s">
        <v>1068</v>
      </c>
      <c r="D329" s="11" t="s">
        <v>2637</v>
      </c>
      <c r="E329" s="8">
        <f t="shared" si="70"/>
        <v>0.80001354520288193</v>
      </c>
      <c r="F329" s="8">
        <v>22.680000000000003</v>
      </c>
      <c r="G329" s="8">
        <f t="shared" si="71"/>
        <v>1.6000270904057639</v>
      </c>
      <c r="H329" s="8">
        <v>45.360000000000007</v>
      </c>
      <c r="I329" s="8">
        <f t="shared" si="72"/>
        <v>2.000033863007205</v>
      </c>
      <c r="J329" s="8">
        <f t="shared" si="73"/>
        <v>56.700960016254264</v>
      </c>
      <c r="K329" s="8">
        <f t="shared" si="74"/>
        <v>3.2000541808115277</v>
      </c>
      <c r="L329" s="8">
        <f t="shared" si="75"/>
        <v>90.721536026006817</v>
      </c>
      <c r="M329" s="11" t="str">
        <f t="shared" si="76"/>
        <v>Peach Passion Tea Ingredients:
black tea, orange blossom, safflower, elderberry, flower pollen, artificial flavoring
• Packed in a facility and/or equipment that produces products containing peanuts, tree nuts, soybean, milk, dairy, eggs, fish, shellfish, wheat, sesame •
 - NET WT. 0.80 oz (22.68 grams)</v>
      </c>
      <c r="N329" s="12">
        <v>10000000239</v>
      </c>
      <c r="O329" s="12">
        <v>30000000239</v>
      </c>
      <c r="P329" s="12">
        <v>50000000239</v>
      </c>
      <c r="Q329" s="12">
        <v>70000000239</v>
      </c>
      <c r="R329" s="12">
        <v>90000000239</v>
      </c>
      <c r="S329" s="12">
        <v>11000000239</v>
      </c>
      <c r="T329" s="12">
        <v>13000000239</v>
      </c>
      <c r="U329" s="10" t="s">
        <v>39</v>
      </c>
      <c r="V329" s="11" t="s">
        <v>1655</v>
      </c>
      <c r="W329" s="8">
        <f t="shared" si="77"/>
        <v>0.40000677260144096</v>
      </c>
      <c r="X329" s="8">
        <f t="shared" si="78"/>
        <v>11.340192003250852</v>
      </c>
      <c r="Y329" s="8">
        <f t="shared" si="79"/>
        <v>6.4001083616230554</v>
      </c>
      <c r="Z329" s="8">
        <f t="shared" si="80"/>
        <v>181.44000000000003</v>
      </c>
      <c r="AA329" s="16">
        <v>15000000239</v>
      </c>
      <c r="AB329" s="8">
        <f t="shared" si="69"/>
        <v>1.2000203178043229</v>
      </c>
      <c r="AC329" s="8">
        <f t="shared" si="68"/>
        <v>34.020000000000003</v>
      </c>
      <c r="AD329" s="16">
        <v>15000000239</v>
      </c>
      <c r="AE329" s="13"/>
    </row>
    <row r="330" spans="1:31" ht="31.2" x14ac:dyDescent="0.3">
      <c r="A330" s="9" t="s">
        <v>1070</v>
      </c>
      <c r="B330" s="10" t="s">
        <v>1071</v>
      </c>
      <c r="C330" s="10" t="s">
        <v>1072</v>
      </c>
      <c r="D330" s="11" t="s">
        <v>32</v>
      </c>
      <c r="E330" s="8">
        <f t="shared" si="70"/>
        <v>2.9000491013604468</v>
      </c>
      <c r="F330" s="8">
        <v>82.215000000000003</v>
      </c>
      <c r="G330" s="8">
        <f t="shared" si="71"/>
        <v>5.8000982027208936</v>
      </c>
      <c r="H330" s="8">
        <v>164.43</v>
      </c>
      <c r="I330" s="8">
        <f t="shared" si="72"/>
        <v>7.2501227534011168</v>
      </c>
      <c r="J330" s="8">
        <f t="shared" si="73"/>
        <v>205.54098005892166</v>
      </c>
      <c r="K330" s="8">
        <f t="shared" si="74"/>
        <v>11.600196405441787</v>
      </c>
      <c r="L330" s="8">
        <f t="shared" si="75"/>
        <v>328.86556809427469</v>
      </c>
      <c r="M330" s="11" t="str">
        <f t="shared" si="76"/>
        <v>NULL
 - NET WT. 2.90 oz (82.215 grams)</v>
      </c>
      <c r="N330" s="12">
        <v>10000000240</v>
      </c>
      <c r="O330" s="12">
        <v>30000000240</v>
      </c>
      <c r="P330" s="12">
        <v>50000000240</v>
      </c>
      <c r="Q330" s="12">
        <v>70000000240</v>
      </c>
      <c r="R330" s="12">
        <v>90000000240</v>
      </c>
      <c r="S330" s="12">
        <v>11000000240</v>
      </c>
      <c r="T330" s="12">
        <v>13000000240</v>
      </c>
      <c r="U330" s="10"/>
      <c r="V330" s="11"/>
      <c r="W330" s="8">
        <f t="shared" si="77"/>
        <v>1.4500245506802234</v>
      </c>
      <c r="X330" s="8">
        <f t="shared" si="78"/>
        <v>41.108196011784337</v>
      </c>
      <c r="Y330" s="8">
        <f t="shared" si="79"/>
        <v>23.200392810883574</v>
      </c>
      <c r="Z330" s="8">
        <f t="shared" si="80"/>
        <v>657.72</v>
      </c>
      <c r="AA330" s="16">
        <v>15000000240</v>
      </c>
      <c r="AB330" s="8">
        <f t="shared" si="69"/>
        <v>4.3500736520406704</v>
      </c>
      <c r="AC330" s="8">
        <f t="shared" si="68"/>
        <v>123.32250000000001</v>
      </c>
      <c r="AD330" s="16">
        <v>15000000240</v>
      </c>
      <c r="AE330" s="13"/>
    </row>
    <row r="331" spans="1:31" ht="90" x14ac:dyDescent="0.3">
      <c r="A331" s="9" t="s">
        <v>1535</v>
      </c>
      <c r="B331" s="10" t="s">
        <v>1712</v>
      </c>
      <c r="C331" s="10" t="s">
        <v>1712</v>
      </c>
      <c r="D331" s="11" t="s">
        <v>2638</v>
      </c>
      <c r="E331" s="8">
        <f t="shared" si="70"/>
        <v>0.8113012142710001</v>
      </c>
      <c r="F331" s="8">
        <v>23</v>
      </c>
      <c r="G331" s="8">
        <f t="shared" si="71"/>
        <v>2.1164379502721742</v>
      </c>
      <c r="H331" s="8">
        <v>60</v>
      </c>
      <c r="I331" s="8">
        <f t="shared" si="72"/>
        <v>2.645547437840218</v>
      </c>
      <c r="J331" s="8">
        <f t="shared" si="73"/>
        <v>75.001269862770187</v>
      </c>
      <c r="K331" s="8">
        <f t="shared" si="74"/>
        <v>4.2328759005443484</v>
      </c>
      <c r="L331" s="8">
        <f t="shared" si="75"/>
        <v>120.00203178043228</v>
      </c>
      <c r="M331" s="11" t="str">
        <f t="shared" si="76"/>
        <v>Pennsylvania Pork Rub Ingredients:
chili powder, dehydrated garlic, spices, sea salt
• Packed in a facility and/or equipment that produces products containing peanuts, tree nuts, soybean, milk, dairy, eggs, fish, shellfish, wheat, sesame •
 - NET WT. 0.81 oz (23 grams)</v>
      </c>
      <c r="N331" s="12">
        <v>10000000414</v>
      </c>
      <c r="O331" s="12">
        <v>30000000414</v>
      </c>
      <c r="P331" s="12">
        <v>50000000414</v>
      </c>
      <c r="Q331" s="12">
        <v>70000000414</v>
      </c>
      <c r="R331" s="12">
        <v>90000000414</v>
      </c>
      <c r="S331" s="12">
        <v>11000000414</v>
      </c>
      <c r="T331" s="12">
        <v>13000000414</v>
      </c>
      <c r="U331" s="10" t="s">
        <v>39</v>
      </c>
      <c r="V331" s="11"/>
      <c r="W331" s="8">
        <f t="shared" si="77"/>
        <v>0.52910948756804355</v>
      </c>
      <c r="X331" s="8">
        <f t="shared" si="78"/>
        <v>15.000253972554034</v>
      </c>
      <c r="Y331" s="8">
        <f t="shared" si="79"/>
        <v>8.4657518010886967</v>
      </c>
      <c r="Z331" s="8">
        <f t="shared" si="80"/>
        <v>240</v>
      </c>
      <c r="AA331" s="16">
        <v>15000000414</v>
      </c>
      <c r="AB331" s="8">
        <f t="shared" si="69"/>
        <v>1.4638695822715873</v>
      </c>
      <c r="AC331" s="8">
        <f t="shared" si="68"/>
        <v>41.5</v>
      </c>
      <c r="AD331" s="16">
        <v>15000000414</v>
      </c>
      <c r="AE331" s="13" t="s">
        <v>2012</v>
      </c>
    </row>
    <row r="332" spans="1:31" ht="105" x14ac:dyDescent="0.3">
      <c r="A332" s="9" t="s">
        <v>1738</v>
      </c>
      <c r="B332" s="10" t="s">
        <v>1758</v>
      </c>
      <c r="C332" s="10" t="s">
        <v>1758</v>
      </c>
      <c r="D332" s="11" t="s">
        <v>2639</v>
      </c>
      <c r="E332" s="8">
        <f t="shared" si="70"/>
        <v>1.1287669068118262</v>
      </c>
      <c r="F332" s="8">
        <v>32</v>
      </c>
      <c r="G332" s="8">
        <f t="shared" si="71"/>
        <v>2.3986296769751307</v>
      </c>
      <c r="H332" s="8">
        <v>68</v>
      </c>
      <c r="I332" s="8">
        <f t="shared" si="72"/>
        <v>2.9982870962189132</v>
      </c>
      <c r="J332" s="8">
        <f t="shared" si="73"/>
        <v>85.001439177806191</v>
      </c>
      <c r="K332" s="8">
        <f t="shared" si="74"/>
        <v>4.7972593539502615</v>
      </c>
      <c r="L332" s="8">
        <f t="shared" si="75"/>
        <v>136.00230268448993</v>
      </c>
      <c r="M332" s="11" t="str">
        <f t="shared" si="76"/>
        <v>Pepper Sensation Ingredients:
dehydrated garlic, dehydrated red and green bell peppers, salt, black pepper, dehydrated onion, spices, hickory oil
• Packed in a facility and/or equipment that produces products containing peanuts, tree nuts, soybean, milk, dairy, eggs, fish, shellfish, wheat, sesame •
 - NET WT. 1.13 oz (32 grams)</v>
      </c>
      <c r="N332" s="12">
        <v>10000000498</v>
      </c>
      <c r="O332" s="12">
        <v>30000000498</v>
      </c>
      <c r="P332" s="12">
        <v>50000000498</v>
      </c>
      <c r="Q332" s="12">
        <v>70000000498</v>
      </c>
      <c r="R332" s="12">
        <v>90000000498</v>
      </c>
      <c r="S332" s="12">
        <v>11000000498</v>
      </c>
      <c r="T332" s="12">
        <v>13000000498</v>
      </c>
      <c r="U332" s="10" t="s">
        <v>39</v>
      </c>
      <c r="V332" s="11" t="s">
        <v>1656</v>
      </c>
      <c r="W332" s="8">
        <f t="shared" si="77"/>
        <v>0.59965741924378269</v>
      </c>
      <c r="X332" s="8">
        <f t="shared" si="78"/>
        <v>17.000287835561242</v>
      </c>
      <c r="Y332" s="8">
        <f t="shared" si="79"/>
        <v>9.594518707900523</v>
      </c>
      <c r="Z332" s="8">
        <f t="shared" si="80"/>
        <v>272</v>
      </c>
      <c r="AA332" s="16">
        <v>15000000498</v>
      </c>
      <c r="AB332" s="8">
        <f t="shared" si="69"/>
        <v>1.7636982918934785</v>
      </c>
      <c r="AC332" s="8">
        <f t="shared" si="68"/>
        <v>50</v>
      </c>
      <c r="AD332" s="16">
        <v>15000000498</v>
      </c>
      <c r="AE332" s="13"/>
    </row>
    <row r="333" spans="1:31" ht="90" x14ac:dyDescent="0.3">
      <c r="A333" s="9" t="s">
        <v>36</v>
      </c>
      <c r="B333" s="10" t="s">
        <v>1757</v>
      </c>
      <c r="C333" s="10" t="s">
        <v>1757</v>
      </c>
      <c r="D333" s="11" t="s">
        <v>2640</v>
      </c>
      <c r="E333" s="8">
        <f t="shared" si="70"/>
        <v>1.1640408726496958</v>
      </c>
      <c r="F333" s="8">
        <v>33</v>
      </c>
      <c r="G333" s="8">
        <f t="shared" si="71"/>
        <v>2.363355711137261</v>
      </c>
      <c r="H333" s="8">
        <v>67</v>
      </c>
      <c r="I333" s="8">
        <f t="shared" si="72"/>
        <v>2.9541946389215763</v>
      </c>
      <c r="J333" s="8">
        <f t="shared" si="73"/>
        <v>83.751418013426687</v>
      </c>
      <c r="K333" s="8">
        <f t="shared" si="74"/>
        <v>4.7267114222745219</v>
      </c>
      <c r="L333" s="8">
        <f t="shared" si="75"/>
        <v>134.00226882148272</v>
      </c>
      <c r="M333" s="11" t="str">
        <f t="shared" si="76"/>
        <v>Peppercorn Medley Ingredients:
black, white, green, pink, Jamaican allspice peppercorns
• Packed in a facility and/or equipment that produces products containing peanuts, tree nuts, soybean, milk, dairy, eggs, fish, shellfish, wheat, sesame •
 - NET WT. 1.16 oz (33 grams)</v>
      </c>
      <c r="N333" s="12">
        <v>10000000003</v>
      </c>
      <c r="O333" s="12">
        <v>30000000003</v>
      </c>
      <c r="P333" s="12">
        <v>50000000003</v>
      </c>
      <c r="Q333" s="12">
        <v>70000000003</v>
      </c>
      <c r="R333" s="12">
        <v>90000000003</v>
      </c>
      <c r="S333" s="12">
        <v>11000000003</v>
      </c>
      <c r="T333" s="12">
        <v>13000000003</v>
      </c>
      <c r="U333" s="10" t="s">
        <v>39</v>
      </c>
      <c r="V333" s="11" t="s">
        <v>1656</v>
      </c>
      <c r="W333" s="8">
        <f t="shared" si="77"/>
        <v>0.59083892778431524</v>
      </c>
      <c r="X333" s="8">
        <f t="shared" si="78"/>
        <v>16.750283602685339</v>
      </c>
      <c r="Y333" s="8">
        <f t="shared" si="79"/>
        <v>9.4534228445490438</v>
      </c>
      <c r="Z333" s="8">
        <f t="shared" si="80"/>
        <v>268</v>
      </c>
      <c r="AA333" s="16">
        <v>15000000003</v>
      </c>
      <c r="AB333" s="8">
        <f t="shared" si="69"/>
        <v>1.7636982918934785</v>
      </c>
      <c r="AC333" s="8">
        <f t="shared" si="68"/>
        <v>50</v>
      </c>
      <c r="AD333" s="16">
        <v>15000000003</v>
      </c>
      <c r="AE333" s="13"/>
    </row>
    <row r="334" spans="1:31" ht="90" x14ac:dyDescent="0.3">
      <c r="A334" s="9" t="s">
        <v>1074</v>
      </c>
      <c r="B334" s="10" t="s">
        <v>1075</v>
      </c>
      <c r="C334" s="10" t="s">
        <v>1075</v>
      </c>
      <c r="D334" s="11" t="s">
        <v>2641</v>
      </c>
      <c r="E334" s="8">
        <f t="shared" si="70"/>
        <v>0.80001354520288193</v>
      </c>
      <c r="F334" s="8">
        <v>22.680000000000003</v>
      </c>
      <c r="G334" s="8">
        <f t="shared" si="71"/>
        <v>1.6000270904057639</v>
      </c>
      <c r="H334" s="8">
        <v>45.360000000000007</v>
      </c>
      <c r="I334" s="8">
        <f t="shared" si="72"/>
        <v>2.000033863007205</v>
      </c>
      <c r="J334" s="8">
        <f t="shared" si="73"/>
        <v>56.700960016254264</v>
      </c>
      <c r="K334" s="8">
        <f t="shared" si="74"/>
        <v>3.2000541808115277</v>
      </c>
      <c r="L334" s="8">
        <f t="shared" si="75"/>
        <v>90.721536026006817</v>
      </c>
      <c r="M334" s="11" t="str">
        <f t="shared" si="76"/>
        <v>Peppermint Tea Ingredients:
peppermint leaves
• Packed in a facility and/or equipment that produces products containing peanuts, tree nuts, soybean, milk, dairy, eggs, fish, shellfish, wheat, sesame •
 - NET WT. 0.80 oz (22.68 grams)</v>
      </c>
      <c r="N334" s="12">
        <v>10000000369</v>
      </c>
      <c r="O334" s="12">
        <v>30000000369</v>
      </c>
      <c r="P334" s="12">
        <v>50000000369</v>
      </c>
      <c r="Q334" s="12">
        <v>70000000369</v>
      </c>
      <c r="R334" s="12">
        <v>90000000369</v>
      </c>
      <c r="S334" s="12">
        <v>11000000369</v>
      </c>
      <c r="T334" s="12">
        <v>13000000369</v>
      </c>
      <c r="U334" s="10"/>
      <c r="V334" s="11"/>
      <c r="W334" s="8">
        <f t="shared" si="77"/>
        <v>0.40000677260144096</v>
      </c>
      <c r="X334" s="8">
        <f t="shared" si="78"/>
        <v>11.340192003250852</v>
      </c>
      <c r="Y334" s="8">
        <f t="shared" si="79"/>
        <v>6.4001083616230554</v>
      </c>
      <c r="Z334" s="8">
        <f t="shared" si="80"/>
        <v>181.44000000000003</v>
      </c>
      <c r="AA334" s="16">
        <v>15000000369</v>
      </c>
      <c r="AB334" s="8">
        <f t="shared" si="69"/>
        <v>1.2000203178043229</v>
      </c>
      <c r="AC334" s="8">
        <f t="shared" si="68"/>
        <v>34.020000000000003</v>
      </c>
      <c r="AD334" s="16">
        <v>15000000369</v>
      </c>
      <c r="AE334" s="13"/>
    </row>
    <row r="335" spans="1:31" ht="105" x14ac:dyDescent="0.3">
      <c r="A335" s="25" t="s">
        <v>1727</v>
      </c>
      <c r="B335" s="10" t="s">
        <v>1077</v>
      </c>
      <c r="C335" s="10" t="s">
        <v>1078</v>
      </c>
      <c r="D335" s="11" t="s">
        <v>2642</v>
      </c>
      <c r="E335" s="8">
        <f t="shared" si="70"/>
        <v>1.0934929409739567</v>
      </c>
      <c r="F335" s="8">
        <v>31</v>
      </c>
      <c r="G335" s="8">
        <f t="shared" si="71"/>
        <v>2.1869858819479133</v>
      </c>
      <c r="H335" s="8">
        <v>62</v>
      </c>
      <c r="I335" s="8">
        <f t="shared" si="72"/>
        <v>2.7337323524348918</v>
      </c>
      <c r="J335" s="8">
        <f t="shared" si="73"/>
        <v>77.50131219152918</v>
      </c>
      <c r="K335" s="8">
        <f t="shared" si="74"/>
        <v>4.3739717638958266</v>
      </c>
      <c r="L335" s="8">
        <f t="shared" si="75"/>
        <v>124.0020995064467</v>
      </c>
      <c r="M335" s="11" t="str">
        <f t="shared" si="76"/>
        <v>Pepperoni Kick Pizza Seasoning Ingredients:
paprika, garlic, onion, spices, &lt;1% calcium stearate (anti caking)
• Packed in a facility and/or equipment that produces products containing peanuts, tree nuts, soybean, milk, dairy, eggs, fish, shellfish, wheat, sesame •
 - NET WT. 1.09 oz (31 grams)</v>
      </c>
      <c r="N335" s="12">
        <v>10000000416</v>
      </c>
      <c r="O335" s="12">
        <v>30000000416</v>
      </c>
      <c r="P335" s="12">
        <v>50000000416</v>
      </c>
      <c r="Q335" s="12">
        <v>70000000416</v>
      </c>
      <c r="R335" s="12">
        <v>90000000416</v>
      </c>
      <c r="S335" s="12">
        <v>11000000416</v>
      </c>
      <c r="T335" s="12">
        <v>13000000416</v>
      </c>
      <c r="U335" s="10" t="s">
        <v>39</v>
      </c>
      <c r="V335" s="11" t="s">
        <v>1656</v>
      </c>
      <c r="W335" s="8">
        <f t="shared" si="77"/>
        <v>0.54674647048697833</v>
      </c>
      <c r="X335" s="8">
        <f t="shared" si="78"/>
        <v>15.500262438305837</v>
      </c>
      <c r="Y335" s="8">
        <f t="shared" si="79"/>
        <v>8.7479435277916533</v>
      </c>
      <c r="Z335" s="8">
        <f t="shared" si="80"/>
        <v>248</v>
      </c>
      <c r="AA335" s="16">
        <v>15000000416</v>
      </c>
      <c r="AB335" s="8">
        <f t="shared" si="69"/>
        <v>1.6402394114609349</v>
      </c>
      <c r="AC335" s="8">
        <f t="shared" si="68"/>
        <v>46.5</v>
      </c>
      <c r="AD335" s="16">
        <v>15000000416</v>
      </c>
      <c r="AE335" s="13" t="s">
        <v>1998</v>
      </c>
    </row>
    <row r="336" spans="1:31" ht="90" x14ac:dyDescent="0.3">
      <c r="A336" s="9" t="s">
        <v>1079</v>
      </c>
      <c r="B336" s="10" t="s">
        <v>1080</v>
      </c>
      <c r="C336" s="10" t="s">
        <v>1081</v>
      </c>
      <c r="D336" s="11" t="s">
        <v>2643</v>
      </c>
      <c r="E336" s="8">
        <f t="shared" si="70"/>
        <v>0.50000846575180113</v>
      </c>
      <c r="F336" s="8">
        <v>14.175000000000001</v>
      </c>
      <c r="G336" s="8">
        <f t="shared" si="71"/>
        <v>1.0000169315036023</v>
      </c>
      <c r="H336" s="8">
        <v>28.35</v>
      </c>
      <c r="I336" s="8">
        <f t="shared" si="72"/>
        <v>1.2500211643795027</v>
      </c>
      <c r="J336" s="8">
        <f t="shared" si="73"/>
        <v>35.438100010158905</v>
      </c>
      <c r="K336" s="8">
        <f t="shared" si="74"/>
        <v>2.0000338630072045</v>
      </c>
      <c r="L336" s="8">
        <f t="shared" si="75"/>
        <v>56.70096001625425</v>
      </c>
      <c r="M336" s="11" t="str">
        <f t="shared" si="76"/>
        <v>Perfect Blend Italian Bread Dip Ingredients:
oregano, marjoram, thyme, basil, rosemary, red peppers, sage
• Packed in a facility and/or equipment that produces products containing peanuts, tree nuts, soybean, milk, dairy, eggs, fish, shellfish, wheat, sesame •
 - NET WT. 0.50 oz (14.175 grams)</v>
      </c>
      <c r="N336" s="12">
        <v>10000000241</v>
      </c>
      <c r="O336" s="12">
        <v>30000000241</v>
      </c>
      <c r="P336" s="12">
        <v>50000000241</v>
      </c>
      <c r="Q336" s="12">
        <v>70000000241</v>
      </c>
      <c r="R336" s="12">
        <v>90000000241</v>
      </c>
      <c r="S336" s="12">
        <v>11000000241</v>
      </c>
      <c r="T336" s="12">
        <v>13000000241</v>
      </c>
      <c r="U336" s="10"/>
      <c r="V336" s="11"/>
      <c r="W336" s="8">
        <f t="shared" si="77"/>
        <v>0.25000423287590057</v>
      </c>
      <c r="X336" s="8">
        <f t="shared" si="78"/>
        <v>7.0876200020317812</v>
      </c>
      <c r="Y336" s="8">
        <f t="shared" si="79"/>
        <v>4.0000677260144091</v>
      </c>
      <c r="Z336" s="8">
        <f t="shared" si="80"/>
        <v>113.4</v>
      </c>
      <c r="AA336" s="16">
        <v>15000000241</v>
      </c>
      <c r="AB336" s="8">
        <f t="shared" si="69"/>
        <v>0.7500126986277017</v>
      </c>
      <c r="AC336" s="8">
        <f t="shared" ref="AC336:AC399" si="81">IF(OR(F336 = "NULL", H336 = "NULL"), "NULL", (F336+H336)/2)</f>
        <v>21.262500000000003</v>
      </c>
      <c r="AD336" s="16">
        <v>15000000241</v>
      </c>
      <c r="AE336" s="13"/>
    </row>
    <row r="337" spans="1:31" ht="90" x14ac:dyDescent="0.3">
      <c r="A337" s="9" t="s">
        <v>1731</v>
      </c>
      <c r="B337" s="10" t="s">
        <v>1739</v>
      </c>
      <c r="C337" s="10" t="s">
        <v>1739</v>
      </c>
      <c r="D337" s="11" t="s">
        <v>2644</v>
      </c>
      <c r="E337" s="8">
        <f t="shared" si="70"/>
        <v>1.1287669068118262</v>
      </c>
      <c r="F337" s="8">
        <v>32</v>
      </c>
      <c r="G337" s="8">
        <f t="shared" si="71"/>
        <v>2.539725540326609</v>
      </c>
      <c r="H337" s="8">
        <v>72</v>
      </c>
      <c r="I337" s="8">
        <f t="shared" si="72"/>
        <v>3.1746569254082613</v>
      </c>
      <c r="J337" s="8">
        <f t="shared" si="73"/>
        <v>90.001523835324207</v>
      </c>
      <c r="K337" s="8">
        <f t="shared" si="74"/>
        <v>5.079451080653218</v>
      </c>
      <c r="L337" s="8">
        <f t="shared" si="75"/>
        <v>144.00243813651875</v>
      </c>
      <c r="M337" s="11" t="str">
        <f t="shared" si="76"/>
        <v>Perfect Prime Rib Seasoning Ingredients:
black pepper, spices, dehydrated onion, dehydrated garlic, salt
• Packed in a facility and/or equipment that produces products containing peanuts, tree nuts, soybean, milk, dairy, eggs, fish, shellfish, wheat, sesame •
 - NET WT. 1.13 oz (32 grams)</v>
      </c>
      <c r="N337" s="12">
        <v>10000000495</v>
      </c>
      <c r="O337" s="12">
        <v>30000000495</v>
      </c>
      <c r="P337" s="12">
        <v>50000000495</v>
      </c>
      <c r="Q337" s="12">
        <v>70000000495</v>
      </c>
      <c r="R337" s="12">
        <v>90000000495</v>
      </c>
      <c r="S337" s="12">
        <v>11000000495</v>
      </c>
      <c r="T337" s="12">
        <v>13000000495</v>
      </c>
      <c r="U337" s="10" t="s">
        <v>39</v>
      </c>
      <c r="V337" s="11" t="s">
        <v>1656</v>
      </c>
      <c r="W337" s="8">
        <f t="shared" si="77"/>
        <v>0.63493138508165226</v>
      </c>
      <c r="X337" s="8">
        <f t="shared" si="78"/>
        <v>18.000304767064844</v>
      </c>
      <c r="Y337" s="8">
        <f t="shared" si="79"/>
        <v>10.158902161306436</v>
      </c>
      <c r="Z337" s="8">
        <f t="shared" si="80"/>
        <v>288</v>
      </c>
      <c r="AA337" s="16">
        <v>15000000495</v>
      </c>
      <c r="AB337" s="8">
        <f t="shared" si="69"/>
        <v>1.8342462235692176</v>
      </c>
      <c r="AC337" s="8">
        <f t="shared" si="81"/>
        <v>52</v>
      </c>
      <c r="AD337" s="16">
        <v>15000000495</v>
      </c>
      <c r="AE337" s="13" t="s">
        <v>1989</v>
      </c>
    </row>
    <row r="338" spans="1:31" ht="31.2" x14ac:dyDescent="0.3">
      <c r="A338" s="9" t="s">
        <v>1083</v>
      </c>
      <c r="B338" s="10" t="s">
        <v>1084</v>
      </c>
      <c r="C338" s="10" t="s">
        <v>1085</v>
      </c>
      <c r="D338" s="11" t="s">
        <v>32</v>
      </c>
      <c r="E338" s="8">
        <f t="shared" si="70"/>
        <v>2.9000491013604468</v>
      </c>
      <c r="F338" s="8">
        <v>82.215000000000003</v>
      </c>
      <c r="G338" s="8">
        <f t="shared" si="71"/>
        <v>5.8000982027208936</v>
      </c>
      <c r="H338" s="8">
        <v>164.43</v>
      </c>
      <c r="I338" s="8">
        <f t="shared" si="72"/>
        <v>7.2501227534011168</v>
      </c>
      <c r="J338" s="8">
        <f t="shared" si="73"/>
        <v>205.54098005892166</v>
      </c>
      <c r="K338" s="8">
        <f t="shared" si="74"/>
        <v>11.600196405441787</v>
      </c>
      <c r="L338" s="8">
        <f t="shared" si="75"/>
        <v>328.86556809427469</v>
      </c>
      <c r="M338" s="11" t="str">
        <f t="shared" si="76"/>
        <v>NULL
 - NET WT. 2.90 oz (82.215 grams)</v>
      </c>
      <c r="N338" s="12">
        <v>10000000242</v>
      </c>
      <c r="O338" s="12">
        <v>30000000242</v>
      </c>
      <c r="P338" s="12">
        <v>50000000242</v>
      </c>
      <c r="Q338" s="12">
        <v>70000000242</v>
      </c>
      <c r="R338" s="12">
        <v>90000000242</v>
      </c>
      <c r="S338" s="12">
        <v>11000000242</v>
      </c>
      <c r="T338" s="12">
        <v>13000000242</v>
      </c>
      <c r="U338" s="10"/>
      <c r="V338" s="11"/>
      <c r="W338" s="8">
        <f t="shared" si="77"/>
        <v>1.4500245506802234</v>
      </c>
      <c r="X338" s="8">
        <f t="shared" si="78"/>
        <v>41.108196011784337</v>
      </c>
      <c r="Y338" s="8">
        <f t="shared" si="79"/>
        <v>23.200392810883574</v>
      </c>
      <c r="Z338" s="8">
        <f t="shared" si="80"/>
        <v>657.72</v>
      </c>
      <c r="AA338" s="16">
        <v>15000000242</v>
      </c>
      <c r="AB338" s="8">
        <f t="shared" si="69"/>
        <v>4.3500736520406704</v>
      </c>
      <c r="AC338" s="8">
        <f t="shared" si="81"/>
        <v>123.32250000000001</v>
      </c>
      <c r="AD338" s="16">
        <v>15000000242</v>
      </c>
      <c r="AE338" s="13"/>
    </row>
    <row r="339" spans="1:31" ht="135" x14ac:dyDescent="0.3">
      <c r="A339" s="25" t="s">
        <v>1086</v>
      </c>
      <c r="B339" s="10" t="s">
        <v>1087</v>
      </c>
      <c r="C339" s="10" t="s">
        <v>1088</v>
      </c>
      <c r="D339" s="11" t="s">
        <v>2645</v>
      </c>
      <c r="E339" s="8">
        <f t="shared" si="70"/>
        <v>0.74075328259526096</v>
      </c>
      <c r="F339" s="8">
        <v>21</v>
      </c>
      <c r="G339" s="8">
        <f t="shared" si="71"/>
        <v>1.5873284627041306</v>
      </c>
      <c r="H339" s="8">
        <v>45</v>
      </c>
      <c r="I339" s="8">
        <f t="shared" si="72"/>
        <v>1.9841605783801632</v>
      </c>
      <c r="J339" s="8">
        <f t="shared" si="73"/>
        <v>56.250952397077633</v>
      </c>
      <c r="K339" s="8">
        <f t="shared" si="74"/>
        <v>3.1746569254082613</v>
      </c>
      <c r="L339" s="8">
        <f t="shared" si="75"/>
        <v>90.001523835324207</v>
      </c>
      <c r="M339" s="11" t="str">
        <f t="shared" si="76"/>
        <v>Pesto &amp; Cheese Bread Dip Ingredients:
parmesan cheese (part-skim milk, parsley, cheese cultures, salt, enzymes), spices, dehydrated garlic, parsley, silicon dioxide added to prevent caking
• ALLERGY ALERT: contains milk •
• Packed in a facility and/or equipment that produces products containing peanuts, tree nuts, soybean, milk, dairy, eggs, fish, shellfish, wheat, sesame •
 - NET WT. 0.74 oz (21 grams)</v>
      </c>
      <c r="N339" s="12">
        <v>10000000243</v>
      </c>
      <c r="O339" s="12">
        <v>30000000243</v>
      </c>
      <c r="P339" s="12">
        <v>50000000243</v>
      </c>
      <c r="Q339" s="12">
        <v>70000000243</v>
      </c>
      <c r="R339" s="12">
        <v>90000000243</v>
      </c>
      <c r="S339" s="12">
        <v>11000000243</v>
      </c>
      <c r="T339" s="12">
        <v>13000000243</v>
      </c>
      <c r="U339" s="10" t="s">
        <v>39</v>
      </c>
      <c r="V339" s="11" t="s">
        <v>586</v>
      </c>
      <c r="W339" s="8">
        <f t="shared" si="77"/>
        <v>0.39683211567603266</v>
      </c>
      <c r="X339" s="8">
        <f t="shared" si="78"/>
        <v>11.250190479415526</v>
      </c>
      <c r="Y339" s="8">
        <f t="shared" si="79"/>
        <v>6.3493138508165226</v>
      </c>
      <c r="Z339" s="8">
        <f t="shared" si="80"/>
        <v>180</v>
      </c>
      <c r="AA339" s="16">
        <v>15000000243</v>
      </c>
      <c r="AB339" s="8">
        <f t="shared" si="69"/>
        <v>1.1640408726496958</v>
      </c>
      <c r="AC339" s="8">
        <f t="shared" si="81"/>
        <v>33</v>
      </c>
      <c r="AD339" s="16">
        <v>15000000243</v>
      </c>
      <c r="AE339" s="13" t="s">
        <v>1962</v>
      </c>
    </row>
    <row r="340" spans="1:31" ht="135" x14ac:dyDescent="0.3">
      <c r="A340" s="14" t="s">
        <v>1090</v>
      </c>
      <c r="B340" s="10" t="s">
        <v>2281</v>
      </c>
      <c r="C340" s="10" t="s">
        <v>2281</v>
      </c>
      <c r="D340" s="11" t="s">
        <v>2646</v>
      </c>
      <c r="E340" s="8">
        <f t="shared" si="70"/>
        <v>0.74075328259526096</v>
      </c>
      <c r="F340" s="8">
        <v>21</v>
      </c>
      <c r="G340" s="8">
        <f t="shared" si="71"/>
        <v>1.5873284627041306</v>
      </c>
      <c r="H340" s="8">
        <v>45</v>
      </c>
      <c r="I340" s="8">
        <f t="shared" si="72"/>
        <v>1.9841605783801632</v>
      </c>
      <c r="J340" s="8">
        <f t="shared" si="73"/>
        <v>56.250952397077633</v>
      </c>
      <c r="K340" s="8">
        <f t="shared" si="74"/>
        <v>3.1746569254082613</v>
      </c>
      <c r="L340" s="8">
        <f t="shared" si="75"/>
        <v>90.001523835324207</v>
      </c>
      <c r="M340" s="11" t="str">
        <f t="shared" si="76"/>
        <v>Pesto &amp; Parmesan Seasoning Ingredients:
parmesan cheese (part-skim milk, parsley, cheese cultures, salt, enzymes), spices, dehydrated garlic, parsley, silicon dioxide added to prevent caking
• ALLERGY ALERT: contains milk •
• Packed in a facility and/or equipment that produces products containing peanuts, tree nuts, soybean, milk, dairy, eggs, fish, shellfish, wheat, sesame •
 - NET WT. 0.74 oz (21 grams)</v>
      </c>
      <c r="N340" s="12">
        <v>10000000445</v>
      </c>
      <c r="O340" s="12">
        <v>30000000445</v>
      </c>
      <c r="P340" s="12">
        <v>50000000445</v>
      </c>
      <c r="Q340" s="12">
        <v>70000000445</v>
      </c>
      <c r="R340" s="12">
        <v>90000000445</v>
      </c>
      <c r="S340" s="12">
        <v>11000000445</v>
      </c>
      <c r="T340" s="12">
        <v>13000000445</v>
      </c>
      <c r="U340" s="11" t="s">
        <v>39</v>
      </c>
      <c r="V340" s="11" t="s">
        <v>586</v>
      </c>
      <c r="W340" s="8">
        <f t="shared" si="77"/>
        <v>0.39683211567603266</v>
      </c>
      <c r="X340" s="8">
        <f t="shared" si="78"/>
        <v>11.250190479415526</v>
      </c>
      <c r="Y340" s="8">
        <f t="shared" si="79"/>
        <v>6.3493138508165226</v>
      </c>
      <c r="Z340" s="8">
        <f t="shared" si="80"/>
        <v>180</v>
      </c>
      <c r="AA340" s="16">
        <v>15000000445</v>
      </c>
      <c r="AB340" s="8">
        <f t="shared" si="69"/>
        <v>1.1640408726496958</v>
      </c>
      <c r="AC340" s="8">
        <f t="shared" si="81"/>
        <v>33</v>
      </c>
      <c r="AD340" s="16">
        <v>15000000445</v>
      </c>
      <c r="AE340" s="13" t="s">
        <v>1091</v>
      </c>
    </row>
    <row r="341" spans="1:31" ht="135" x14ac:dyDescent="0.3">
      <c r="A341" s="14" t="s">
        <v>2315</v>
      </c>
      <c r="B341" s="10" t="s">
        <v>2281</v>
      </c>
      <c r="C341" s="10" t="s">
        <v>2281</v>
      </c>
      <c r="D341" s="11" t="s">
        <v>2646</v>
      </c>
      <c r="E341" s="8">
        <f t="shared" si="70"/>
        <v>0.74075328259526096</v>
      </c>
      <c r="F341" s="8">
        <v>21</v>
      </c>
      <c r="G341" s="8">
        <f t="shared" si="71"/>
        <v>1.5873284627041306</v>
      </c>
      <c r="H341" s="8">
        <v>45</v>
      </c>
      <c r="I341" s="8">
        <f t="shared" si="72"/>
        <v>1.9841605783801632</v>
      </c>
      <c r="J341" s="8">
        <f t="shared" si="73"/>
        <v>56.250952397077633</v>
      </c>
      <c r="K341" s="8">
        <f t="shared" si="74"/>
        <v>3.1746569254082613</v>
      </c>
      <c r="L341" s="8">
        <f t="shared" si="75"/>
        <v>90.001523835324207</v>
      </c>
      <c r="M341" s="11" t="str">
        <f t="shared" si="76"/>
        <v>Pesto &amp; Parmesan Seasoning Ingredients:
parmesan cheese (part-skim milk, parsley, cheese cultures, salt, enzymes), spices, dehydrated garlic, parsley, silicon dioxide added to prevent caking
• ALLERGY ALERT: contains milk •
• Packed in a facility and/or equipment that produces products containing peanuts, tree nuts, soybean, milk, dairy, eggs, fish, shellfish, wheat, sesame •
 - NET WT. 0.74 oz (21 grams)</v>
      </c>
      <c r="N341" s="12">
        <v>10000000523</v>
      </c>
      <c r="O341" s="12">
        <v>30000000523</v>
      </c>
      <c r="P341" s="12">
        <v>50000000523</v>
      </c>
      <c r="Q341" s="12">
        <v>70000000523</v>
      </c>
      <c r="R341" s="12">
        <v>90000000523</v>
      </c>
      <c r="S341" s="12">
        <v>11000000523</v>
      </c>
      <c r="T341" s="12">
        <v>13000000523</v>
      </c>
      <c r="U341" s="27"/>
      <c r="W341" s="8">
        <f t="shared" si="77"/>
        <v>0.39683211567603266</v>
      </c>
      <c r="X341" s="8">
        <f t="shared" si="78"/>
        <v>11.250190479415526</v>
      </c>
      <c r="Y341" s="8">
        <f t="shared" si="79"/>
        <v>6.3493138508165226</v>
      </c>
      <c r="Z341" s="8">
        <f t="shared" si="80"/>
        <v>180</v>
      </c>
      <c r="AA341" s="16">
        <v>15000000523</v>
      </c>
      <c r="AB341" s="8">
        <f t="shared" si="69"/>
        <v>1.1640408726496958</v>
      </c>
      <c r="AC341" s="8">
        <f t="shared" si="81"/>
        <v>33</v>
      </c>
      <c r="AD341" s="16">
        <v>15000000523</v>
      </c>
      <c r="AE341" s="13" t="s">
        <v>2314</v>
      </c>
    </row>
    <row r="342" spans="1:31" ht="105" x14ac:dyDescent="0.3">
      <c r="A342" s="9" t="s">
        <v>2049</v>
      </c>
      <c r="B342" s="10" t="s">
        <v>1092</v>
      </c>
      <c r="C342" s="10" t="s">
        <v>1093</v>
      </c>
      <c r="D342" s="11" t="s">
        <v>2647</v>
      </c>
      <c r="E342" s="8">
        <f t="shared" si="70"/>
        <v>1.1000186246539627</v>
      </c>
      <c r="F342" s="8">
        <v>31.185000000000006</v>
      </c>
      <c r="G342" s="8">
        <f t="shared" si="71"/>
        <v>2.2000372493079254</v>
      </c>
      <c r="H342" s="8">
        <v>62.370000000000012</v>
      </c>
      <c r="I342" s="8">
        <f t="shared" si="72"/>
        <v>2.7500465616349068</v>
      </c>
      <c r="J342" s="8">
        <f t="shared" si="73"/>
        <v>77.963820022349609</v>
      </c>
      <c r="K342" s="8">
        <f t="shared" si="74"/>
        <v>4.4000744986158509</v>
      </c>
      <c r="L342" s="8">
        <f t="shared" si="75"/>
        <v>124.74211203575938</v>
      </c>
      <c r="M342" s="11" t="str">
        <f t="shared" si="76"/>
        <v>Philly Favorite Pizza Seasoning Ingredients:
onion, marjoram, red &amp; green bell pepper, oregano, thyme, parsley, fennel, garlic, celery &amp; chives
• Packed in a facility and/or equipment that produces products containing peanuts, tree nuts, soybean, milk, dairy, eggs, fish, shellfish, wheat, sesame •
 - NET WT. 1.10 oz (31.185 grams)</v>
      </c>
      <c r="N342" s="12">
        <v>10000000244</v>
      </c>
      <c r="O342" s="12">
        <v>30000000244</v>
      </c>
      <c r="P342" s="12">
        <v>50000000244</v>
      </c>
      <c r="Q342" s="12">
        <v>70000000244</v>
      </c>
      <c r="R342" s="12">
        <v>90000000244</v>
      </c>
      <c r="S342" s="12">
        <v>11000000244</v>
      </c>
      <c r="T342" s="12">
        <v>13000000244</v>
      </c>
      <c r="U342" s="10" t="s">
        <v>39</v>
      </c>
      <c r="V342" s="11" t="s">
        <v>1095</v>
      </c>
      <c r="W342" s="8">
        <f t="shared" si="77"/>
        <v>0.55000931232698136</v>
      </c>
      <c r="X342" s="8">
        <f t="shared" si="78"/>
        <v>15.592764004469922</v>
      </c>
      <c r="Y342" s="8">
        <f t="shared" si="79"/>
        <v>8.8001489972317017</v>
      </c>
      <c r="Z342" s="8">
        <f t="shared" si="80"/>
        <v>249.48000000000005</v>
      </c>
      <c r="AA342" s="16">
        <v>15000000244</v>
      </c>
      <c r="AB342" s="8">
        <f t="shared" si="69"/>
        <v>1.6500279369809441</v>
      </c>
      <c r="AC342" s="8">
        <f t="shared" si="81"/>
        <v>46.777500000000011</v>
      </c>
      <c r="AD342" s="16">
        <v>15000000244</v>
      </c>
      <c r="AE342" s="13"/>
    </row>
    <row r="343" spans="1:31" ht="180" x14ac:dyDescent="0.3">
      <c r="A343" s="9" t="s">
        <v>1096</v>
      </c>
      <c r="B343" s="10" t="s">
        <v>1097</v>
      </c>
      <c r="C343" s="10" t="s">
        <v>1098</v>
      </c>
      <c r="D343" s="11" t="s">
        <v>2839</v>
      </c>
      <c r="E343" s="8">
        <f t="shared" si="70"/>
        <v>1.687528571912329</v>
      </c>
      <c r="F343" s="8">
        <v>47.840625000000003</v>
      </c>
      <c r="G343" s="8">
        <f t="shared" si="71"/>
        <v>3.3750571438246579</v>
      </c>
      <c r="H343" s="8">
        <v>95.681250000000006</v>
      </c>
      <c r="I343" s="8">
        <f t="shared" si="72"/>
        <v>4.2188214297808226</v>
      </c>
      <c r="J343" s="8">
        <f t="shared" si="73"/>
        <v>119.60358753428633</v>
      </c>
      <c r="K343" s="8">
        <f t="shared" si="74"/>
        <v>6.7501142876493159</v>
      </c>
      <c r="L343" s="8">
        <f t="shared" si="75"/>
        <v>191.36574005485812</v>
      </c>
      <c r="M343" s="11" t="str">
        <f t="shared" si="76"/>
        <v>Pina Colada Wine Slush Ingredients:
cane sugar, pineapple juice powder, &lt;2% of the following: citric acid colored/flavored powder (sugar, yellow #5, artificial flavor) flavored oil (artificial flavor, propylene glycol) soy
• ALLERGY ALERT: contains soy •
• Packed in a facility and/or equipment that produces products containing peanuts, tree nuts, soybean, milk, dairy, eggs, fish, shellfish, wheat, sesame •
• DIRECTIONS: Fill blender completely with ice, pour in full bottle of wine, pour in whole jar of slush mix, blend on high until smooth. Makes 10-12 drinks ~ Enjoy! •
 - NET WT. 1.69 oz (47.840625 grams)</v>
      </c>
      <c r="N343" s="12">
        <v>10000000245</v>
      </c>
      <c r="O343" s="12">
        <v>30000000245</v>
      </c>
      <c r="P343" s="12">
        <v>50000000245</v>
      </c>
      <c r="Q343" s="12">
        <v>70000000245</v>
      </c>
      <c r="R343" s="12">
        <v>90000000245</v>
      </c>
      <c r="S343" s="12">
        <v>11000000245</v>
      </c>
      <c r="T343" s="12">
        <v>13000000245</v>
      </c>
      <c r="U343" s="10"/>
      <c r="V343" s="11"/>
      <c r="W343" s="8">
        <f t="shared" si="77"/>
        <v>0.84376428595616448</v>
      </c>
      <c r="X343" s="8">
        <f t="shared" si="78"/>
        <v>23.920717506857265</v>
      </c>
      <c r="Y343" s="8">
        <f t="shared" si="79"/>
        <v>13.500228575298632</v>
      </c>
      <c r="Z343" s="8">
        <f t="shared" si="80"/>
        <v>382.72500000000002</v>
      </c>
      <c r="AA343" s="16">
        <v>15000000245</v>
      </c>
      <c r="AB343" s="8">
        <f t="shared" si="69"/>
        <v>2.5312928578684932</v>
      </c>
      <c r="AC343" s="8">
        <f t="shared" si="81"/>
        <v>71.760937500000011</v>
      </c>
      <c r="AD343" s="16">
        <v>15000000245</v>
      </c>
      <c r="AE343" s="13"/>
    </row>
    <row r="344" spans="1:31" ht="180" x14ac:dyDescent="0.3">
      <c r="A344" s="9" t="s">
        <v>1100</v>
      </c>
      <c r="B344" s="10" t="s">
        <v>1101</v>
      </c>
      <c r="C344" s="10" t="s">
        <v>1102</v>
      </c>
      <c r="D344" s="11" t="s">
        <v>2840</v>
      </c>
      <c r="E344" s="8">
        <f t="shared" si="70"/>
        <v>1.687528571912329</v>
      </c>
      <c r="F344" s="8">
        <v>47.840625000000003</v>
      </c>
      <c r="G344" s="8">
        <f t="shared" si="71"/>
        <v>3.3750571438246579</v>
      </c>
      <c r="H344" s="8">
        <v>95.681250000000006</v>
      </c>
      <c r="I344" s="8">
        <f t="shared" si="72"/>
        <v>4.2188214297808226</v>
      </c>
      <c r="J344" s="8">
        <f t="shared" si="73"/>
        <v>119.60358753428633</v>
      </c>
      <c r="K344" s="8">
        <f t="shared" si="74"/>
        <v>6.7501142876493159</v>
      </c>
      <c r="L344" s="8">
        <f t="shared" si="75"/>
        <v>191.36574005485812</v>
      </c>
      <c r="M344" s="11" t="str">
        <f t="shared" si="76"/>
        <v>Pineapple Wine Slush Ingredients:
cane sugar, &lt;2% of citric acid, color/flavor powder (sugar, powdered sugar (sugar, cornstarch) natural and artificial flavors, FD&amp;C red #40, pineapple flavor (propylene glycol, artificial flavor, ethyl alcohol, water, triacetin)
• Packed in a facility and/or equipment that produces products containing peanuts, tree nuts, soybean, milk, dairy, eggs, fish, shellfish, wheat, sesame •
• DIRECTIONS: Fill blender completely with ice, pour in full bottle of wine, pour in whole jar of slush mix, blend on high until smooth. Makes 10-12 drinks ~ Enjoy! •
 - NET WT. 1.69 oz (47.840625 grams)</v>
      </c>
      <c r="N344" s="12">
        <v>10000000246</v>
      </c>
      <c r="O344" s="12">
        <v>30000000246</v>
      </c>
      <c r="P344" s="12">
        <v>50000000246</v>
      </c>
      <c r="Q344" s="12">
        <v>70000000246</v>
      </c>
      <c r="R344" s="12">
        <v>90000000246</v>
      </c>
      <c r="S344" s="12">
        <v>11000000246</v>
      </c>
      <c r="T344" s="12">
        <v>13000000246</v>
      </c>
      <c r="U344" s="10"/>
      <c r="V344" s="11"/>
      <c r="W344" s="8">
        <f t="shared" si="77"/>
        <v>0.84376428595616448</v>
      </c>
      <c r="X344" s="8">
        <f t="shared" si="78"/>
        <v>23.920717506857265</v>
      </c>
      <c r="Y344" s="8">
        <f t="shared" si="79"/>
        <v>13.500228575298632</v>
      </c>
      <c r="Z344" s="8">
        <f t="shared" si="80"/>
        <v>382.72500000000002</v>
      </c>
      <c r="AA344" s="16">
        <v>15000000246</v>
      </c>
      <c r="AB344" s="8">
        <f t="shared" si="69"/>
        <v>2.5312928578684932</v>
      </c>
      <c r="AC344" s="8">
        <f t="shared" si="81"/>
        <v>71.760937500000011</v>
      </c>
      <c r="AD344" s="16">
        <v>15000000246</v>
      </c>
      <c r="AE344" s="13"/>
    </row>
    <row r="345" spans="1:31" ht="90" x14ac:dyDescent="0.3">
      <c r="A345" s="14" t="s">
        <v>2260</v>
      </c>
      <c r="B345" s="10" t="s">
        <v>2283</v>
      </c>
      <c r="C345" s="10" t="s">
        <v>2285</v>
      </c>
      <c r="D345" s="11" t="s">
        <v>2648</v>
      </c>
      <c r="E345" s="8">
        <f t="shared" si="70"/>
        <v>2.1869858819479133</v>
      </c>
      <c r="F345" s="8">
        <v>62</v>
      </c>
      <c r="G345" s="8">
        <f t="shared" si="71"/>
        <v>4.5150676272473049</v>
      </c>
      <c r="H345" s="8">
        <v>128</v>
      </c>
      <c r="I345" s="8">
        <f t="shared" si="72"/>
        <v>5.6438345340591312</v>
      </c>
      <c r="J345" s="8">
        <f t="shared" si="73"/>
        <v>160.00270904057638</v>
      </c>
      <c r="K345" s="8">
        <f t="shared" si="74"/>
        <v>9.0301352544946099</v>
      </c>
      <c r="L345" s="8">
        <f t="shared" si="75"/>
        <v>256.00433446492218</v>
      </c>
      <c r="M345" s="11" t="str">
        <f t="shared" si="76"/>
        <v>Pink Himalayan &amp; Ghost Chili Sea Salt Ingredients:
coarse pink Himalayan sea salt, ghost chili peppers
• Packed in a facility and/or equipment that produces products containing peanuts, tree nuts, soybean, milk, dairy, eggs, fish, shellfish, wheat, sesame •
 - NET WT. 2.19 oz (62 grams)</v>
      </c>
      <c r="N345" s="12">
        <v>10000000510</v>
      </c>
      <c r="O345" s="12">
        <v>30000000510</v>
      </c>
      <c r="P345" s="12">
        <v>50000000510</v>
      </c>
      <c r="Q345" s="12">
        <v>70000000510</v>
      </c>
      <c r="R345" s="12">
        <v>90000000510</v>
      </c>
      <c r="S345" s="12">
        <v>11000000510</v>
      </c>
      <c r="T345" s="12">
        <v>13000000510</v>
      </c>
      <c r="U345" s="27"/>
      <c r="W345" s="8">
        <f t="shared" si="77"/>
        <v>1.1287669068118262</v>
      </c>
      <c r="X345" s="8">
        <f t="shared" si="78"/>
        <v>32.000541808115273</v>
      </c>
      <c r="Y345" s="8">
        <f t="shared" si="79"/>
        <v>18.06027050898922</v>
      </c>
      <c r="Z345" s="8">
        <f t="shared" si="80"/>
        <v>512</v>
      </c>
      <c r="AA345" s="16">
        <v>15000000510</v>
      </c>
      <c r="AB345" s="8">
        <f t="shared" si="69"/>
        <v>3.3510267545976093</v>
      </c>
      <c r="AC345" s="8">
        <f t="shared" si="81"/>
        <v>95</v>
      </c>
      <c r="AD345" s="16">
        <v>15000000510</v>
      </c>
      <c r="AE345" s="13" t="s">
        <v>2243</v>
      </c>
    </row>
    <row r="346" spans="1:31" ht="90" x14ac:dyDescent="0.3">
      <c r="A346" s="25" t="s">
        <v>1104</v>
      </c>
      <c r="B346" s="10" t="s">
        <v>1105</v>
      </c>
      <c r="C346" s="10" t="s">
        <v>1106</v>
      </c>
      <c r="D346" s="11" t="s">
        <v>2649</v>
      </c>
      <c r="E346" s="8">
        <f t="shared" si="70"/>
        <v>2.1869858819479133</v>
      </c>
      <c r="F346" s="8">
        <v>62</v>
      </c>
      <c r="G346" s="8">
        <f t="shared" si="71"/>
        <v>4.5150676272473049</v>
      </c>
      <c r="H346" s="8">
        <v>128</v>
      </c>
      <c r="I346" s="8">
        <f t="shared" si="72"/>
        <v>5.6438345340591312</v>
      </c>
      <c r="J346" s="8">
        <f t="shared" si="73"/>
        <v>160.00270904057638</v>
      </c>
      <c r="K346" s="8">
        <f t="shared" si="74"/>
        <v>9.0301352544946099</v>
      </c>
      <c r="L346" s="8">
        <f t="shared" si="75"/>
        <v>256.00433446492218</v>
      </c>
      <c r="M346" s="11" t="str">
        <f t="shared" si="76"/>
        <v>Pink Himalayan &amp; Ghost Chili Sea Salt (Coarse) Ingredients:
coarse pink Himalayan sea salt, ghost chili peppers
• Packed in a facility and/or equipment that produces products containing peanuts, tree nuts, soybean, milk, dairy, eggs, fish, shellfish, wheat, sesame •
 - NET WT. 2.19 oz (62 grams)</v>
      </c>
      <c r="N346" s="12">
        <v>10000000160</v>
      </c>
      <c r="O346" s="12">
        <v>30000000160</v>
      </c>
      <c r="P346" s="12">
        <v>50000000160</v>
      </c>
      <c r="Q346" s="12">
        <v>70000000160</v>
      </c>
      <c r="R346" s="12">
        <v>90000000160</v>
      </c>
      <c r="S346" s="12">
        <v>11000000160</v>
      </c>
      <c r="T346" s="12">
        <v>13000000160</v>
      </c>
      <c r="U346" s="10" t="s">
        <v>39</v>
      </c>
      <c r="V346" s="11" t="s">
        <v>586</v>
      </c>
      <c r="W346" s="8">
        <f t="shared" si="77"/>
        <v>1.1287669068118262</v>
      </c>
      <c r="X346" s="8">
        <f t="shared" si="78"/>
        <v>32.000541808115273</v>
      </c>
      <c r="Y346" s="8">
        <f t="shared" si="79"/>
        <v>18.06027050898922</v>
      </c>
      <c r="Z346" s="8">
        <f t="shared" si="80"/>
        <v>512</v>
      </c>
      <c r="AA346" s="16">
        <v>15000000160</v>
      </c>
      <c r="AB346" s="8">
        <f t="shared" si="69"/>
        <v>3.3510267545976093</v>
      </c>
      <c r="AC346" s="8">
        <f t="shared" si="81"/>
        <v>95</v>
      </c>
      <c r="AD346" s="16">
        <v>15000000160</v>
      </c>
      <c r="AE346" s="13"/>
    </row>
    <row r="347" spans="1:31" ht="90" x14ac:dyDescent="0.3">
      <c r="A347" s="9" t="s">
        <v>1107</v>
      </c>
      <c r="B347" s="10" t="s">
        <v>1108</v>
      </c>
      <c r="C347" s="10" t="s">
        <v>1109</v>
      </c>
      <c r="D347" s="11" t="s">
        <v>2650</v>
      </c>
      <c r="E347" s="8">
        <f t="shared" si="70"/>
        <v>2.1869858819479133</v>
      </c>
      <c r="F347" s="8">
        <v>62</v>
      </c>
      <c r="G347" s="8">
        <f t="shared" si="71"/>
        <v>4.5150676272473049</v>
      </c>
      <c r="H347" s="8">
        <v>128</v>
      </c>
      <c r="I347" s="8">
        <f t="shared" si="72"/>
        <v>5.6438345340591312</v>
      </c>
      <c r="J347" s="8">
        <f t="shared" si="73"/>
        <v>160.00270904057638</v>
      </c>
      <c r="K347" s="8">
        <f t="shared" si="74"/>
        <v>9.0301352544946099</v>
      </c>
      <c r="L347" s="8">
        <f t="shared" si="75"/>
        <v>256.00433446492218</v>
      </c>
      <c r="M347" s="11" t="str">
        <f t="shared" si="76"/>
        <v>Pink Himalayan &amp; Ghost Chili Sea Salt (Fine) Ingredients:
pink Himalayan salt w/ smoked ghost chili peppers
• Packed in a facility and/or equipment that produces products containing peanuts, tree nuts, soybean, milk, dairy, eggs, fish, shellfish, wheat, sesame •
 - NET WT. 2.19 oz (62 grams)</v>
      </c>
      <c r="N347" s="12">
        <v>10000000418</v>
      </c>
      <c r="O347" s="12">
        <v>30000000418</v>
      </c>
      <c r="P347" s="12">
        <v>50000000418</v>
      </c>
      <c r="Q347" s="12">
        <v>70000000418</v>
      </c>
      <c r="R347" s="12">
        <v>90000000418</v>
      </c>
      <c r="S347" s="12">
        <v>11000000418</v>
      </c>
      <c r="T347" s="12">
        <v>13000000418</v>
      </c>
      <c r="U347" s="10" t="s">
        <v>39</v>
      </c>
      <c r="V347" s="11"/>
      <c r="W347" s="8">
        <f t="shared" si="77"/>
        <v>1.1287669068118262</v>
      </c>
      <c r="X347" s="8">
        <f t="shared" si="78"/>
        <v>32.000541808115273</v>
      </c>
      <c r="Y347" s="8">
        <f t="shared" si="79"/>
        <v>18.06027050898922</v>
      </c>
      <c r="Z347" s="8">
        <f t="shared" si="80"/>
        <v>512</v>
      </c>
      <c r="AA347" s="16">
        <v>15000000418</v>
      </c>
      <c r="AB347" s="8">
        <f t="shared" si="69"/>
        <v>3.3510267545976093</v>
      </c>
      <c r="AC347" s="8">
        <f t="shared" si="81"/>
        <v>95</v>
      </c>
      <c r="AD347" s="16">
        <v>15000000418</v>
      </c>
      <c r="AE347" s="13"/>
    </row>
    <row r="348" spans="1:31" ht="90" x14ac:dyDescent="0.3">
      <c r="A348" s="9" t="s">
        <v>1110</v>
      </c>
      <c r="B348" s="10" t="s">
        <v>1111</v>
      </c>
      <c r="C348" s="10" t="s">
        <v>1112</v>
      </c>
      <c r="D348" s="11" t="s">
        <v>2651</v>
      </c>
      <c r="E348" s="8">
        <f t="shared" si="70"/>
        <v>3.2000541808115277</v>
      </c>
      <c r="F348" s="8">
        <v>90.720000000000013</v>
      </c>
      <c r="G348" s="8">
        <f t="shared" si="71"/>
        <v>6.4001083616230554</v>
      </c>
      <c r="H348" s="8">
        <v>181.44000000000003</v>
      </c>
      <c r="I348" s="8">
        <f t="shared" si="72"/>
        <v>8.0001354520288199</v>
      </c>
      <c r="J348" s="8">
        <f t="shared" si="73"/>
        <v>226.80384006501706</v>
      </c>
      <c r="K348" s="8">
        <f t="shared" si="74"/>
        <v>12.800216723246111</v>
      </c>
      <c r="L348" s="8">
        <f t="shared" si="75"/>
        <v>362.88614410402727</v>
      </c>
      <c r="M348" s="11" t="str">
        <f t="shared" si="76"/>
        <v>Pink Himalayan Coarse Sea Salt Ingredients:
coarse pink himalayan sea salt
• Packed in a facility and/or equipment that produces products containing peanuts, tree nuts, soybean, milk, dairy, eggs, fish, shellfish, wheat, sesame •
 - NET WT. 3.20 oz (90.72 grams)</v>
      </c>
      <c r="N348" s="12">
        <v>10000000158</v>
      </c>
      <c r="O348" s="12">
        <v>30000000158</v>
      </c>
      <c r="P348" s="12">
        <v>50000000158</v>
      </c>
      <c r="Q348" s="12">
        <v>70000000158</v>
      </c>
      <c r="R348" s="12">
        <v>90000000158</v>
      </c>
      <c r="S348" s="12">
        <v>11000000158</v>
      </c>
      <c r="T348" s="12">
        <v>13000000158</v>
      </c>
      <c r="U348" s="10"/>
      <c r="V348" s="11"/>
      <c r="W348" s="8">
        <f t="shared" si="77"/>
        <v>1.6000270904057639</v>
      </c>
      <c r="X348" s="8">
        <f t="shared" si="78"/>
        <v>45.360768013003408</v>
      </c>
      <c r="Y348" s="8">
        <f t="shared" si="79"/>
        <v>25.600433446492222</v>
      </c>
      <c r="Z348" s="8">
        <f t="shared" si="80"/>
        <v>725.7600000000001</v>
      </c>
      <c r="AA348" s="16">
        <v>15000000158</v>
      </c>
      <c r="AB348" s="8">
        <f t="shared" si="69"/>
        <v>4.8000812712172918</v>
      </c>
      <c r="AC348" s="8">
        <f t="shared" si="81"/>
        <v>136.08000000000001</v>
      </c>
      <c r="AD348" s="16">
        <v>15000000158</v>
      </c>
      <c r="AE348" s="13"/>
    </row>
    <row r="349" spans="1:31" ht="90" x14ac:dyDescent="0.3">
      <c r="A349" s="9" t="s">
        <v>1114</v>
      </c>
      <c r="B349" s="10" t="s">
        <v>1115</v>
      </c>
      <c r="C349" s="10" t="s">
        <v>1116</v>
      </c>
      <c r="D349" s="11" t="s">
        <v>2652</v>
      </c>
      <c r="E349" s="8">
        <f t="shared" si="70"/>
        <v>1.9000321698568443</v>
      </c>
      <c r="F349" s="8">
        <v>53.865000000000002</v>
      </c>
      <c r="G349" s="8">
        <f t="shared" si="71"/>
        <v>3.8000643397136886</v>
      </c>
      <c r="H349" s="8">
        <v>107.73</v>
      </c>
      <c r="I349" s="8">
        <f t="shared" si="72"/>
        <v>4.7500804246421104</v>
      </c>
      <c r="J349" s="8">
        <f t="shared" si="73"/>
        <v>134.66478003860385</v>
      </c>
      <c r="K349" s="8">
        <f t="shared" si="74"/>
        <v>7.6001286794273772</v>
      </c>
      <c r="L349" s="8">
        <f t="shared" si="75"/>
        <v>215.46364806176615</v>
      </c>
      <c r="M349" s="11" t="str">
        <f t="shared" si="76"/>
        <v>Pink Himalayan Fine Sea Salt Ingredients:
pink himalayan salt
• Packed in a facility and/or equipment that produces products containing peanuts, tree nuts, soybean, milk, dairy, eggs, fish, shellfish, wheat, sesame •
 - NET WT. 1.90 oz (53.865 grams)</v>
      </c>
      <c r="N349" s="12">
        <v>10000000159</v>
      </c>
      <c r="O349" s="12">
        <v>30000000159</v>
      </c>
      <c r="P349" s="12">
        <v>50000000159</v>
      </c>
      <c r="Q349" s="12">
        <v>70000000159</v>
      </c>
      <c r="R349" s="12">
        <v>90000000159</v>
      </c>
      <c r="S349" s="12">
        <v>11000000159</v>
      </c>
      <c r="T349" s="12">
        <v>13000000159</v>
      </c>
      <c r="U349" s="10" t="s">
        <v>39</v>
      </c>
      <c r="V349" s="11"/>
      <c r="W349" s="8">
        <f t="shared" si="77"/>
        <v>0.95001608492842216</v>
      </c>
      <c r="X349" s="8">
        <f t="shared" si="78"/>
        <v>26.932956007720769</v>
      </c>
      <c r="Y349" s="8">
        <f t="shared" si="79"/>
        <v>15.200257358854754</v>
      </c>
      <c r="Z349" s="8">
        <f t="shared" si="80"/>
        <v>430.92</v>
      </c>
      <c r="AA349" s="16">
        <v>15000000159</v>
      </c>
      <c r="AB349" s="8">
        <f t="shared" si="69"/>
        <v>2.8500482547852664</v>
      </c>
      <c r="AC349" s="8">
        <f t="shared" si="81"/>
        <v>80.797499999999999</v>
      </c>
      <c r="AD349" s="16">
        <v>15000000159</v>
      </c>
      <c r="AE349" s="13"/>
    </row>
    <row r="350" spans="1:31" ht="105" x14ac:dyDescent="0.3">
      <c r="A350" s="9" t="s">
        <v>1118</v>
      </c>
      <c r="B350" s="10" t="s">
        <v>1119</v>
      </c>
      <c r="C350" s="10" t="s">
        <v>1119</v>
      </c>
      <c r="D350" s="11" t="s">
        <v>2653</v>
      </c>
      <c r="E350" s="8">
        <f t="shared" si="70"/>
        <v>0.60001015890216136</v>
      </c>
      <c r="F350" s="8">
        <v>17.010000000000002</v>
      </c>
      <c r="G350" s="8">
        <f t="shared" si="71"/>
        <v>1.2000203178043227</v>
      </c>
      <c r="H350" s="8">
        <v>34.020000000000003</v>
      </c>
      <c r="I350" s="8">
        <f t="shared" si="72"/>
        <v>1.5000253972554034</v>
      </c>
      <c r="J350" s="8">
        <f t="shared" si="73"/>
        <v>42.525720012190689</v>
      </c>
      <c r="K350" s="8">
        <f t="shared" si="74"/>
        <v>2.4000406356086454</v>
      </c>
      <c r="L350" s="8">
        <f t="shared" si="75"/>
        <v>68.041152019505105</v>
      </c>
      <c r="M350" s="11" t="str">
        <f t="shared" si="76"/>
        <v>Pink Peppercorn Ingredients:
pink peppercorns that have a sweet and spicy flavor with hints of citrus
• Packed in a facility and/or equipment that produces products containing peanuts, tree nuts, soybean, milk, dairy, eggs, fish, shellfish, wheat, sesame •
 - NET WT. 0.60 oz (17.01 grams)</v>
      </c>
      <c r="N350" s="12">
        <v>10000000247</v>
      </c>
      <c r="O350" s="12">
        <v>30000000247</v>
      </c>
      <c r="P350" s="12">
        <v>50000000247</v>
      </c>
      <c r="Q350" s="12">
        <v>70000000247</v>
      </c>
      <c r="R350" s="12">
        <v>90000000247</v>
      </c>
      <c r="S350" s="12">
        <v>11000000247</v>
      </c>
      <c r="T350" s="12">
        <v>13000000247</v>
      </c>
      <c r="U350" s="10"/>
      <c r="V350" s="11" t="s">
        <v>1655</v>
      </c>
      <c r="W350" s="8">
        <f t="shared" si="77"/>
        <v>0.30000507945108068</v>
      </c>
      <c r="X350" s="8">
        <f t="shared" si="78"/>
        <v>8.5051440024381382</v>
      </c>
      <c r="Y350" s="8">
        <f t="shared" si="79"/>
        <v>4.8000812712172909</v>
      </c>
      <c r="Z350" s="8">
        <f t="shared" si="80"/>
        <v>136.08000000000001</v>
      </c>
      <c r="AA350" s="16">
        <v>15000000247</v>
      </c>
      <c r="AB350" s="8">
        <f t="shared" si="69"/>
        <v>0.90001523835324204</v>
      </c>
      <c r="AC350" s="8">
        <f t="shared" si="81"/>
        <v>25.515000000000001</v>
      </c>
      <c r="AD350" s="16">
        <v>15000000247</v>
      </c>
      <c r="AE350" s="13"/>
    </row>
    <row r="351" spans="1:31" ht="150" x14ac:dyDescent="0.3">
      <c r="A351" s="9" t="s">
        <v>1121</v>
      </c>
      <c r="B351" s="10" t="s">
        <v>1122</v>
      </c>
      <c r="C351" s="10" t="s">
        <v>1123</v>
      </c>
      <c r="D351" s="11" t="s">
        <v>2654</v>
      </c>
      <c r="E351" s="8">
        <f t="shared" si="70"/>
        <v>1.9000321698568443</v>
      </c>
      <c r="F351" s="8">
        <v>53.865000000000002</v>
      </c>
      <c r="G351" s="8">
        <f t="shared" si="71"/>
        <v>3.8000643397136886</v>
      </c>
      <c r="H351" s="8">
        <v>107.73</v>
      </c>
      <c r="I351" s="8">
        <f t="shared" si="72"/>
        <v>4.7500804246421104</v>
      </c>
      <c r="J351" s="8">
        <f t="shared" si="73"/>
        <v>134.66478003860385</v>
      </c>
      <c r="K351" s="8">
        <f t="shared" si="74"/>
        <v>7.6001286794273772</v>
      </c>
      <c r="L351" s="8">
        <f t="shared" si="75"/>
        <v>215.46364806176615</v>
      </c>
      <c r="M351" s="11" t="str">
        <f t="shared" si="76"/>
        <v>Pizza Popcorn Seasoning Ingredients:
tomato, salt, sugar, dehydrated cheeses (cheddar, parmesan, romano, whey, buttermilk, salt, soybean oil, maltodextrin, disodium phosphate, citric acid, sodium caseinate, lactic acid, &gt;2% silicon dioxide (prevent caking)), onion, basil, oregano, garlic
• Packed in a facility and/or equipment that produces products containing peanuts, tree nuts, soybean, milk, dairy, eggs, fish, shellfish, wheat, sesame •
 - NET WT. 1.90 oz (53.865 grams)</v>
      </c>
      <c r="N351" s="12">
        <v>10000000248</v>
      </c>
      <c r="O351" s="12">
        <v>30000000248</v>
      </c>
      <c r="P351" s="12">
        <v>50000000248</v>
      </c>
      <c r="Q351" s="12">
        <v>70000000248</v>
      </c>
      <c r="R351" s="12">
        <v>90000000248</v>
      </c>
      <c r="S351" s="12">
        <v>11000000248</v>
      </c>
      <c r="T351" s="12">
        <v>13000000248</v>
      </c>
      <c r="U351" s="10" t="s">
        <v>39</v>
      </c>
      <c r="V351" s="11" t="s">
        <v>97</v>
      </c>
      <c r="W351" s="8">
        <f t="shared" si="77"/>
        <v>0.95001608492842216</v>
      </c>
      <c r="X351" s="8">
        <f t="shared" si="78"/>
        <v>26.932956007720769</v>
      </c>
      <c r="Y351" s="8">
        <f t="shared" si="79"/>
        <v>15.200257358854754</v>
      </c>
      <c r="Z351" s="8">
        <f t="shared" si="80"/>
        <v>430.92</v>
      </c>
      <c r="AA351" s="16">
        <v>15000000248</v>
      </c>
      <c r="AB351" s="8">
        <f t="shared" si="69"/>
        <v>2.8500482547852664</v>
      </c>
      <c r="AC351" s="8">
        <f t="shared" si="81"/>
        <v>80.797499999999999</v>
      </c>
      <c r="AD351" s="16">
        <v>15000000248</v>
      </c>
      <c r="AE351" s="13"/>
    </row>
    <row r="352" spans="1:31" ht="180" x14ac:dyDescent="0.3">
      <c r="A352" s="9" t="s">
        <v>1125</v>
      </c>
      <c r="B352" s="10" t="s">
        <v>1126</v>
      </c>
      <c r="C352" s="10" t="s">
        <v>1127</v>
      </c>
      <c r="D352" s="11" t="s">
        <v>2841</v>
      </c>
      <c r="E352" s="8">
        <f t="shared" si="70"/>
        <v>1.7500296301313041</v>
      </c>
      <c r="F352" s="8">
        <v>49.612500000000004</v>
      </c>
      <c r="G352" s="8">
        <f t="shared" si="71"/>
        <v>3.5000592602626082</v>
      </c>
      <c r="H352" s="8">
        <v>99.225000000000009</v>
      </c>
      <c r="I352" s="8">
        <f t="shared" si="72"/>
        <v>4.3750740753282606</v>
      </c>
      <c r="J352" s="8">
        <f t="shared" si="73"/>
        <v>124.0333500355562</v>
      </c>
      <c r="K352" s="8">
        <f t="shared" si="74"/>
        <v>7.0001185205252163</v>
      </c>
      <c r="L352" s="8">
        <f t="shared" si="75"/>
        <v>198.45336005688989</v>
      </c>
      <c r="M352" s="11" t="str">
        <f t="shared" si="76"/>
        <v>Planet Espresso Infuser Ingredients:
sugar, dark roast coffee beans, natural flavor, spices
• Packed in a facility and/or equipment that produces products containing peanuts, tree nuts, soybean, milk, dairy, eggs, fish, shellfish, wheat, sesame •
• DIRECTIONS: In 16oz jar, add whiskey, rum, vodka or tequila, and infuse 1-3 days. • 
• INFUSING: Add two cups of your favorite spirit. Store in the refrigerator or freezer, swirling ingredients daily. Once the flavor reaches desired strength you are ready to begin creating cocktails. •
 - NET WT. 1.75 oz (49.6125 grams)</v>
      </c>
      <c r="N352" s="12">
        <v>10000000249</v>
      </c>
      <c r="O352" s="12">
        <v>30000000249</v>
      </c>
      <c r="P352" s="12">
        <v>50000000249</v>
      </c>
      <c r="Q352" s="12">
        <v>70000000249</v>
      </c>
      <c r="R352" s="12">
        <v>90000000249</v>
      </c>
      <c r="S352" s="12">
        <v>11000000249</v>
      </c>
      <c r="T352" s="12">
        <v>13000000249</v>
      </c>
      <c r="U352" s="10" t="s">
        <v>39</v>
      </c>
      <c r="V352" s="11" t="s">
        <v>181</v>
      </c>
      <c r="W352" s="8">
        <f t="shared" si="77"/>
        <v>0.87501481506565204</v>
      </c>
      <c r="X352" s="8">
        <f t="shared" si="78"/>
        <v>24.806670007111236</v>
      </c>
      <c r="Y352" s="8">
        <f t="shared" si="79"/>
        <v>14.000237041050433</v>
      </c>
      <c r="Z352" s="8">
        <f t="shared" si="80"/>
        <v>396.90000000000003</v>
      </c>
      <c r="AA352" s="16">
        <v>15000000249</v>
      </c>
      <c r="AB352" s="8">
        <f t="shared" si="69"/>
        <v>2.6250444451969561</v>
      </c>
      <c r="AC352" s="8">
        <f t="shared" si="81"/>
        <v>74.418750000000003</v>
      </c>
      <c r="AD352" s="16">
        <v>15000000249</v>
      </c>
      <c r="AE352" s="13"/>
    </row>
    <row r="353" spans="1:31" ht="105" x14ac:dyDescent="0.3">
      <c r="A353" s="14" t="s">
        <v>1696</v>
      </c>
      <c r="B353" s="10" t="s">
        <v>1691</v>
      </c>
      <c r="C353" s="10" t="s">
        <v>1691</v>
      </c>
      <c r="D353" s="11" t="s">
        <v>2655</v>
      </c>
      <c r="E353" s="8">
        <f t="shared" si="70"/>
        <v>1.8500313232816643</v>
      </c>
      <c r="F353" s="8">
        <v>52.447500000000005</v>
      </c>
      <c r="G353" s="8">
        <f t="shared" si="71"/>
        <v>3.7000626465633286</v>
      </c>
      <c r="H353" s="8">
        <v>104.89500000000001</v>
      </c>
      <c r="I353" s="8">
        <f t="shared" si="72"/>
        <v>4.6250783082041611</v>
      </c>
      <c r="J353" s="8">
        <f t="shared" si="73"/>
        <v>131.12097003758797</v>
      </c>
      <c r="K353" s="8">
        <f t="shared" si="74"/>
        <v>7.4001252931266572</v>
      </c>
      <c r="L353" s="8">
        <f t="shared" si="75"/>
        <v>209.79355206014074</v>
      </c>
      <c r="M353" s="11" t="str">
        <f t="shared" si="76"/>
        <v>Plow Boy Rub Ingredients:
salt, spices, dehydrated garlic, oleoresin paprika, natural flavor, &lt;2% soybean oil as a processing acid
• Packed in a facility and/or equipment that produces products containing peanuts, tree nuts, soybean, milk, dairy, eggs, fish, shellfish, wheat, sesame •
 - NET WT. 1.85 oz (52.4475 grams)</v>
      </c>
      <c r="N353" s="12">
        <v>10000000488</v>
      </c>
      <c r="O353" s="12">
        <v>30000000488</v>
      </c>
      <c r="P353" s="12">
        <v>50000000488</v>
      </c>
      <c r="Q353" s="12">
        <v>70000000488</v>
      </c>
      <c r="R353" s="12">
        <v>90000000488</v>
      </c>
      <c r="S353" s="12">
        <v>11000000488</v>
      </c>
      <c r="T353" s="12">
        <v>13000000488</v>
      </c>
      <c r="U353" s="11"/>
      <c r="V353" s="11"/>
      <c r="W353" s="8">
        <f t="shared" si="77"/>
        <v>0.92501566164083215</v>
      </c>
      <c r="X353" s="8">
        <f t="shared" si="78"/>
        <v>26.224194007517593</v>
      </c>
      <c r="Y353" s="8">
        <f t="shared" si="79"/>
        <v>14.800250586253314</v>
      </c>
      <c r="Z353" s="8">
        <f t="shared" si="80"/>
        <v>419.58000000000004</v>
      </c>
      <c r="AA353" s="16">
        <v>15000000488</v>
      </c>
      <c r="AB353" s="8">
        <f t="shared" si="69"/>
        <v>2.7750469849224966</v>
      </c>
      <c r="AC353" s="8">
        <f t="shared" si="81"/>
        <v>78.671250000000015</v>
      </c>
      <c r="AD353" s="16">
        <v>15000000488</v>
      </c>
      <c r="AE353" s="13" t="s">
        <v>1692</v>
      </c>
    </row>
    <row r="354" spans="1:31" ht="90" x14ac:dyDescent="0.3">
      <c r="A354" s="9" t="s">
        <v>2033</v>
      </c>
      <c r="B354" s="10" t="s">
        <v>1129</v>
      </c>
      <c r="C354" s="10" t="s">
        <v>1129</v>
      </c>
      <c r="D354" s="11" t="s">
        <v>2656</v>
      </c>
      <c r="E354" s="8">
        <f t="shared" si="70"/>
        <v>0.80001354520288193</v>
      </c>
      <c r="F354" s="8">
        <v>22.680000000000003</v>
      </c>
      <c r="G354" s="8">
        <f t="shared" si="71"/>
        <v>1.6000270904057639</v>
      </c>
      <c r="H354" s="8">
        <v>45.360000000000007</v>
      </c>
      <c r="I354" s="8">
        <f t="shared" si="72"/>
        <v>2.000033863007205</v>
      </c>
      <c r="J354" s="8">
        <f t="shared" si="73"/>
        <v>56.700960016254264</v>
      </c>
      <c r="K354" s="8">
        <f t="shared" si="74"/>
        <v>3.2000541808115277</v>
      </c>
      <c r="L354" s="8">
        <f t="shared" si="75"/>
        <v>90.721536026006817</v>
      </c>
      <c r="M354" s="11" t="str">
        <f t="shared" si="76"/>
        <v>Pomegranate Tea Ingredients:
sencha green tea, pink rose petals, artificial pomegranate flavor
• Packed in a facility and/or equipment that produces products containing peanuts, tree nuts, soybean, milk, dairy, eggs, fish, shellfish, wheat, sesame •
 - NET WT. 0.80 oz (22.68 grams)</v>
      </c>
      <c r="N354" s="12">
        <v>10000000250</v>
      </c>
      <c r="O354" s="12">
        <v>30000000250</v>
      </c>
      <c r="P354" s="12">
        <v>50000000250</v>
      </c>
      <c r="Q354" s="12">
        <v>70000000250</v>
      </c>
      <c r="R354" s="12">
        <v>90000000250</v>
      </c>
      <c r="S354" s="12">
        <v>11000000250</v>
      </c>
      <c r="T354" s="12">
        <v>13000000250</v>
      </c>
      <c r="U354" s="10" t="s">
        <v>39</v>
      </c>
      <c r="V354" s="11" t="s">
        <v>1655</v>
      </c>
      <c r="W354" s="8">
        <f t="shared" si="77"/>
        <v>0.40000677260144096</v>
      </c>
      <c r="X354" s="8">
        <f t="shared" si="78"/>
        <v>11.340192003250852</v>
      </c>
      <c r="Y354" s="8">
        <f t="shared" si="79"/>
        <v>6.4001083616230554</v>
      </c>
      <c r="Z354" s="8">
        <f t="shared" si="80"/>
        <v>181.44000000000003</v>
      </c>
      <c r="AA354" s="16">
        <v>15000000250</v>
      </c>
      <c r="AB354" s="8">
        <f t="shared" si="69"/>
        <v>1.2000203178043229</v>
      </c>
      <c r="AC354" s="8">
        <f t="shared" si="81"/>
        <v>34.020000000000003</v>
      </c>
      <c r="AD354" s="16">
        <v>15000000250</v>
      </c>
      <c r="AE354" s="13"/>
    </row>
    <row r="355" spans="1:31" ht="180" x14ac:dyDescent="0.3">
      <c r="A355" s="9" t="s">
        <v>1131</v>
      </c>
      <c r="B355" s="10" t="s">
        <v>1132</v>
      </c>
      <c r="C355" s="10" t="s">
        <v>1133</v>
      </c>
      <c r="D355" s="11" t="s">
        <v>2842</v>
      </c>
      <c r="E355" s="8">
        <f t="shared" si="70"/>
        <v>1.687528571912329</v>
      </c>
      <c r="F355" s="8">
        <v>47.840625000000003</v>
      </c>
      <c r="G355" s="8">
        <f t="shared" si="71"/>
        <v>3.3750571438246579</v>
      </c>
      <c r="H355" s="8">
        <v>95.681250000000006</v>
      </c>
      <c r="I355" s="8">
        <f t="shared" si="72"/>
        <v>4.2188214297808226</v>
      </c>
      <c r="J355" s="8">
        <f t="shared" si="73"/>
        <v>119.60358753428633</v>
      </c>
      <c r="K355" s="8">
        <f t="shared" si="74"/>
        <v>6.7501142876493159</v>
      </c>
      <c r="L355" s="8">
        <f t="shared" si="75"/>
        <v>191.36574005485812</v>
      </c>
      <c r="M355" s="11" t="str">
        <f t="shared" si="76"/>
        <v>Pomegranate Wine Slush Ingredients:
cane sugar, &lt;2% of the following: citric acid, color/flavor powder (sugar, red #40, artificial flavor) pomegranate flavoring (propylene glycol, alcohol, artificial flavors, water, fd&amp;c red #49, blue #1)
• Packed in a facility and/or equipment that produces products containing peanuts, tree nuts, soybean, milk, dairy, eggs, fish, shellfish, wheat, sesame •
• DIRECTIONS: Fill blender completely with ice, pour in full bottle of wine, pour in whole jar of slush mix, blend on high until smooth. Makes 10-12 drinks ~ Enjoy! •
 - NET WT. 1.69 oz (47.840625 grams)</v>
      </c>
      <c r="N355" s="12">
        <v>10000000251</v>
      </c>
      <c r="O355" s="12">
        <v>30000000251</v>
      </c>
      <c r="P355" s="12">
        <v>50000000251</v>
      </c>
      <c r="Q355" s="12">
        <v>70000000251</v>
      </c>
      <c r="R355" s="12">
        <v>90000000251</v>
      </c>
      <c r="S355" s="12">
        <v>11000000251</v>
      </c>
      <c r="T355" s="12">
        <v>13000000251</v>
      </c>
      <c r="U355" s="10"/>
      <c r="V355" s="11"/>
      <c r="W355" s="8">
        <f t="shared" si="77"/>
        <v>0.84376428595616448</v>
      </c>
      <c r="X355" s="8">
        <f t="shared" si="78"/>
        <v>23.920717506857265</v>
      </c>
      <c r="Y355" s="8">
        <f t="shared" si="79"/>
        <v>13.500228575298632</v>
      </c>
      <c r="Z355" s="8">
        <f t="shared" si="80"/>
        <v>382.72500000000002</v>
      </c>
      <c r="AA355" s="16">
        <v>15000000251</v>
      </c>
      <c r="AB355" s="8">
        <f t="shared" si="69"/>
        <v>2.5312928578684932</v>
      </c>
      <c r="AC355" s="8">
        <f t="shared" si="81"/>
        <v>71.760937500000011</v>
      </c>
      <c r="AD355" s="16">
        <v>15000000251</v>
      </c>
      <c r="AE355" s="13"/>
    </row>
    <row r="356" spans="1:31" ht="30" x14ac:dyDescent="0.3">
      <c r="A356" s="9" t="s">
        <v>1135</v>
      </c>
      <c r="B356" s="10" t="s">
        <v>1136</v>
      </c>
      <c r="C356" s="10" t="s">
        <v>1136</v>
      </c>
      <c r="D356" s="11" t="s">
        <v>32</v>
      </c>
      <c r="E356" s="8">
        <f t="shared" si="70"/>
        <v>2.0500347095823845</v>
      </c>
      <c r="F356" s="8">
        <v>58.1175</v>
      </c>
      <c r="G356" s="8">
        <f t="shared" si="71"/>
        <v>4.1000694191647691</v>
      </c>
      <c r="H356" s="8">
        <v>116.235</v>
      </c>
      <c r="I356" s="8">
        <f t="shared" si="72"/>
        <v>5.1250867739559611</v>
      </c>
      <c r="J356" s="8">
        <f t="shared" si="73"/>
        <v>145.29621004165151</v>
      </c>
      <c r="K356" s="8">
        <f t="shared" si="74"/>
        <v>8.2001388383295382</v>
      </c>
      <c r="L356" s="8">
        <f t="shared" si="75"/>
        <v>232.47393606664241</v>
      </c>
      <c r="M356" s="11" t="str">
        <f t="shared" si="76"/>
        <v>NULL
 - NET WT. 2.05 oz (58.1175 grams)</v>
      </c>
      <c r="N356" s="12">
        <v>10000000252</v>
      </c>
      <c r="O356" s="12">
        <v>30000000252</v>
      </c>
      <c r="P356" s="12">
        <v>50000000252</v>
      </c>
      <c r="Q356" s="12">
        <v>70000000252</v>
      </c>
      <c r="R356" s="12">
        <v>90000000252</v>
      </c>
      <c r="S356" s="12">
        <v>11000000252</v>
      </c>
      <c r="T356" s="12">
        <v>13000000252</v>
      </c>
      <c r="U356" s="10"/>
      <c r="V356" s="11"/>
      <c r="W356" s="8">
        <f t="shared" si="77"/>
        <v>1.0250173547911923</v>
      </c>
      <c r="X356" s="8">
        <f t="shared" si="78"/>
        <v>29.059242008330301</v>
      </c>
      <c r="Y356" s="8">
        <f t="shared" si="79"/>
        <v>16.400277676659076</v>
      </c>
      <c r="Z356" s="8">
        <f t="shared" si="80"/>
        <v>464.94</v>
      </c>
      <c r="AA356" s="16">
        <v>15000000252</v>
      </c>
      <c r="AB356" s="8">
        <f t="shared" si="69"/>
        <v>3.075052064373577</v>
      </c>
      <c r="AC356" s="8">
        <f t="shared" si="81"/>
        <v>87.176249999999996</v>
      </c>
      <c r="AD356" s="16">
        <v>15000000252</v>
      </c>
      <c r="AE356" s="13"/>
    </row>
    <row r="357" spans="1:31" ht="225" x14ac:dyDescent="0.3">
      <c r="A357" s="9" t="s">
        <v>1137</v>
      </c>
      <c r="B357" s="10" t="s">
        <v>1138</v>
      </c>
      <c r="C357" s="10" t="s">
        <v>1138</v>
      </c>
      <c r="D357" s="11" t="s">
        <v>2843</v>
      </c>
      <c r="E357" s="8">
        <f t="shared" si="70"/>
        <v>1.3500228575298634</v>
      </c>
      <c r="F357" s="8">
        <v>38.272500000000008</v>
      </c>
      <c r="G357" s="8">
        <f t="shared" si="71"/>
        <v>2.7000457150597268</v>
      </c>
      <c r="H357" s="8">
        <v>76.545000000000016</v>
      </c>
      <c r="I357" s="8">
        <f t="shared" si="72"/>
        <v>3.3750571438246584</v>
      </c>
      <c r="J357" s="8">
        <f t="shared" si="73"/>
        <v>95.682870027429075</v>
      </c>
      <c r="K357" s="8">
        <f t="shared" si="74"/>
        <v>5.4000914301194536</v>
      </c>
      <c r="L357" s="8">
        <f t="shared" si="75"/>
        <v>153.09259204388653</v>
      </c>
      <c r="M357" s="11" t="str">
        <f t="shared" si="76"/>
        <v>Porcini &amp; Truffle Polenta Ingredients:
corn meal, mushroom, parmesan cheese buds (maltodextrin, whey solids, natural parmesan cheese flavor, salt), salt, black truffle salt (salt, black truffle, natural &amp; artificial flavors), contains 2% or less of spices, onion, garlic, black truffles
• ALLERGY ALERT: contains milk •
• Packed in a facility and/or equipment that produces products containing peanuts, tree nuts, soybean, milk, dairy, eggs, fish, shellfish, wheat, sesame •
• DIRECTIONS: Bring 4 cups water or stock to boil. Very slowly whisk in 1 cup polenta. Whisk while simmering for 3 minutes, until very thick. To make polenta cakes, pour in greased loaf pan, and chill 2 hours. Slice and prepare as desired. •
 - NET WT. 1.35 oz (38.2725 grams)</v>
      </c>
      <c r="N357" s="12">
        <v>10000000459</v>
      </c>
      <c r="O357" s="12">
        <v>30000000459</v>
      </c>
      <c r="P357" s="12">
        <v>50000000459</v>
      </c>
      <c r="Q357" s="12">
        <v>70000000459</v>
      </c>
      <c r="R357" s="12">
        <v>90000000459</v>
      </c>
      <c r="S357" s="12">
        <v>11000000459</v>
      </c>
      <c r="T357" s="12">
        <v>13000000459</v>
      </c>
      <c r="U357" s="10" t="s">
        <v>39</v>
      </c>
      <c r="V357" s="11"/>
      <c r="W357" s="8">
        <f t="shared" si="77"/>
        <v>0.6750114287649317</v>
      </c>
      <c r="X357" s="8">
        <f t="shared" si="78"/>
        <v>19.136574005485816</v>
      </c>
      <c r="Y357" s="8">
        <f t="shared" si="79"/>
        <v>10.800182860238907</v>
      </c>
      <c r="Z357" s="8">
        <f t="shared" si="80"/>
        <v>306.18000000000006</v>
      </c>
      <c r="AA357" s="16">
        <v>15000000459</v>
      </c>
      <c r="AB357" s="8">
        <f t="shared" si="69"/>
        <v>2.0250342862947952</v>
      </c>
      <c r="AC357" s="8">
        <f t="shared" si="81"/>
        <v>57.408750000000012</v>
      </c>
      <c r="AD357" s="16">
        <v>15000000459</v>
      </c>
      <c r="AE357" s="13"/>
    </row>
    <row r="358" spans="1:31" ht="105" x14ac:dyDescent="0.3">
      <c r="A358" s="9" t="s">
        <v>1140</v>
      </c>
      <c r="B358" s="10" t="s">
        <v>1141</v>
      </c>
      <c r="C358" s="10" t="s">
        <v>1142</v>
      </c>
      <c r="D358" s="11" t="s">
        <v>2657</v>
      </c>
      <c r="E358" s="8">
        <f t="shared" si="70"/>
        <v>1.3404107018390437</v>
      </c>
      <c r="F358" s="8">
        <v>38</v>
      </c>
      <c r="G358" s="8">
        <f t="shared" si="71"/>
        <v>2.7513693353538264</v>
      </c>
      <c r="H358" s="8">
        <v>78</v>
      </c>
      <c r="I358" s="8">
        <f t="shared" si="72"/>
        <v>3.4392116691922832</v>
      </c>
      <c r="J358" s="8">
        <f t="shared" si="73"/>
        <v>97.501650821601231</v>
      </c>
      <c r="K358" s="8">
        <f t="shared" si="74"/>
        <v>5.5027386707076529</v>
      </c>
      <c r="L358" s="8">
        <f t="shared" si="75"/>
        <v>156.00264131456197</v>
      </c>
      <c r="M358" s="11" t="str">
        <f t="shared" si="76"/>
        <v>Porcini Champignon Sea Salt Ingredients:
salt, mushroom powder, natural flavor, onion, garlic, porcini mushrooms, bolete mushrooms
• Packed in a facility and/or equipment that produces products containing peanuts, tree nuts, soybean, milk, dairy, eggs, fish, shellfish, wheat, sesame •
 - NET WT. 1.34 oz (38 grams)</v>
      </c>
      <c r="N358" s="12">
        <v>10000000253</v>
      </c>
      <c r="O358" s="12">
        <v>30000000253</v>
      </c>
      <c r="P358" s="12">
        <v>50000000253</v>
      </c>
      <c r="Q358" s="12">
        <v>70000000253</v>
      </c>
      <c r="R358" s="12">
        <v>90000000253</v>
      </c>
      <c r="S358" s="12">
        <v>11000000253</v>
      </c>
      <c r="T358" s="12">
        <v>13000000253</v>
      </c>
      <c r="U358" s="10" t="s">
        <v>39</v>
      </c>
      <c r="V358" s="11" t="s">
        <v>1143</v>
      </c>
      <c r="W358" s="8">
        <f t="shared" si="77"/>
        <v>0.68784233383845661</v>
      </c>
      <c r="X358" s="8">
        <f t="shared" si="78"/>
        <v>19.500330164320246</v>
      </c>
      <c r="Y358" s="8">
        <f t="shared" si="79"/>
        <v>11.005477341415306</v>
      </c>
      <c r="Z358" s="8">
        <f t="shared" si="80"/>
        <v>312</v>
      </c>
      <c r="AA358" s="16">
        <v>15000000253</v>
      </c>
      <c r="AB358" s="8">
        <f t="shared" si="69"/>
        <v>2.045890018596435</v>
      </c>
      <c r="AC358" s="8">
        <f t="shared" si="81"/>
        <v>58</v>
      </c>
      <c r="AD358" s="16">
        <v>15000000253</v>
      </c>
      <c r="AE358" s="13"/>
    </row>
    <row r="359" spans="1:31" ht="150" x14ac:dyDescent="0.3">
      <c r="A359" s="9" t="s">
        <v>1730</v>
      </c>
      <c r="B359" s="10" t="s">
        <v>1740</v>
      </c>
      <c r="C359" s="10" t="s">
        <v>1740</v>
      </c>
      <c r="D359" s="11" t="s">
        <v>2658</v>
      </c>
      <c r="E359" s="8">
        <f t="shared" si="70"/>
        <v>1.1993148384875654</v>
      </c>
      <c r="F359" s="8">
        <v>34</v>
      </c>
      <c r="G359" s="8">
        <f t="shared" si="71"/>
        <v>2.6102734720023482</v>
      </c>
      <c r="H359" s="8">
        <v>74</v>
      </c>
      <c r="I359" s="8">
        <f t="shared" si="72"/>
        <v>3.2628418400029351</v>
      </c>
      <c r="J359" s="8">
        <f t="shared" si="73"/>
        <v>92.501566164083215</v>
      </c>
      <c r="K359" s="8">
        <f t="shared" si="74"/>
        <v>5.2205469440046963</v>
      </c>
      <c r="L359" s="8">
        <f t="shared" si="75"/>
        <v>148.00250586253316</v>
      </c>
      <c r="M359" s="11" t="str">
        <f t="shared" si="76"/>
        <v>Potato Passion Seasoning Ingredients:
salt, dehydrated garlic, dehydrated onion, chicken and beef fat w/ broth (powdered chicken &amp; beef fats, chicken broth, corn syrup solids, sodium caseinate, mono &amp; diglyceride, tbhq (to prevent flavor loss) spices, modified food starch, monosodium glutamate, dehydrated lime)
• Packed in a facility and/or equipment that produces products containing peanuts, tree nuts, soybean, milk, dairy, eggs, fish, shellfish, wheat, sesame •
 - NET WT. 1.20 oz (34 grams)</v>
      </c>
      <c r="N359" s="12">
        <v>10000000502</v>
      </c>
      <c r="O359" s="12">
        <v>30000000502</v>
      </c>
      <c r="P359" s="12">
        <v>50000000502</v>
      </c>
      <c r="Q359" s="12">
        <v>70000000502</v>
      </c>
      <c r="R359" s="12">
        <v>90000000502</v>
      </c>
      <c r="S359" s="12">
        <v>11000000502</v>
      </c>
      <c r="T359" s="12">
        <v>13000000502</v>
      </c>
      <c r="U359" s="10" t="s">
        <v>39</v>
      </c>
      <c r="V359" s="11" t="s">
        <v>1656</v>
      </c>
      <c r="W359" s="8">
        <f t="shared" si="77"/>
        <v>0.65256836800058704</v>
      </c>
      <c r="X359" s="8">
        <f t="shared" si="78"/>
        <v>18.500313232816644</v>
      </c>
      <c r="Y359" s="8">
        <f t="shared" si="79"/>
        <v>10.441093888009393</v>
      </c>
      <c r="Z359" s="8">
        <f t="shared" si="80"/>
        <v>296</v>
      </c>
      <c r="AA359" s="16">
        <v>15000000502</v>
      </c>
      <c r="AB359" s="8">
        <f t="shared" si="69"/>
        <v>1.9047941552449568</v>
      </c>
      <c r="AC359" s="8">
        <f t="shared" si="81"/>
        <v>54</v>
      </c>
      <c r="AD359" s="16">
        <v>15000000502</v>
      </c>
      <c r="AE359" s="13" t="s">
        <v>2009</v>
      </c>
    </row>
    <row r="360" spans="1:31" ht="90" x14ac:dyDescent="0.3">
      <c r="A360" s="9" t="s">
        <v>1144</v>
      </c>
      <c r="B360" s="10" t="s">
        <v>1145</v>
      </c>
      <c r="C360" s="10" t="s">
        <v>1145</v>
      </c>
      <c r="D360" s="11" t="s">
        <v>2659</v>
      </c>
      <c r="E360" s="8">
        <f t="shared" si="70"/>
        <v>2.6000440219093659</v>
      </c>
      <c r="F360" s="8">
        <v>73.710000000000008</v>
      </c>
      <c r="G360" s="8">
        <f t="shared" si="71"/>
        <v>5.2000880438187318</v>
      </c>
      <c r="H360" s="8">
        <v>147.42000000000002</v>
      </c>
      <c r="I360" s="8">
        <f t="shared" si="72"/>
        <v>6.5001100547734145</v>
      </c>
      <c r="J360" s="8">
        <f t="shared" si="73"/>
        <v>184.27812005282632</v>
      </c>
      <c r="K360" s="8">
        <f t="shared" si="74"/>
        <v>10.400176087637464</v>
      </c>
      <c r="L360" s="8">
        <f t="shared" si="75"/>
        <v>294.84499208452212</v>
      </c>
      <c r="M360" s="11" t="str">
        <f t="shared" si="76"/>
        <v>Pretzel Salt Ingredients:
pure white uniodized pretzel salt kosher certified
• Packed in a facility and/or equipment that produces products containing peanuts, tree nuts, soybean, milk, dairy, eggs, fish, shellfish, wheat, sesame •
 - NET WT. 2.60 oz (73.71 grams)</v>
      </c>
      <c r="N360" s="12">
        <v>10000000254</v>
      </c>
      <c r="O360" s="12">
        <v>30000000254</v>
      </c>
      <c r="P360" s="12">
        <v>50000000254</v>
      </c>
      <c r="Q360" s="12">
        <v>70000000254</v>
      </c>
      <c r="R360" s="12">
        <v>90000000254</v>
      </c>
      <c r="S360" s="12">
        <v>11000000254</v>
      </c>
      <c r="T360" s="12">
        <v>13000000254</v>
      </c>
      <c r="U360" s="10"/>
      <c r="V360" s="11"/>
      <c r="W360" s="8">
        <f t="shared" si="77"/>
        <v>1.3000220109546829</v>
      </c>
      <c r="X360" s="8">
        <f t="shared" si="78"/>
        <v>36.855624010565265</v>
      </c>
      <c r="Y360" s="8">
        <f t="shared" si="79"/>
        <v>20.800352175274927</v>
      </c>
      <c r="Z360" s="8">
        <f t="shared" si="80"/>
        <v>589.68000000000006</v>
      </c>
      <c r="AA360" s="16">
        <v>15000000254</v>
      </c>
      <c r="AB360" s="8">
        <f t="shared" si="69"/>
        <v>3.9000660328640491</v>
      </c>
      <c r="AC360" s="8">
        <f t="shared" si="81"/>
        <v>110.56500000000001</v>
      </c>
      <c r="AD360" s="16">
        <v>15000000254</v>
      </c>
      <c r="AE360" s="13"/>
    </row>
    <row r="361" spans="1:31" ht="31.2" x14ac:dyDescent="0.3">
      <c r="A361" s="9" t="s">
        <v>1147</v>
      </c>
      <c r="B361" s="10" t="s">
        <v>1148</v>
      </c>
      <c r="C361" s="10" t="s">
        <v>1149</v>
      </c>
      <c r="D361" s="11" t="s">
        <v>32</v>
      </c>
      <c r="E361" s="8">
        <f t="shared" si="70"/>
        <v>2.9000491013604468</v>
      </c>
      <c r="F361" s="8">
        <v>82.215000000000003</v>
      </c>
      <c r="G361" s="8">
        <f t="shared" si="71"/>
        <v>5.8000982027208936</v>
      </c>
      <c r="H361" s="8">
        <v>164.43</v>
      </c>
      <c r="I361" s="8">
        <f t="shared" si="72"/>
        <v>7.2501227534011168</v>
      </c>
      <c r="J361" s="8">
        <f t="shared" si="73"/>
        <v>205.54098005892166</v>
      </c>
      <c r="K361" s="8">
        <f t="shared" si="74"/>
        <v>11.600196405441787</v>
      </c>
      <c r="L361" s="8">
        <f t="shared" si="75"/>
        <v>328.86556809427469</v>
      </c>
      <c r="M361" s="11" t="str">
        <f t="shared" si="76"/>
        <v>NULL
 - NET WT. 2.90 oz (82.215 grams)</v>
      </c>
      <c r="N361" s="12">
        <v>10000000255</v>
      </c>
      <c r="O361" s="12">
        <v>30000000255</v>
      </c>
      <c r="P361" s="12">
        <v>50000000255</v>
      </c>
      <c r="Q361" s="12">
        <v>70000000255</v>
      </c>
      <c r="R361" s="12">
        <v>90000000255</v>
      </c>
      <c r="S361" s="12">
        <v>11000000255</v>
      </c>
      <c r="T361" s="12">
        <v>13000000255</v>
      </c>
      <c r="U361" s="10"/>
      <c r="V361" s="11"/>
      <c r="W361" s="8">
        <f t="shared" si="77"/>
        <v>1.4500245506802234</v>
      </c>
      <c r="X361" s="8">
        <f t="shared" si="78"/>
        <v>41.108196011784337</v>
      </c>
      <c r="Y361" s="8">
        <f t="shared" si="79"/>
        <v>23.200392810883574</v>
      </c>
      <c r="Z361" s="8">
        <f t="shared" si="80"/>
        <v>657.72</v>
      </c>
      <c r="AA361" s="16">
        <v>15000000255</v>
      </c>
      <c r="AB361" s="8">
        <f t="shared" si="69"/>
        <v>4.3500736520406704</v>
      </c>
      <c r="AC361" s="8">
        <f t="shared" si="81"/>
        <v>123.32250000000001</v>
      </c>
      <c r="AD361" s="16">
        <v>15000000255</v>
      </c>
      <c r="AE361" s="13"/>
    </row>
    <row r="362" spans="1:31" ht="31.2" x14ac:dyDescent="0.3">
      <c r="A362" s="9" t="s">
        <v>1150</v>
      </c>
      <c r="B362" s="10" t="s">
        <v>1151</v>
      </c>
      <c r="C362" s="10" t="s">
        <v>1152</v>
      </c>
      <c r="D362" s="11" t="s">
        <v>32</v>
      </c>
      <c r="E362" s="8">
        <f t="shared" si="70"/>
        <v>0.80001354520288193</v>
      </c>
      <c r="F362" s="8">
        <v>22.680000000000003</v>
      </c>
      <c r="G362" s="8">
        <f t="shared" si="71"/>
        <v>1.6000270904057639</v>
      </c>
      <c r="H362" s="8">
        <v>45.360000000000007</v>
      </c>
      <c r="I362" s="8">
        <f t="shared" si="72"/>
        <v>2.000033863007205</v>
      </c>
      <c r="J362" s="8">
        <f t="shared" si="73"/>
        <v>56.700960016254264</v>
      </c>
      <c r="K362" s="8">
        <f t="shared" si="74"/>
        <v>3.2000541808115277</v>
      </c>
      <c r="L362" s="8">
        <f t="shared" si="75"/>
        <v>90.721536026006817</v>
      </c>
      <c r="M362" s="11" t="str">
        <f t="shared" si="76"/>
        <v>NULL
 - NET WT. 0.80 oz (22.68 grams)</v>
      </c>
      <c r="N362" s="12">
        <v>10000000256</v>
      </c>
      <c r="O362" s="12">
        <v>30000000256</v>
      </c>
      <c r="P362" s="12">
        <v>50000000256</v>
      </c>
      <c r="Q362" s="12">
        <v>70000000256</v>
      </c>
      <c r="R362" s="12">
        <v>90000000256</v>
      </c>
      <c r="S362" s="12">
        <v>11000000256</v>
      </c>
      <c r="T362" s="12">
        <v>13000000256</v>
      </c>
      <c r="U362" s="10"/>
      <c r="V362" s="11"/>
      <c r="W362" s="8">
        <f t="shared" si="77"/>
        <v>0.40000677260144096</v>
      </c>
      <c r="X362" s="8">
        <f t="shared" si="78"/>
        <v>11.340192003250852</v>
      </c>
      <c r="Y362" s="8">
        <f t="shared" si="79"/>
        <v>6.4001083616230554</v>
      </c>
      <c r="Z362" s="8">
        <f t="shared" si="80"/>
        <v>181.44000000000003</v>
      </c>
      <c r="AA362" s="16">
        <v>15000000256</v>
      </c>
      <c r="AB362" s="8">
        <f t="shared" si="69"/>
        <v>1.2000203178043229</v>
      </c>
      <c r="AC362" s="8">
        <f t="shared" si="81"/>
        <v>34.020000000000003</v>
      </c>
      <c r="AD362" s="16">
        <v>15000000256</v>
      </c>
      <c r="AE362" s="13"/>
    </row>
    <row r="363" spans="1:31" ht="165" x14ac:dyDescent="0.3">
      <c r="A363" s="9" t="s">
        <v>1153</v>
      </c>
      <c r="B363" s="10" t="s">
        <v>1154</v>
      </c>
      <c r="C363" s="10" t="s">
        <v>1155</v>
      </c>
      <c r="D363" s="11" t="s">
        <v>2660</v>
      </c>
      <c r="E363" s="8">
        <f t="shared" si="70"/>
        <v>1.9500330164320243</v>
      </c>
      <c r="F363" s="8">
        <v>55.282499999999999</v>
      </c>
      <c r="G363" s="8">
        <f t="shared" si="71"/>
        <v>3.9000660328640486</v>
      </c>
      <c r="H363" s="8">
        <v>110.565</v>
      </c>
      <c r="I363" s="8">
        <f t="shared" si="72"/>
        <v>4.8750825410800607</v>
      </c>
      <c r="J363" s="8">
        <f t="shared" si="73"/>
        <v>138.20859003961974</v>
      </c>
      <c r="K363" s="8">
        <f t="shared" si="74"/>
        <v>7.8001320657280973</v>
      </c>
      <c r="L363" s="8">
        <f t="shared" si="75"/>
        <v>221.13374406339156</v>
      </c>
      <c r="M363" s="11" t="str">
        <f t="shared" si="76"/>
        <v>Pumpkin Dip Mix Ingredients:
natural unrefined cane sugar, brown sugar (cane sugar, molasses) dextrose, pumpkin powder (pumpkin, altodextrin, corn flour, lecithin) corn starch, cinnamon, ginger, pure vanilla, real salt unrefined mineral sea salt, expeller pressed canola oil, nutmeg, extractives of spice
• ALLERGY ALERT: contains soy •
• Packed in a facility and/or equipment that produces products containing peanuts, tree nuts, soybean, milk, dairy, eggs, fish, shellfish, wheat, sesame •
 - NET WT. 1.95 oz (55.2825 grams)</v>
      </c>
      <c r="N363" s="12">
        <v>10000000257</v>
      </c>
      <c r="O363" s="12">
        <v>30000000257</v>
      </c>
      <c r="P363" s="12">
        <v>50000000257</v>
      </c>
      <c r="Q363" s="12">
        <v>70000000257</v>
      </c>
      <c r="R363" s="12">
        <v>90000000257</v>
      </c>
      <c r="S363" s="12">
        <v>11000000257</v>
      </c>
      <c r="T363" s="12">
        <v>13000000257</v>
      </c>
      <c r="U363" s="10"/>
      <c r="V363" s="11"/>
      <c r="W363" s="8">
        <f t="shared" si="77"/>
        <v>0.97501650821601216</v>
      </c>
      <c r="X363" s="8">
        <f t="shared" si="78"/>
        <v>27.641718007923945</v>
      </c>
      <c r="Y363" s="8">
        <f t="shared" si="79"/>
        <v>15.600264131456195</v>
      </c>
      <c r="Z363" s="8">
        <f t="shared" si="80"/>
        <v>442.26</v>
      </c>
      <c r="AA363" s="16">
        <v>15000000257</v>
      </c>
      <c r="AB363" s="8">
        <f t="shared" si="69"/>
        <v>2.9250495246480366</v>
      </c>
      <c r="AC363" s="8">
        <f t="shared" si="81"/>
        <v>82.923749999999998</v>
      </c>
      <c r="AD363" s="16">
        <v>15000000257</v>
      </c>
      <c r="AE363" s="13"/>
    </row>
    <row r="364" spans="1:31" ht="90" x14ac:dyDescent="0.3">
      <c r="A364" s="9" t="s">
        <v>1157</v>
      </c>
      <c r="B364" s="10" t="s">
        <v>1158</v>
      </c>
      <c r="C364" s="10" t="s">
        <v>1159</v>
      </c>
      <c r="D364" s="11" t="s">
        <v>2661</v>
      </c>
      <c r="E364" s="8">
        <f t="shared" si="70"/>
        <v>1.0000169315036023</v>
      </c>
      <c r="F364" s="8">
        <v>28.35</v>
      </c>
      <c r="G364" s="8">
        <f t="shared" si="71"/>
        <v>2.0000338630072045</v>
      </c>
      <c r="H364" s="8">
        <v>56.7</v>
      </c>
      <c r="I364" s="8">
        <f t="shared" si="72"/>
        <v>2.5000423287590054</v>
      </c>
      <c r="J364" s="8">
        <f t="shared" si="73"/>
        <v>70.87620002031781</v>
      </c>
      <c r="K364" s="8">
        <f t="shared" si="74"/>
        <v>4.0000677260144091</v>
      </c>
      <c r="L364" s="8">
        <f t="shared" si="75"/>
        <v>113.4019200325085</v>
      </c>
      <c r="M364" s="11" t="str">
        <f t="shared" si="76"/>
        <v>Pumpkin Pie Spice Ingredients:
natural spices
• Packed in a facility and/or equipment that produces products containing peanuts, tree nuts, soybean, milk, dairy, eggs, fish, shellfish, wheat, sesame •
 - NET WT. 1.00 oz (28.35 grams)</v>
      </c>
      <c r="N364" s="12">
        <v>10000000258</v>
      </c>
      <c r="O364" s="12">
        <v>30000000258</v>
      </c>
      <c r="P364" s="12">
        <v>50000000258</v>
      </c>
      <c r="Q364" s="12">
        <v>70000000258</v>
      </c>
      <c r="R364" s="12">
        <v>90000000258</v>
      </c>
      <c r="S364" s="12">
        <v>11000000258</v>
      </c>
      <c r="T364" s="12">
        <v>13000000258</v>
      </c>
      <c r="U364" s="10" t="s">
        <v>39</v>
      </c>
      <c r="V364" s="11"/>
      <c r="W364" s="8">
        <f t="shared" si="77"/>
        <v>0.50000846575180113</v>
      </c>
      <c r="X364" s="8">
        <f t="shared" si="78"/>
        <v>14.175240004063562</v>
      </c>
      <c r="Y364" s="8">
        <f t="shared" si="79"/>
        <v>8.0001354520288182</v>
      </c>
      <c r="Z364" s="8">
        <f t="shared" si="80"/>
        <v>226.8</v>
      </c>
      <c r="AA364" s="16">
        <v>15000000258</v>
      </c>
      <c r="AB364" s="8">
        <f t="shared" si="69"/>
        <v>1.5000253972554034</v>
      </c>
      <c r="AC364" s="8">
        <f t="shared" si="81"/>
        <v>42.525000000000006</v>
      </c>
      <c r="AD364" s="16">
        <v>15000000258</v>
      </c>
      <c r="AE364" s="13"/>
    </row>
    <row r="365" spans="1:31" ht="90" x14ac:dyDescent="0.3">
      <c r="A365" s="9" t="s">
        <v>1161</v>
      </c>
      <c r="B365" s="10" t="s">
        <v>1162</v>
      </c>
      <c r="C365" s="10" t="s">
        <v>1163</v>
      </c>
      <c r="D365" s="11" t="s">
        <v>2662</v>
      </c>
      <c r="E365" s="8">
        <f t="shared" si="70"/>
        <v>1.8500313232816643</v>
      </c>
      <c r="F365" s="8">
        <v>52.447500000000005</v>
      </c>
      <c r="G365" s="8">
        <f t="shared" si="71"/>
        <v>3.7000626465633286</v>
      </c>
      <c r="H365" s="8">
        <v>104.89500000000001</v>
      </c>
      <c r="I365" s="8">
        <f t="shared" si="72"/>
        <v>4.6250783082041611</v>
      </c>
      <c r="J365" s="8">
        <f t="shared" si="73"/>
        <v>131.12097003758797</v>
      </c>
      <c r="K365" s="8">
        <f t="shared" si="74"/>
        <v>7.4001252931266572</v>
      </c>
      <c r="L365" s="8">
        <f t="shared" si="75"/>
        <v>209.79355206014074</v>
      </c>
      <c r="M365" s="11" t="str">
        <f t="shared" si="76"/>
        <v>Pumpkin Spice Popcorn Seasoning Ingredients:
sugar, cinnamon, salt, spices
• Packed in a facility and/or equipment that produces products containing peanuts, tree nuts, soybean, milk, dairy, eggs, fish, shellfish, wheat, sesame •
 - NET WT. 1.85 oz (52.4475 grams)</v>
      </c>
      <c r="N365" s="12">
        <v>10000000259</v>
      </c>
      <c r="O365" s="12">
        <v>30000000259</v>
      </c>
      <c r="P365" s="12">
        <v>50000000259</v>
      </c>
      <c r="Q365" s="12">
        <v>70000000259</v>
      </c>
      <c r="R365" s="12">
        <v>90000000259</v>
      </c>
      <c r="S365" s="12">
        <v>11000000259</v>
      </c>
      <c r="T365" s="12">
        <v>13000000259</v>
      </c>
      <c r="U365" s="10" t="s">
        <v>39</v>
      </c>
      <c r="V365" s="11"/>
      <c r="W365" s="8">
        <f t="shared" si="77"/>
        <v>0.92501566164083215</v>
      </c>
      <c r="X365" s="8">
        <f t="shared" si="78"/>
        <v>26.224194007517593</v>
      </c>
      <c r="Y365" s="8">
        <f t="shared" si="79"/>
        <v>14.800250586253314</v>
      </c>
      <c r="Z365" s="8">
        <f t="shared" si="80"/>
        <v>419.58000000000004</v>
      </c>
      <c r="AA365" s="16">
        <v>15000000259</v>
      </c>
      <c r="AB365" s="8">
        <f t="shared" si="69"/>
        <v>2.7750469849224966</v>
      </c>
      <c r="AC365" s="8">
        <f t="shared" si="81"/>
        <v>78.671250000000015</v>
      </c>
      <c r="AD365" s="16">
        <v>15000000259</v>
      </c>
      <c r="AE365" s="13"/>
    </row>
    <row r="366" spans="1:31" ht="90" x14ac:dyDescent="0.3">
      <c r="A366" s="14" t="s">
        <v>1165</v>
      </c>
      <c r="B366" s="10" t="s">
        <v>1166</v>
      </c>
      <c r="C366" s="10" t="s">
        <v>1166</v>
      </c>
      <c r="D366" s="11" t="s">
        <v>2663</v>
      </c>
      <c r="E366" s="8">
        <f t="shared" si="70"/>
        <v>1.9000321698568443</v>
      </c>
      <c r="F366" s="8">
        <v>53.865000000000002</v>
      </c>
      <c r="G366" s="8">
        <f t="shared" si="71"/>
        <v>3.8000643397136886</v>
      </c>
      <c r="H366" s="8">
        <v>107.73</v>
      </c>
      <c r="I366" s="8">
        <f t="shared" si="72"/>
        <v>4.7500804246421104</v>
      </c>
      <c r="J366" s="8">
        <f t="shared" si="73"/>
        <v>134.66478003860385</v>
      </c>
      <c r="K366" s="8">
        <f t="shared" si="74"/>
        <v>7.6001286794273772</v>
      </c>
      <c r="L366" s="8">
        <f t="shared" si="75"/>
        <v>215.46364806176615</v>
      </c>
      <c r="M366" s="11" t="str">
        <f t="shared" si="76"/>
        <v>Pure Spanish Saffron Ingredients:
saffron
• Packed in a facility and/or equipment that produces products containing peanuts, tree nuts, soybean, milk, dairy, eggs, fish, shellfish, wheat, sesame •
 - NET WT. 1.90 oz (53.865 grams)</v>
      </c>
      <c r="N366" s="12">
        <v>10000000464</v>
      </c>
      <c r="O366" s="12">
        <v>30000000464</v>
      </c>
      <c r="P366" s="12">
        <v>50000000464</v>
      </c>
      <c r="Q366" s="12">
        <v>70000000464</v>
      </c>
      <c r="R366" s="12">
        <v>90000000464</v>
      </c>
      <c r="S366" s="12">
        <v>11000000464</v>
      </c>
      <c r="T366" s="12">
        <v>13000000464</v>
      </c>
      <c r="U366" s="11"/>
      <c r="V366" s="11"/>
      <c r="W366" s="8">
        <f t="shared" si="77"/>
        <v>0.95001608492842216</v>
      </c>
      <c r="X366" s="8">
        <f t="shared" si="78"/>
        <v>26.932956007720769</v>
      </c>
      <c r="Y366" s="8">
        <f t="shared" si="79"/>
        <v>15.200257358854754</v>
      </c>
      <c r="Z366" s="8">
        <f t="shared" si="80"/>
        <v>430.92</v>
      </c>
      <c r="AA366" s="16">
        <v>15000000464</v>
      </c>
      <c r="AB366" s="8">
        <f t="shared" si="69"/>
        <v>2.8500482547852664</v>
      </c>
      <c r="AC366" s="8">
        <f t="shared" si="81"/>
        <v>80.797499999999999</v>
      </c>
      <c r="AD366" s="16">
        <v>15000000464</v>
      </c>
      <c r="AE366" s="13" t="s">
        <v>1167</v>
      </c>
    </row>
    <row r="367" spans="1:31" ht="105" x14ac:dyDescent="0.3">
      <c r="A367" s="9" t="s">
        <v>1168</v>
      </c>
      <c r="B367" s="10" t="s">
        <v>2339</v>
      </c>
      <c r="C367" s="10" t="s">
        <v>2347</v>
      </c>
      <c r="D367" s="11" t="s">
        <v>2664</v>
      </c>
      <c r="E367" s="8">
        <f t="shared" si="70"/>
        <v>7.0001185205252163</v>
      </c>
      <c r="F367" s="8">
        <v>198.45000000000002</v>
      </c>
      <c r="G367" s="8">
        <f t="shared" si="71"/>
        <v>14.000237041050433</v>
      </c>
      <c r="H367" s="8">
        <v>396.90000000000003</v>
      </c>
      <c r="I367" s="8">
        <f t="shared" si="72"/>
        <v>17.500296301313043</v>
      </c>
      <c r="J367" s="8">
        <f t="shared" si="73"/>
        <v>496.13340014222479</v>
      </c>
      <c r="K367" s="8">
        <f t="shared" si="74"/>
        <v>28.000474082100865</v>
      </c>
      <c r="L367" s="8">
        <f t="shared" si="75"/>
        <v>793.81344022755957</v>
      </c>
      <c r="M367" s="11" t="str">
        <f t="shared" si="76"/>
        <v>Rainbow Mix Popcorn Ingredients:
red, white, &amp; blue rainbow butterfly popcorn kernels  (NON GMO)
• Packed in a facility and/or equipment that produces products containing peanuts, tree nuts, soybean, milk, dairy, eggs, fish, shellfish, wheat, sesame •
 - NET WT. 7.00 oz (198.45 grams)</v>
      </c>
      <c r="N367" s="12">
        <v>10000000260</v>
      </c>
      <c r="O367" s="12">
        <v>30000000260</v>
      </c>
      <c r="P367" s="12">
        <v>50000000260</v>
      </c>
      <c r="Q367" s="12">
        <v>70000000260</v>
      </c>
      <c r="R367" s="12">
        <v>90000000260</v>
      </c>
      <c r="S367" s="12">
        <v>11000000260</v>
      </c>
      <c r="T367" s="12">
        <v>13000000260</v>
      </c>
      <c r="U367" s="10"/>
      <c r="V367" s="11"/>
      <c r="W367" s="8">
        <f t="shared" si="77"/>
        <v>3.5000592602626082</v>
      </c>
      <c r="X367" s="8">
        <f t="shared" si="78"/>
        <v>99.226680028444946</v>
      </c>
      <c r="Y367" s="8">
        <f t="shared" si="79"/>
        <v>56.000948164201731</v>
      </c>
      <c r="Z367" s="8">
        <f t="shared" si="80"/>
        <v>1587.6000000000001</v>
      </c>
      <c r="AA367" s="16">
        <v>15000000260</v>
      </c>
      <c r="AB367" s="8">
        <f t="shared" si="69"/>
        <v>10.500177780787824</v>
      </c>
      <c r="AC367" s="8">
        <f t="shared" si="81"/>
        <v>297.67500000000001</v>
      </c>
      <c r="AD367" s="16">
        <v>15000000260</v>
      </c>
      <c r="AE367" s="13"/>
    </row>
    <row r="368" spans="1:31" ht="315" x14ac:dyDescent="0.3">
      <c r="A368" s="9" t="s">
        <v>1169</v>
      </c>
      <c r="B368" s="10" t="s">
        <v>1170</v>
      </c>
      <c r="C368" s="10" t="s">
        <v>1170</v>
      </c>
      <c r="D368" s="11" t="s">
        <v>2665</v>
      </c>
      <c r="E368" s="8">
        <f t="shared" si="70"/>
        <v>1.9500330164320243</v>
      </c>
      <c r="F368" s="8">
        <v>55.282499999999999</v>
      </c>
      <c r="G368" s="8">
        <f t="shared" si="71"/>
        <v>3.9000660328640486</v>
      </c>
      <c r="H368" s="8">
        <v>110.565</v>
      </c>
      <c r="I368" s="8">
        <f t="shared" si="72"/>
        <v>4.8750825410800607</v>
      </c>
      <c r="J368" s="8">
        <f t="shared" si="73"/>
        <v>138.20859003961974</v>
      </c>
      <c r="K368" s="8">
        <f t="shared" si="74"/>
        <v>7.8001320657280973</v>
      </c>
      <c r="L368" s="8">
        <f t="shared" si="75"/>
        <v>221.13374406339156</v>
      </c>
      <c r="M368" s="11" t="str">
        <f t="shared" si="76"/>
        <v>Ranch Dressing Mix Ingredients:
buttermilk solids (whey solids, buttermilk powder, nonfat dry milk), cane sugar, whole milk, sea salt, dried onion, maltodextrin, salt, monosodium glutamate, citric acid (acidifier), dried garlic, whey, chicken flavoring (dextrose, salt, monosodium glutamate, lactose (milk), potato flour, pure vegetable oil (sunflower oil), celery, turmeric (color), onion powder, sunflower lecithin, parsley, and herbs), dextrose, dried sour cream powder (sour cream (cultured cream, nonfat milk)), parsley, corn starch, dried roasted garlic, non-fat dry milk, silicon dioxide (flow agent), lactic acid powder, lswiss cheese flavor (maltodextrin, whey solids, natural swiss cheese flavor, salt), butter powder (butter (cream, salt), dry buttermilk), ascorbic acid (preservative), natural and artificial sour cream flavor, natural and artificial sour cream &amp; onion flavor (soy), natural butter flavor, beta carotene (color), canola oil. contains milk, soy
• Packed in a facility and/or equipment that produces products containing peanuts, tree nuts, soybean, milk, dairy, eggs, fish, shellfish, wheat, sesame •
 - NET WT. 1.95 oz (55.2825 grams)</v>
      </c>
      <c r="N368" s="12">
        <v>10000000261</v>
      </c>
      <c r="O368" s="12">
        <v>30000000261</v>
      </c>
      <c r="P368" s="12">
        <v>50000000261</v>
      </c>
      <c r="Q368" s="12">
        <v>70000000261</v>
      </c>
      <c r="R368" s="12">
        <v>90000000261</v>
      </c>
      <c r="S368" s="12">
        <v>11000000261</v>
      </c>
      <c r="T368" s="12">
        <v>13000000261</v>
      </c>
      <c r="U368" s="10"/>
      <c r="V368" s="11"/>
      <c r="W368" s="8">
        <f t="shared" si="77"/>
        <v>0.97501650821601216</v>
      </c>
      <c r="X368" s="8">
        <f t="shared" si="78"/>
        <v>27.641718007923945</v>
      </c>
      <c r="Y368" s="8">
        <f t="shared" si="79"/>
        <v>15.600264131456195</v>
      </c>
      <c r="Z368" s="8">
        <f t="shared" si="80"/>
        <v>442.26</v>
      </c>
      <c r="AA368" s="16">
        <v>15000000261</v>
      </c>
      <c r="AB368" s="8">
        <f t="shared" si="69"/>
        <v>2.9250495246480366</v>
      </c>
      <c r="AC368" s="8">
        <f t="shared" si="81"/>
        <v>82.923749999999998</v>
      </c>
      <c r="AD368" s="16">
        <v>15000000261</v>
      </c>
      <c r="AE368" s="13"/>
    </row>
    <row r="369" spans="1:31" ht="165" x14ac:dyDescent="0.3">
      <c r="A369" s="25" t="s">
        <v>1172</v>
      </c>
      <c r="B369" s="10" t="s">
        <v>1173</v>
      </c>
      <c r="C369" s="10" t="s">
        <v>1174</v>
      </c>
      <c r="D369" s="11" t="s">
        <v>2666</v>
      </c>
      <c r="E369" s="8">
        <f t="shared" si="70"/>
        <v>1.5873284627041306</v>
      </c>
      <c r="F369" s="8">
        <v>45</v>
      </c>
      <c r="G369" s="8">
        <f t="shared" si="71"/>
        <v>3.1746569254082613</v>
      </c>
      <c r="H369" s="8">
        <v>90</v>
      </c>
      <c r="I369" s="8">
        <f t="shared" si="72"/>
        <v>3.9683211567603265</v>
      </c>
      <c r="J369" s="8">
        <f t="shared" si="73"/>
        <v>112.50190479415527</v>
      </c>
      <c r="K369" s="8">
        <f t="shared" si="74"/>
        <v>6.3493138508165226</v>
      </c>
      <c r="L369" s="8">
        <f t="shared" si="75"/>
        <v>180.00304767064841</v>
      </c>
      <c r="M369" s="11" t="str">
        <f t="shared" si="76"/>
        <v>Ranch Popcorn Seasoning Ingredients:
whey, buttermilk, natural and artificial flavors (monosodium glutamate, autolyzed yeast extract, disodium inosinate and guanylate), salt, onion, garlic, parsley, dextrose, citric acid, soybean oil, lactic acid, sodium diacetate, less than 2% silicon dioxide added to prevent caking
• ALLERGY ALERT: contains milk •
• Packed in a facility and/or equipment that produces products containing peanuts, tree nuts, soybean, milk, dairy, eggs, fish, shellfish, wheat, sesame •
 - NET WT. 1.59 oz (45 grams)</v>
      </c>
      <c r="N369" s="12">
        <v>10000000262</v>
      </c>
      <c r="O369" s="12">
        <v>30000000262</v>
      </c>
      <c r="P369" s="12">
        <v>50000000262</v>
      </c>
      <c r="Q369" s="12">
        <v>70000000262</v>
      </c>
      <c r="R369" s="12">
        <v>90000000262</v>
      </c>
      <c r="S369" s="12">
        <v>11000000262</v>
      </c>
      <c r="T369" s="12">
        <v>13000000262</v>
      </c>
      <c r="U369" s="10" t="s">
        <v>39</v>
      </c>
      <c r="V369" s="11" t="s">
        <v>1996</v>
      </c>
      <c r="W369" s="8">
        <f t="shared" si="77"/>
        <v>0.79366423135206532</v>
      </c>
      <c r="X369" s="8">
        <f t="shared" si="78"/>
        <v>22.500380958831052</v>
      </c>
      <c r="Y369" s="8">
        <f t="shared" si="79"/>
        <v>12.698627701633045</v>
      </c>
      <c r="Z369" s="8">
        <f t="shared" si="80"/>
        <v>360</v>
      </c>
      <c r="AA369" s="16">
        <v>15000000262</v>
      </c>
      <c r="AB369" s="8">
        <f t="shared" si="69"/>
        <v>2.3809926940561961</v>
      </c>
      <c r="AC369" s="8">
        <f t="shared" si="81"/>
        <v>67.5</v>
      </c>
      <c r="AD369" s="16">
        <v>15000000262</v>
      </c>
      <c r="AE369" s="13"/>
    </row>
    <row r="370" spans="1:31" ht="165" x14ac:dyDescent="0.3">
      <c r="A370" s="14" t="s">
        <v>2255</v>
      </c>
      <c r="B370" s="10" t="s">
        <v>2228</v>
      </c>
      <c r="C370" s="10" t="s">
        <v>2228</v>
      </c>
      <c r="D370" s="11" t="s">
        <v>2667</v>
      </c>
      <c r="E370" s="8">
        <f t="shared" si="70"/>
        <v>1.5873284627041306</v>
      </c>
      <c r="F370" s="8">
        <v>45</v>
      </c>
      <c r="G370" s="8">
        <f t="shared" si="71"/>
        <v>3.1746569254082613</v>
      </c>
      <c r="H370" s="8">
        <v>90</v>
      </c>
      <c r="I370" s="8">
        <f t="shared" si="72"/>
        <v>3.9683211567603265</v>
      </c>
      <c r="J370" s="8">
        <f t="shared" si="73"/>
        <v>112.50190479415527</v>
      </c>
      <c r="K370" s="8">
        <f t="shared" si="74"/>
        <v>6.3493138508165226</v>
      </c>
      <c r="L370" s="8">
        <f t="shared" si="75"/>
        <v>180.00304767064841</v>
      </c>
      <c r="M370" s="11" t="str">
        <f t="shared" si="76"/>
        <v>Ranch Seasoning Ingredients:
whey, buttermilk, natural and artificial flavors (monosodium glutamate, autolyzed yeast extract, disodium inosinate and guanylate), salt, onion, garlic, parsley, dextrose, citric acid, soybean oil, lactic acid, sodium diacetate, less than 2% silicon dioxide added to prevent caking
• ALLERGY ALERT: contains milk •
• Packed in a facility and/or equipment that produces products containing peanuts, tree nuts, soybean, milk, dairy, eggs, fish, shellfish, wheat, sesame •
 - NET WT. 1.59 oz (45 grams)</v>
      </c>
      <c r="N370" s="12">
        <v>10000000513</v>
      </c>
      <c r="O370" s="12">
        <v>30000000513</v>
      </c>
      <c r="P370" s="12">
        <v>50000000513</v>
      </c>
      <c r="Q370" s="12">
        <v>70000000513</v>
      </c>
      <c r="R370" s="12">
        <v>90000000513</v>
      </c>
      <c r="S370" s="12">
        <v>11000000513</v>
      </c>
      <c r="T370" s="12">
        <v>13000000513</v>
      </c>
      <c r="U370" s="27"/>
      <c r="W370" s="8">
        <f t="shared" si="77"/>
        <v>0.79366423135206532</v>
      </c>
      <c r="X370" s="8">
        <f t="shared" si="78"/>
        <v>22.500380958831052</v>
      </c>
      <c r="Y370" s="8">
        <f t="shared" si="79"/>
        <v>12.698627701633045</v>
      </c>
      <c r="Z370" s="8">
        <f t="shared" si="80"/>
        <v>360</v>
      </c>
      <c r="AA370" s="16">
        <v>15000000513</v>
      </c>
      <c r="AB370" s="8">
        <f t="shared" si="69"/>
        <v>2.3809926940561961</v>
      </c>
      <c r="AC370" s="8">
        <f t="shared" si="81"/>
        <v>67.5</v>
      </c>
      <c r="AD370" s="16">
        <v>15000000513</v>
      </c>
      <c r="AE370" s="13" t="s">
        <v>2248</v>
      </c>
    </row>
    <row r="371" spans="1:31" ht="105" x14ac:dyDescent="0.3">
      <c r="A371" s="9" t="s">
        <v>1176</v>
      </c>
      <c r="B371" s="10" t="s">
        <v>1177</v>
      </c>
      <c r="C371" s="10" t="s">
        <v>1177</v>
      </c>
      <c r="D371" s="11" t="s">
        <v>2668</v>
      </c>
      <c r="E371" s="8">
        <f t="shared" si="70"/>
        <v>1.3000220109546829</v>
      </c>
      <c r="F371" s="8">
        <v>36.855000000000004</v>
      </c>
      <c r="G371" s="8">
        <f t="shared" si="71"/>
        <v>2.6000440219093659</v>
      </c>
      <c r="H371" s="8">
        <v>73.710000000000008</v>
      </c>
      <c r="I371" s="8">
        <f t="shared" si="72"/>
        <v>3.2500550273867073</v>
      </c>
      <c r="J371" s="8">
        <f t="shared" si="73"/>
        <v>92.139060026413162</v>
      </c>
      <c r="K371" s="8">
        <f t="shared" si="74"/>
        <v>5.2000880438187318</v>
      </c>
      <c r="L371" s="8">
        <f t="shared" si="75"/>
        <v>147.42249604226106</v>
      </c>
      <c r="M371" s="11" t="str">
        <f t="shared" si="76"/>
        <v>Ras El Hanout Ingredients:
coriander, cumin, nutmeg, ginger, paprika, turmeric, black pepper, cardamom, red pepper, allspice, cloves
• Packed in a facility and/or equipment that produces products containing peanuts, tree nuts, soybean, milk, dairy, eggs, fish, shellfish, wheat, sesame •
 - NET WT. 1.30 oz (36.855 grams)</v>
      </c>
      <c r="N371" s="12">
        <v>10000000263</v>
      </c>
      <c r="O371" s="12">
        <v>30000000263</v>
      </c>
      <c r="P371" s="12">
        <v>50000000263</v>
      </c>
      <c r="Q371" s="12">
        <v>70000000263</v>
      </c>
      <c r="R371" s="12">
        <v>90000000263</v>
      </c>
      <c r="S371" s="12">
        <v>11000000263</v>
      </c>
      <c r="T371" s="12">
        <v>13000000263</v>
      </c>
      <c r="U371" s="10"/>
      <c r="V371" s="11"/>
      <c r="W371" s="8">
        <f t="shared" si="77"/>
        <v>0.65001100547734147</v>
      </c>
      <c r="X371" s="8">
        <f t="shared" si="78"/>
        <v>18.427812005282632</v>
      </c>
      <c r="Y371" s="8">
        <f t="shared" si="79"/>
        <v>10.400176087637464</v>
      </c>
      <c r="Z371" s="8">
        <f t="shared" si="80"/>
        <v>294.84000000000003</v>
      </c>
      <c r="AA371" s="16">
        <v>15000000263</v>
      </c>
      <c r="AB371" s="8">
        <f t="shared" si="69"/>
        <v>1.9500330164320245</v>
      </c>
      <c r="AC371" s="8">
        <f t="shared" si="81"/>
        <v>55.282500000000006</v>
      </c>
      <c r="AD371" s="16">
        <v>15000000263</v>
      </c>
      <c r="AE371" s="13"/>
    </row>
    <row r="372" spans="1:31" ht="90" x14ac:dyDescent="0.3">
      <c r="A372" s="9" t="s">
        <v>2027</v>
      </c>
      <c r="B372" s="10" t="s">
        <v>1179</v>
      </c>
      <c r="C372" s="10" t="s">
        <v>1179</v>
      </c>
      <c r="D372" s="11" t="s">
        <v>2669</v>
      </c>
      <c r="E372" s="8">
        <f t="shared" si="70"/>
        <v>0.80001354520288193</v>
      </c>
      <c r="F372" s="8">
        <v>22.680000000000003</v>
      </c>
      <c r="G372" s="8">
        <f t="shared" si="71"/>
        <v>1.6000270904057639</v>
      </c>
      <c r="H372" s="8">
        <v>45.360000000000007</v>
      </c>
      <c r="I372" s="8">
        <f t="shared" si="72"/>
        <v>2.000033863007205</v>
      </c>
      <c r="J372" s="8">
        <f t="shared" si="73"/>
        <v>56.700960016254264</v>
      </c>
      <c r="K372" s="8">
        <f t="shared" si="74"/>
        <v>3.2000541808115277</v>
      </c>
      <c r="L372" s="8">
        <f t="shared" si="75"/>
        <v>90.721536026006817</v>
      </c>
      <c r="M372" s="11" t="str">
        <f t="shared" si="76"/>
        <v>Raspberry Tea Ingredients:
black tea, blackberry leaf, artificial flavor
• Packed in a facility and/or equipment that produces products containing peanuts, tree nuts, soybean, milk, dairy, eggs, fish, shellfish, wheat, sesame •
 - NET WT. 0.80 oz (22.68 grams)</v>
      </c>
      <c r="N372" s="12">
        <v>10000000264</v>
      </c>
      <c r="O372" s="12">
        <v>30000000264</v>
      </c>
      <c r="P372" s="12">
        <v>50000000264</v>
      </c>
      <c r="Q372" s="12">
        <v>70000000264</v>
      </c>
      <c r="R372" s="12">
        <v>90000000264</v>
      </c>
      <c r="S372" s="12">
        <v>11000000264</v>
      </c>
      <c r="T372" s="12">
        <v>13000000264</v>
      </c>
      <c r="U372" s="10" t="s">
        <v>39</v>
      </c>
      <c r="V372" s="11" t="s">
        <v>1655</v>
      </c>
      <c r="W372" s="8">
        <f t="shared" si="77"/>
        <v>0.40000677260144096</v>
      </c>
      <c r="X372" s="8">
        <f t="shared" si="78"/>
        <v>11.340192003250852</v>
      </c>
      <c r="Y372" s="8">
        <f t="shared" si="79"/>
        <v>6.4001083616230554</v>
      </c>
      <c r="Z372" s="8">
        <f t="shared" si="80"/>
        <v>181.44000000000003</v>
      </c>
      <c r="AA372" s="16">
        <v>15000000264</v>
      </c>
      <c r="AB372" s="8">
        <f t="shared" si="69"/>
        <v>1.2000203178043229</v>
      </c>
      <c r="AC372" s="8">
        <f t="shared" si="81"/>
        <v>34.020000000000003</v>
      </c>
      <c r="AD372" s="16">
        <v>15000000264</v>
      </c>
      <c r="AE372" s="13"/>
    </row>
    <row r="373" spans="1:31" ht="90" x14ac:dyDescent="0.3">
      <c r="A373" s="9" t="s">
        <v>1181</v>
      </c>
      <c r="B373" s="10" t="s">
        <v>2337</v>
      </c>
      <c r="C373" s="10" t="s">
        <v>2340</v>
      </c>
      <c r="D373" s="11" t="s">
        <v>2670</v>
      </c>
      <c r="E373" s="8">
        <f t="shared" si="70"/>
        <v>1.7500296301313041</v>
      </c>
      <c r="F373" s="8">
        <v>49.612500000000004</v>
      </c>
      <c r="G373" s="8">
        <f t="shared" si="71"/>
        <v>3.5000592602626082</v>
      </c>
      <c r="H373" s="8">
        <v>99.225000000000009</v>
      </c>
      <c r="I373" s="8">
        <f t="shared" si="72"/>
        <v>4.3750740753282606</v>
      </c>
      <c r="J373" s="8">
        <f t="shared" si="73"/>
        <v>124.0333500355562</v>
      </c>
      <c r="K373" s="8">
        <f t="shared" si="74"/>
        <v>7.0001185205252163</v>
      </c>
      <c r="L373" s="8">
        <f t="shared" si="75"/>
        <v>198.45336005688989</v>
      </c>
      <c r="M373" s="11" t="str">
        <f t="shared" si="76"/>
        <v>Red Butterfly Popcorn Ingredients:
red butterfly popcorn kernels (NON GMO)
• Packed in a facility and/or equipment that produces products containing peanuts, tree nuts, soybean, milk, dairy, eggs, fish, shellfish, wheat, sesame •
 - NET WT. 1.75 oz (49.6125 grams)</v>
      </c>
      <c r="N373" s="12">
        <v>10000000265</v>
      </c>
      <c r="O373" s="12">
        <v>30000000265</v>
      </c>
      <c r="P373" s="12">
        <v>50000000265</v>
      </c>
      <c r="Q373" s="12">
        <v>70000000265</v>
      </c>
      <c r="R373" s="12">
        <v>90000000265</v>
      </c>
      <c r="S373" s="12">
        <v>11000000265</v>
      </c>
      <c r="T373" s="12">
        <v>13000000265</v>
      </c>
      <c r="U373" s="10"/>
      <c r="V373" s="11"/>
      <c r="W373" s="8">
        <f t="shared" si="77"/>
        <v>0.87501481506565204</v>
      </c>
      <c r="X373" s="8">
        <f t="shared" si="78"/>
        <v>24.806670007111236</v>
      </c>
      <c r="Y373" s="8">
        <f t="shared" si="79"/>
        <v>14.000237041050433</v>
      </c>
      <c r="Z373" s="8">
        <f t="shared" si="80"/>
        <v>396.90000000000003</v>
      </c>
      <c r="AA373" s="16">
        <v>15000000265</v>
      </c>
      <c r="AB373" s="8">
        <f t="shared" si="69"/>
        <v>2.6250444451969561</v>
      </c>
      <c r="AC373" s="8">
        <f t="shared" si="81"/>
        <v>74.418750000000003</v>
      </c>
      <c r="AD373" s="16">
        <v>15000000265</v>
      </c>
      <c r="AE373" s="13"/>
    </row>
    <row r="374" spans="1:31" ht="90" x14ac:dyDescent="0.3">
      <c r="A374" s="9" t="s">
        <v>1182</v>
      </c>
      <c r="B374" s="10" t="s">
        <v>1183</v>
      </c>
      <c r="C374" s="10" t="s">
        <v>1184</v>
      </c>
      <c r="D374" s="11" t="s">
        <v>2671</v>
      </c>
      <c r="E374" s="8">
        <f t="shared" si="70"/>
        <v>0.80001354520288193</v>
      </c>
      <c r="F374" s="8">
        <v>22.680000000000003</v>
      </c>
      <c r="G374" s="8">
        <f t="shared" si="71"/>
        <v>1.6000270904057639</v>
      </c>
      <c r="H374" s="8">
        <v>45.360000000000007</v>
      </c>
      <c r="I374" s="8">
        <f t="shared" si="72"/>
        <v>2.000033863007205</v>
      </c>
      <c r="J374" s="8">
        <f t="shared" si="73"/>
        <v>56.700960016254264</v>
      </c>
      <c r="K374" s="8">
        <f t="shared" si="74"/>
        <v>3.2000541808115277</v>
      </c>
      <c r="L374" s="8">
        <f t="shared" si="75"/>
        <v>90.721536026006817</v>
      </c>
      <c r="M374" s="11" t="str">
        <f t="shared" si="76"/>
        <v>Red Fruit Cocktail Tea Ingredients:
hibiscus petals, elderberries, black currants, currants, flavoring
• Packed in a facility and/or equipment that produces products containing peanuts, tree nuts, soybean, milk, dairy, eggs, fish, shellfish, wheat, sesame •
 - NET WT. 0.80 oz (22.68 grams)</v>
      </c>
      <c r="N374" s="12">
        <v>10000000266</v>
      </c>
      <c r="O374" s="12">
        <v>30000000266</v>
      </c>
      <c r="P374" s="12">
        <v>50000000266</v>
      </c>
      <c r="Q374" s="12">
        <v>70000000266</v>
      </c>
      <c r="R374" s="12">
        <v>90000000266</v>
      </c>
      <c r="S374" s="12">
        <v>11000000266</v>
      </c>
      <c r="T374" s="12">
        <v>13000000266</v>
      </c>
      <c r="U374" s="10"/>
      <c r="V374" s="11"/>
      <c r="W374" s="8">
        <f t="shared" si="77"/>
        <v>0.40000677260144096</v>
      </c>
      <c r="X374" s="8">
        <f t="shared" si="78"/>
        <v>11.340192003250852</v>
      </c>
      <c r="Y374" s="8">
        <f t="shared" si="79"/>
        <v>6.4001083616230554</v>
      </c>
      <c r="Z374" s="8">
        <f t="shared" si="80"/>
        <v>181.44000000000003</v>
      </c>
      <c r="AA374" s="16">
        <v>15000000266</v>
      </c>
      <c r="AB374" s="8">
        <f t="shared" si="69"/>
        <v>1.2000203178043229</v>
      </c>
      <c r="AC374" s="8">
        <f t="shared" si="81"/>
        <v>34.020000000000003</v>
      </c>
      <c r="AD374" s="16">
        <v>15000000266</v>
      </c>
      <c r="AE374" s="13"/>
    </row>
    <row r="375" spans="1:31" ht="105" x14ac:dyDescent="0.3">
      <c r="A375" s="9" t="s">
        <v>2013</v>
      </c>
      <c r="B375" s="10" t="s">
        <v>1714</v>
      </c>
      <c r="C375" s="10" t="s">
        <v>1714</v>
      </c>
      <c r="D375" s="11" t="s">
        <v>2672</v>
      </c>
      <c r="E375" s="8">
        <f t="shared" si="70"/>
        <v>0.70547931675739139</v>
      </c>
      <c r="F375" s="8">
        <v>20</v>
      </c>
      <c r="G375" s="8">
        <f t="shared" si="71"/>
        <v>1.4109586335147828</v>
      </c>
      <c r="H375" s="8">
        <v>40</v>
      </c>
      <c r="I375" s="8">
        <f t="shared" si="72"/>
        <v>1.7636982918934785</v>
      </c>
      <c r="J375" s="8">
        <f t="shared" si="73"/>
        <v>50.00084657518012</v>
      </c>
      <c r="K375" s="8">
        <f t="shared" si="74"/>
        <v>2.8219172670295656</v>
      </c>
      <c r="L375" s="8">
        <f t="shared" si="75"/>
        <v>80.001354520288189</v>
      </c>
      <c r="M375" s="11" t="str">
        <f t="shared" si="76"/>
        <v>Red Hot Pepper Flakes Ingredients:
dehydrated crushed red pepper skin and seeds (pepper plant is in the cayenne pepper family)
• Packed in a facility and/or equipment that produces products containing peanuts, tree nuts, soybean, milk, dairy, eggs, fish, shellfish, wheat, sesame •
 - NET WT. 0.71 oz (20 grams)</v>
      </c>
      <c r="N375" s="12">
        <v>10000000500</v>
      </c>
      <c r="O375" s="12">
        <v>30000000500</v>
      </c>
      <c r="P375" s="12">
        <v>50000000500</v>
      </c>
      <c r="Q375" s="12">
        <v>70000000500</v>
      </c>
      <c r="R375" s="12">
        <v>90000000500</v>
      </c>
      <c r="S375" s="12">
        <v>11000000500</v>
      </c>
      <c r="T375" s="12">
        <v>13000000500</v>
      </c>
      <c r="U375" s="10" t="s">
        <v>39</v>
      </c>
      <c r="V375" s="11" t="s">
        <v>242</v>
      </c>
      <c r="W375" s="8">
        <f t="shared" si="77"/>
        <v>0.3527396583786957</v>
      </c>
      <c r="X375" s="8">
        <f t="shared" si="78"/>
        <v>10.000169315036024</v>
      </c>
      <c r="Y375" s="8">
        <f t="shared" si="79"/>
        <v>5.6438345340591312</v>
      </c>
      <c r="Z375" s="8">
        <f t="shared" si="80"/>
        <v>160</v>
      </c>
      <c r="AA375" s="16">
        <v>15000000500</v>
      </c>
      <c r="AB375" s="8">
        <f t="shared" si="69"/>
        <v>1.0582189751360871</v>
      </c>
      <c r="AC375" s="8">
        <f t="shared" si="81"/>
        <v>30</v>
      </c>
      <c r="AD375" s="16">
        <v>15000000500</v>
      </c>
      <c r="AE375" s="13" t="s">
        <v>1995</v>
      </c>
    </row>
    <row r="376" spans="1:31" ht="135" x14ac:dyDescent="0.3">
      <c r="A376" s="9" t="s">
        <v>1186</v>
      </c>
      <c r="B376" s="10" t="s">
        <v>1187</v>
      </c>
      <c r="C376" s="10" t="s">
        <v>1188</v>
      </c>
      <c r="D376" s="11" t="s">
        <v>2844</v>
      </c>
      <c r="E376" s="8">
        <f t="shared" si="70"/>
        <v>2.0000338630072045</v>
      </c>
      <c r="F376" s="8">
        <v>56.7</v>
      </c>
      <c r="G376" s="8">
        <f t="shared" si="71"/>
        <v>4.0000677260144091</v>
      </c>
      <c r="H376" s="8">
        <v>113.4</v>
      </c>
      <c r="I376" s="8">
        <f t="shared" si="72"/>
        <v>5.0000846575180109</v>
      </c>
      <c r="J376" s="8">
        <f t="shared" si="73"/>
        <v>141.75240004063562</v>
      </c>
      <c r="K376" s="8">
        <f t="shared" si="74"/>
        <v>8.0001354520288182</v>
      </c>
      <c r="L376" s="8">
        <f t="shared" si="75"/>
        <v>226.803840065017</v>
      </c>
      <c r="M376" s="11" t="str">
        <f t="shared" si="76"/>
        <v>Relax Mode Mojito Infusion Ingredients:
cane sugar, cranberries, sunflower oil, lemon peel, orange peel, hop flowers
• Packed in a facility and/or equipment that produces products containing peanuts, tree nuts, soybean, milk, dairy, eggs, fish, shellfish, wheat, sesame •
• DIRECTIONS: In 16oz jar, combine ingredients and one pint (2 cups) rum. Steep for 2 – 4 days (swirl daily). •
 - NET WT. 2.00 oz (56.7 grams)</v>
      </c>
      <c r="N376" s="12">
        <v>10000000267</v>
      </c>
      <c r="O376" s="12">
        <v>30000000267</v>
      </c>
      <c r="P376" s="12">
        <v>50000000267</v>
      </c>
      <c r="Q376" s="12">
        <v>70000000267</v>
      </c>
      <c r="R376" s="12">
        <v>90000000267</v>
      </c>
      <c r="S376" s="12">
        <v>11000000267</v>
      </c>
      <c r="T376" s="12">
        <v>13000000267</v>
      </c>
      <c r="U376" s="10"/>
      <c r="V376" s="11"/>
      <c r="W376" s="8">
        <f t="shared" si="77"/>
        <v>1.0000169315036023</v>
      </c>
      <c r="X376" s="8">
        <f t="shared" si="78"/>
        <v>28.350480008127125</v>
      </c>
      <c r="Y376" s="8">
        <f t="shared" si="79"/>
        <v>16.000270904057636</v>
      </c>
      <c r="Z376" s="8">
        <f t="shared" si="80"/>
        <v>453.6</v>
      </c>
      <c r="AA376" s="16">
        <v>15000000267</v>
      </c>
      <c r="AB376" s="8">
        <f t="shared" si="69"/>
        <v>3.0000507945108068</v>
      </c>
      <c r="AC376" s="8">
        <f t="shared" si="81"/>
        <v>85.050000000000011</v>
      </c>
      <c r="AD376" s="16">
        <v>15000000267</v>
      </c>
      <c r="AE376" s="13"/>
    </row>
    <row r="377" spans="1:31" ht="120" x14ac:dyDescent="0.3">
      <c r="A377" s="9" t="s">
        <v>1190</v>
      </c>
      <c r="B377" s="10" t="s">
        <v>1191</v>
      </c>
      <c r="C377" s="10" t="s">
        <v>1191</v>
      </c>
      <c r="D377" s="11" t="s">
        <v>2673</v>
      </c>
      <c r="E377" s="8">
        <f t="shared" si="70"/>
        <v>1.6000270904057639</v>
      </c>
      <c r="F377" s="8">
        <v>45.360000000000007</v>
      </c>
      <c r="G377" s="8">
        <f t="shared" si="71"/>
        <v>3.2000541808115277</v>
      </c>
      <c r="H377" s="8">
        <v>90.720000000000013</v>
      </c>
      <c r="I377" s="8">
        <f t="shared" si="72"/>
        <v>4.00006772601441</v>
      </c>
      <c r="J377" s="8">
        <f t="shared" si="73"/>
        <v>113.40192003250853</v>
      </c>
      <c r="K377" s="8">
        <f t="shared" si="74"/>
        <v>6.4001083616230554</v>
      </c>
      <c r="L377" s="8">
        <f t="shared" si="75"/>
        <v>181.44307205201363</v>
      </c>
      <c r="M377" s="11" t="str">
        <f t="shared" si="76"/>
        <v>River City Blend Ingredients:
onion powder, garlic powder, coriander, black pepper, crushed chili flakes, minced onion, minced garlic, cut &amp; sifted rosemary, crushed red pepper, parsley
• Packed in a facility and/or equipment that produces products containing peanuts, tree nuts, soybean, milk, dairy, eggs, fish, shellfish, wheat, sesame •
 - NET WT. 1.60 oz (45.36 grams)</v>
      </c>
      <c r="N377" s="12">
        <v>10000000456</v>
      </c>
      <c r="O377" s="12">
        <v>30000000456</v>
      </c>
      <c r="P377" s="12">
        <v>50000000456</v>
      </c>
      <c r="Q377" s="12">
        <v>70000000456</v>
      </c>
      <c r="R377" s="12">
        <v>90000000456</v>
      </c>
      <c r="S377" s="12">
        <v>11000000456</v>
      </c>
      <c r="T377" s="12">
        <v>13000000456</v>
      </c>
      <c r="U377" s="10"/>
      <c r="V377" s="11"/>
      <c r="W377" s="8">
        <f t="shared" si="77"/>
        <v>0.80001354520288193</v>
      </c>
      <c r="X377" s="8">
        <f t="shared" si="78"/>
        <v>22.680384006501704</v>
      </c>
      <c r="Y377" s="8">
        <f t="shared" si="79"/>
        <v>12.800216723246111</v>
      </c>
      <c r="Z377" s="8">
        <f t="shared" si="80"/>
        <v>362.88000000000005</v>
      </c>
      <c r="AA377" s="16">
        <v>15000000456</v>
      </c>
      <c r="AB377" s="8">
        <f t="shared" si="69"/>
        <v>2.4000406356086459</v>
      </c>
      <c r="AC377" s="8">
        <f t="shared" si="81"/>
        <v>68.040000000000006</v>
      </c>
      <c r="AD377" s="16">
        <v>15000000456</v>
      </c>
      <c r="AE377" s="13" t="s">
        <v>1193</v>
      </c>
    </row>
    <row r="378" spans="1:31" ht="90" x14ac:dyDescent="0.3">
      <c r="A378" s="9" t="s">
        <v>1194</v>
      </c>
      <c r="B378" s="10" t="s">
        <v>1195</v>
      </c>
      <c r="C378" s="10" t="s">
        <v>1195</v>
      </c>
      <c r="D378" s="11" t="s">
        <v>2674</v>
      </c>
      <c r="E378" s="8">
        <f t="shared" si="70"/>
        <v>2.0500347095823845</v>
      </c>
      <c r="F378" s="8">
        <v>58.1175</v>
      </c>
      <c r="G378" s="8">
        <f t="shared" si="71"/>
        <v>4.1000694191647691</v>
      </c>
      <c r="H378" s="8">
        <v>116.235</v>
      </c>
      <c r="I378" s="8">
        <f t="shared" si="72"/>
        <v>5.1250867739559611</v>
      </c>
      <c r="J378" s="8">
        <f t="shared" si="73"/>
        <v>145.29621004165151</v>
      </c>
      <c r="K378" s="8">
        <f t="shared" si="74"/>
        <v>8.2001388383295382</v>
      </c>
      <c r="L378" s="8">
        <f t="shared" si="75"/>
        <v>232.47393606664241</v>
      </c>
      <c r="M378" s="11" t="str">
        <f t="shared" si="76"/>
        <v>Roast Beef Seasoning Ingredients:
onion, garlic, salt, black pepper
• Packed in a facility and/or equipment that produces products containing peanuts, tree nuts, soybean, milk, dairy, eggs, fish, shellfish, wheat, sesame •
 - NET WT. 2.05 oz (58.1175 grams)</v>
      </c>
      <c r="N378" s="12">
        <v>10000000268</v>
      </c>
      <c r="O378" s="12">
        <v>30000000268</v>
      </c>
      <c r="P378" s="12">
        <v>50000000268</v>
      </c>
      <c r="Q378" s="12">
        <v>70000000268</v>
      </c>
      <c r="R378" s="12">
        <v>90000000268</v>
      </c>
      <c r="S378" s="12">
        <v>11000000268</v>
      </c>
      <c r="T378" s="12">
        <v>13000000268</v>
      </c>
      <c r="U378" s="10"/>
      <c r="V378" s="11"/>
      <c r="W378" s="8">
        <f t="shared" si="77"/>
        <v>1.0250173547911923</v>
      </c>
      <c r="X378" s="8">
        <f t="shared" si="78"/>
        <v>29.059242008330301</v>
      </c>
      <c r="Y378" s="8">
        <f t="shared" si="79"/>
        <v>16.400277676659076</v>
      </c>
      <c r="Z378" s="8">
        <f t="shared" si="80"/>
        <v>464.94</v>
      </c>
      <c r="AA378" s="16">
        <v>15000000268</v>
      </c>
      <c r="AB378" s="8">
        <f t="shared" si="69"/>
        <v>3.075052064373577</v>
      </c>
      <c r="AC378" s="8">
        <f t="shared" si="81"/>
        <v>87.176249999999996</v>
      </c>
      <c r="AD378" s="16">
        <v>15000000268</v>
      </c>
      <c r="AE378" s="13"/>
    </row>
    <row r="379" spans="1:31" ht="120" x14ac:dyDescent="0.3">
      <c r="A379" s="9" t="s">
        <v>1197</v>
      </c>
      <c r="B379" s="10" t="s">
        <v>1198</v>
      </c>
      <c r="C379" s="10" t="s">
        <v>1199</v>
      </c>
      <c r="D379" s="11" t="s">
        <v>2675</v>
      </c>
      <c r="E379" s="8">
        <f t="shared" si="70"/>
        <v>1.7000287835561239</v>
      </c>
      <c r="F379" s="8">
        <v>48.195</v>
      </c>
      <c r="G379" s="8">
        <f t="shared" si="71"/>
        <v>3.4000575671122477</v>
      </c>
      <c r="H379" s="8">
        <v>96.39</v>
      </c>
      <c r="I379" s="8">
        <f t="shared" si="72"/>
        <v>4.2500719588903095</v>
      </c>
      <c r="J379" s="8">
        <f t="shared" si="73"/>
        <v>120.48954003454028</v>
      </c>
      <c r="K379" s="8">
        <f t="shared" si="74"/>
        <v>6.8001151342244954</v>
      </c>
      <c r="L379" s="8">
        <f t="shared" si="75"/>
        <v>192.78326405526445</v>
      </c>
      <c r="M379" s="11" t="str">
        <f t="shared" si="76"/>
        <v>Roasted Chicken Dinner Seasoning Ingredients:
garlic, basil, oregano, pepper, salt, coriander, ginger, paprika, thyme, citric acid, soybean oil, &lt;2% calcium stearate as anti caking agent, spices
• Packed in a facility and/or equipment that produces products containing peanuts, tree nuts, soybean, milk, dairy, eggs, fish, shellfish, wheat, sesame •
 - NET WT. 1.70 oz (48.195 grams)</v>
      </c>
      <c r="N379" s="12">
        <v>10000000269</v>
      </c>
      <c r="O379" s="12">
        <v>30000000269</v>
      </c>
      <c r="P379" s="12">
        <v>50000000269</v>
      </c>
      <c r="Q379" s="12">
        <v>70000000269</v>
      </c>
      <c r="R379" s="12">
        <v>90000000269</v>
      </c>
      <c r="S379" s="12">
        <v>11000000269</v>
      </c>
      <c r="T379" s="12">
        <v>13000000269</v>
      </c>
      <c r="U379" s="10"/>
      <c r="V379" s="11"/>
      <c r="W379" s="8">
        <f t="shared" si="77"/>
        <v>0.85001439177806193</v>
      </c>
      <c r="X379" s="8">
        <f t="shared" si="78"/>
        <v>24.097908006908057</v>
      </c>
      <c r="Y379" s="8">
        <f t="shared" si="79"/>
        <v>13.600230268448991</v>
      </c>
      <c r="Z379" s="8">
        <f t="shared" si="80"/>
        <v>385.56</v>
      </c>
      <c r="AA379" s="16">
        <v>15000000269</v>
      </c>
      <c r="AB379" s="8">
        <f t="shared" si="69"/>
        <v>2.5500431753341859</v>
      </c>
      <c r="AC379" s="8">
        <f t="shared" si="81"/>
        <v>72.292500000000004</v>
      </c>
      <c r="AD379" s="16">
        <v>15000000269</v>
      </c>
      <c r="AE379" s="13"/>
    </row>
    <row r="380" spans="1:31" ht="90" x14ac:dyDescent="0.3">
      <c r="A380" s="9" t="s">
        <v>1200</v>
      </c>
      <c r="B380" s="10" t="s">
        <v>1201</v>
      </c>
      <c r="C380" s="10" t="s">
        <v>1202</v>
      </c>
      <c r="D380" s="11" t="s">
        <v>2676</v>
      </c>
      <c r="E380" s="8">
        <f t="shared" si="70"/>
        <v>1.3000220109546829</v>
      </c>
      <c r="F380" s="8">
        <v>36.855000000000004</v>
      </c>
      <c r="G380" s="8">
        <f t="shared" si="71"/>
        <v>2.6000440219093659</v>
      </c>
      <c r="H380" s="8">
        <v>73.710000000000008</v>
      </c>
      <c r="I380" s="8">
        <f t="shared" si="72"/>
        <v>3.2500550273867073</v>
      </c>
      <c r="J380" s="8">
        <f t="shared" si="73"/>
        <v>92.139060026413162</v>
      </c>
      <c r="K380" s="8">
        <f t="shared" si="74"/>
        <v>5.2000880438187318</v>
      </c>
      <c r="L380" s="8">
        <f t="shared" si="75"/>
        <v>147.42249604226106</v>
      </c>
      <c r="M380" s="11" t="str">
        <f t="shared" si="76"/>
        <v>Roasted Garlic Pepper Ingredients:
black pepper, garlic, onion, and white pepper
• Packed in a facility and/or equipment that produces products containing peanuts, tree nuts, soybean, milk, dairy, eggs, fish, shellfish, wheat, sesame •
 - NET WT. 1.30 oz (36.855 grams)</v>
      </c>
      <c r="N380" s="12">
        <v>10000000271</v>
      </c>
      <c r="O380" s="12">
        <v>30000000271</v>
      </c>
      <c r="P380" s="12">
        <v>50000000271</v>
      </c>
      <c r="Q380" s="12">
        <v>70000000271</v>
      </c>
      <c r="R380" s="12">
        <v>90000000271</v>
      </c>
      <c r="S380" s="12">
        <v>11000000271</v>
      </c>
      <c r="T380" s="12">
        <v>13000000271</v>
      </c>
      <c r="U380" s="10" t="s">
        <v>39</v>
      </c>
      <c r="V380" s="11" t="s">
        <v>172</v>
      </c>
      <c r="W380" s="8">
        <f t="shared" si="77"/>
        <v>0.65001100547734147</v>
      </c>
      <c r="X380" s="8">
        <f t="shared" si="78"/>
        <v>18.427812005282632</v>
      </c>
      <c r="Y380" s="8">
        <f t="shared" si="79"/>
        <v>10.400176087637464</v>
      </c>
      <c r="Z380" s="8">
        <f t="shared" si="80"/>
        <v>294.84000000000003</v>
      </c>
      <c r="AA380" s="16">
        <v>15000000271</v>
      </c>
      <c r="AB380" s="8">
        <f t="shared" si="69"/>
        <v>1.9500330164320245</v>
      </c>
      <c r="AC380" s="8">
        <f t="shared" si="81"/>
        <v>55.282500000000006</v>
      </c>
      <c r="AD380" s="16">
        <v>15000000271</v>
      </c>
      <c r="AE380" s="13"/>
    </row>
    <row r="381" spans="1:31" ht="105" x14ac:dyDescent="0.3">
      <c r="A381" s="9" t="s">
        <v>2051</v>
      </c>
      <c r="B381" s="10" t="s">
        <v>1203</v>
      </c>
      <c r="C381" s="10" t="s">
        <v>1204</v>
      </c>
      <c r="D381" s="11" t="s">
        <v>2677</v>
      </c>
      <c r="E381" s="8">
        <f t="shared" si="70"/>
        <v>1.8000304767064841</v>
      </c>
      <c r="F381" s="8">
        <v>51.03</v>
      </c>
      <c r="G381" s="8">
        <f t="shared" si="71"/>
        <v>3.6000609534129682</v>
      </c>
      <c r="H381" s="8">
        <v>102.06</v>
      </c>
      <c r="I381" s="8">
        <f t="shared" si="72"/>
        <v>4.50007619176621</v>
      </c>
      <c r="J381" s="8">
        <f t="shared" si="73"/>
        <v>127.57716003657205</v>
      </c>
      <c r="K381" s="8">
        <f t="shared" si="74"/>
        <v>7.2001219068259363</v>
      </c>
      <c r="L381" s="8">
        <f t="shared" si="75"/>
        <v>204.1234560585153</v>
      </c>
      <c r="M381" s="11" t="str">
        <f t="shared" si="76"/>
        <v>Roasted Garlic Pepper Pizza Seasoning Ingredients:
dehydrated garlic, spices, dehydrated red and green bell peppers, salt, dehydrated onion, brown sugar and natural flavor
• Packed in a facility and/or equipment that produces products containing peanuts, tree nuts, soybean, milk, dairy, eggs, fish, shellfish, wheat, sesame •
 - NET WT. 1.80 oz (51.03 grams)</v>
      </c>
      <c r="N381" s="12">
        <v>10000000417</v>
      </c>
      <c r="O381" s="12">
        <v>30000000417</v>
      </c>
      <c r="P381" s="12">
        <v>50000000417</v>
      </c>
      <c r="Q381" s="12">
        <v>70000000417</v>
      </c>
      <c r="R381" s="12">
        <v>90000000417</v>
      </c>
      <c r="S381" s="12">
        <v>11000000417</v>
      </c>
      <c r="T381" s="12">
        <v>13000000417</v>
      </c>
      <c r="U381" s="10" t="s">
        <v>39</v>
      </c>
      <c r="V381" s="11" t="s">
        <v>1656</v>
      </c>
      <c r="W381" s="8">
        <f t="shared" si="77"/>
        <v>0.90001523835324204</v>
      </c>
      <c r="X381" s="8">
        <f t="shared" si="78"/>
        <v>25.515432007314413</v>
      </c>
      <c r="Y381" s="8">
        <f t="shared" si="79"/>
        <v>14.400243813651873</v>
      </c>
      <c r="Z381" s="8">
        <f t="shared" si="80"/>
        <v>408.24</v>
      </c>
      <c r="AA381" s="16">
        <v>15000000417</v>
      </c>
      <c r="AB381" s="8">
        <f t="shared" ref="AB381:AB444" si="82">IF(OR(E381 = "NULL", G381 = "NULL"), "NULL", (E381+G381)/2)</f>
        <v>2.7000457150597263</v>
      </c>
      <c r="AC381" s="8">
        <f t="shared" si="81"/>
        <v>76.545000000000002</v>
      </c>
      <c r="AD381" s="16">
        <v>15000000417</v>
      </c>
      <c r="AE381" s="13"/>
    </row>
    <row r="382" spans="1:31" ht="90" x14ac:dyDescent="0.3">
      <c r="A382" s="9" t="s">
        <v>1205</v>
      </c>
      <c r="B382" s="10" t="s">
        <v>1206</v>
      </c>
      <c r="C382" s="10" t="s">
        <v>1207</v>
      </c>
      <c r="D382" s="11" t="s">
        <v>2678</v>
      </c>
      <c r="E382" s="8">
        <f t="shared" si="70"/>
        <v>0.80001354520288193</v>
      </c>
      <c r="F382" s="8">
        <v>22.680000000000003</v>
      </c>
      <c r="G382" s="8">
        <f t="shared" si="71"/>
        <v>1.6000270904057639</v>
      </c>
      <c r="H382" s="8">
        <v>45.360000000000007</v>
      </c>
      <c r="I382" s="8">
        <f t="shared" si="72"/>
        <v>2.000033863007205</v>
      </c>
      <c r="J382" s="8">
        <f t="shared" si="73"/>
        <v>56.700960016254264</v>
      </c>
      <c r="K382" s="8">
        <f t="shared" si="74"/>
        <v>3.2000541808115277</v>
      </c>
      <c r="L382" s="8">
        <f t="shared" si="75"/>
        <v>90.721536026006817</v>
      </c>
      <c r="M382" s="11" t="str">
        <f t="shared" si="76"/>
        <v>Roasted Garlic Sea Salt Ingredients:
natural sea salt, roasted garlic powder
• Packed in a facility and/or equipment that produces products containing peanuts, tree nuts, soybean, milk, dairy, eggs, fish, shellfish, wheat, sesame •
 - NET WT. 0.80 oz (22.68 grams)</v>
      </c>
      <c r="N382" s="12">
        <v>10000000270</v>
      </c>
      <c r="O382" s="12">
        <v>30000000270</v>
      </c>
      <c r="P382" s="12">
        <v>50000000270</v>
      </c>
      <c r="Q382" s="12">
        <v>70000000270</v>
      </c>
      <c r="R382" s="12">
        <v>90000000270</v>
      </c>
      <c r="S382" s="12">
        <v>11000000270</v>
      </c>
      <c r="T382" s="12">
        <v>13000000270</v>
      </c>
      <c r="U382" s="10"/>
      <c r="V382" s="11"/>
      <c r="W382" s="8">
        <f t="shared" si="77"/>
        <v>0.40000677260144096</v>
      </c>
      <c r="X382" s="8">
        <f t="shared" si="78"/>
        <v>11.340192003250852</v>
      </c>
      <c r="Y382" s="8">
        <f t="shared" si="79"/>
        <v>6.4001083616230554</v>
      </c>
      <c r="Z382" s="8">
        <f t="shared" si="80"/>
        <v>181.44000000000003</v>
      </c>
      <c r="AA382" s="16">
        <v>15000000270</v>
      </c>
      <c r="AB382" s="8">
        <f t="shared" si="82"/>
        <v>1.2000203178043229</v>
      </c>
      <c r="AC382" s="8">
        <f t="shared" si="81"/>
        <v>34.020000000000003</v>
      </c>
      <c r="AD382" s="16">
        <v>15000000270</v>
      </c>
      <c r="AE382" s="13"/>
    </row>
    <row r="383" spans="1:31" ht="120" x14ac:dyDescent="0.3">
      <c r="A383" s="9" t="s">
        <v>2048</v>
      </c>
      <c r="B383" s="10" t="s">
        <v>1210</v>
      </c>
      <c r="C383" s="10" t="s">
        <v>1211</v>
      </c>
      <c r="D383" s="11" t="s">
        <v>2679</v>
      </c>
      <c r="E383" s="8">
        <f t="shared" si="70"/>
        <v>1.7000287835561239</v>
      </c>
      <c r="F383" s="8">
        <v>48.195</v>
      </c>
      <c r="G383" s="8">
        <f t="shared" si="71"/>
        <v>3.4000575671122477</v>
      </c>
      <c r="H383" s="8">
        <v>96.39</v>
      </c>
      <c r="I383" s="8">
        <f t="shared" si="72"/>
        <v>4.2500719588903095</v>
      </c>
      <c r="J383" s="8">
        <f t="shared" si="73"/>
        <v>120.48954003454028</v>
      </c>
      <c r="K383" s="8">
        <f t="shared" si="74"/>
        <v>6.8001151342244954</v>
      </c>
      <c r="L383" s="8">
        <f t="shared" si="75"/>
        <v>192.78326405526445</v>
      </c>
      <c r="M383" s="11" t="str">
        <f t="shared" si="76"/>
        <v>Roma Romano Pizza Seasoning Ingredients:
garlic pepper seasoning, tomato powder, Romano cheese powder, herbs, &lt; 1% silicon dioxide
• ALLERGY ALERT: contains milk •
• Packed in a facility and/or equipment that produces products containing peanuts, tree nuts, soybean, milk, dairy, eggs, fish, shellfish, wheat, sesame •
 - NET WT. 1.70 oz (48.195 grams)</v>
      </c>
      <c r="N383" s="12">
        <v>10000000272</v>
      </c>
      <c r="O383" s="12">
        <v>30000000272</v>
      </c>
      <c r="P383" s="12">
        <v>50000000272</v>
      </c>
      <c r="Q383" s="12">
        <v>70000000272</v>
      </c>
      <c r="R383" s="12">
        <v>90000000272</v>
      </c>
      <c r="S383" s="12">
        <v>11000000272</v>
      </c>
      <c r="T383" s="12">
        <v>13000000272</v>
      </c>
      <c r="U383" s="10" t="s">
        <v>39</v>
      </c>
      <c r="V383" s="11" t="s">
        <v>323</v>
      </c>
      <c r="W383" s="8">
        <f t="shared" si="77"/>
        <v>0.85001439177806193</v>
      </c>
      <c r="X383" s="8">
        <f t="shared" si="78"/>
        <v>24.097908006908057</v>
      </c>
      <c r="Y383" s="8">
        <f t="shared" si="79"/>
        <v>13.600230268448991</v>
      </c>
      <c r="Z383" s="8">
        <f t="shared" si="80"/>
        <v>385.56</v>
      </c>
      <c r="AA383" s="16">
        <v>15000000272</v>
      </c>
      <c r="AB383" s="8">
        <f t="shared" si="82"/>
        <v>2.5500431753341859</v>
      </c>
      <c r="AC383" s="8">
        <f t="shared" si="81"/>
        <v>72.292500000000004</v>
      </c>
      <c r="AD383" s="16">
        <v>15000000272</v>
      </c>
      <c r="AE383" s="13"/>
    </row>
    <row r="384" spans="1:31" ht="135" x14ac:dyDescent="0.3">
      <c r="A384" s="9" t="s">
        <v>1212</v>
      </c>
      <c r="B384" s="10" t="s">
        <v>1213</v>
      </c>
      <c r="C384" s="10" t="s">
        <v>1214</v>
      </c>
      <c r="D384" s="11" t="s">
        <v>2680</v>
      </c>
      <c r="E384" s="8">
        <f t="shared" si="70"/>
        <v>1.1000186246539627</v>
      </c>
      <c r="F384" s="8">
        <v>31.185000000000006</v>
      </c>
      <c r="G384" s="8">
        <f t="shared" si="71"/>
        <v>2.2000372493079254</v>
      </c>
      <c r="H384" s="8">
        <v>62.370000000000012</v>
      </c>
      <c r="I384" s="8">
        <f t="shared" si="72"/>
        <v>2.7500465616349068</v>
      </c>
      <c r="J384" s="8">
        <f t="shared" si="73"/>
        <v>77.963820022349609</v>
      </c>
      <c r="K384" s="8">
        <f t="shared" si="74"/>
        <v>4.4000744986158509</v>
      </c>
      <c r="L384" s="8">
        <f t="shared" si="75"/>
        <v>124.74211203575938</v>
      </c>
      <c r="M384" s="11" t="str">
        <f t="shared" si="76"/>
        <v>Romano Cheese Powder Ingredients:
dehydrated blend of Romano cheese (part skim cow milk, cheese culture, salt, enzymes) sodium phosphate
• ALLERGY ALERT: contains dairy •
• No artificial flavors or colors •
• Packed in a facility and/or equipment that produces products containing peanuts, tree nuts, soybean, milk, dairy, eggs, fish, shellfish, wheat, sesame •
 - NET WT. 1.10 oz (31.185 grams)</v>
      </c>
      <c r="N384" s="12">
        <v>10000000273</v>
      </c>
      <c r="O384" s="12">
        <v>30000000273</v>
      </c>
      <c r="P384" s="12">
        <v>50000000273</v>
      </c>
      <c r="Q384" s="12">
        <v>70000000273</v>
      </c>
      <c r="R384" s="12">
        <v>90000000273</v>
      </c>
      <c r="S384" s="12">
        <v>11000000273</v>
      </c>
      <c r="T384" s="12">
        <v>13000000273</v>
      </c>
      <c r="U384" s="10"/>
      <c r="V384" s="11"/>
      <c r="W384" s="8">
        <f t="shared" si="77"/>
        <v>0.55000931232698136</v>
      </c>
      <c r="X384" s="8">
        <f t="shared" si="78"/>
        <v>15.592764004469922</v>
      </c>
      <c r="Y384" s="8">
        <f t="shared" si="79"/>
        <v>8.8001489972317017</v>
      </c>
      <c r="Z384" s="8">
        <f t="shared" si="80"/>
        <v>249.48000000000005</v>
      </c>
      <c r="AA384" s="16">
        <v>15000000273</v>
      </c>
      <c r="AB384" s="8">
        <f t="shared" si="82"/>
        <v>1.6500279369809441</v>
      </c>
      <c r="AC384" s="8">
        <f t="shared" si="81"/>
        <v>46.777500000000011</v>
      </c>
      <c r="AD384" s="16">
        <v>15000000273</v>
      </c>
      <c r="AE384" s="13"/>
    </row>
    <row r="385" spans="1:31" ht="90" x14ac:dyDescent="0.3">
      <c r="A385" s="25" t="s">
        <v>1216</v>
      </c>
      <c r="B385" s="10" t="s">
        <v>1217</v>
      </c>
      <c r="C385" s="10" t="s">
        <v>1217</v>
      </c>
      <c r="D385" s="11" t="s">
        <v>2681</v>
      </c>
      <c r="E385" s="8">
        <f t="shared" si="70"/>
        <v>0.80001354520288193</v>
      </c>
      <c r="F385" s="8">
        <v>22.680000000000003</v>
      </c>
      <c r="G385" s="8">
        <f t="shared" si="71"/>
        <v>1.6000270904057639</v>
      </c>
      <c r="H385" s="8">
        <v>45.360000000000007</v>
      </c>
      <c r="I385" s="8">
        <f t="shared" si="72"/>
        <v>2.000033863007205</v>
      </c>
      <c r="J385" s="8">
        <f t="shared" si="73"/>
        <v>56.700960016254264</v>
      </c>
      <c r="K385" s="8">
        <f t="shared" si="74"/>
        <v>3.2000541808115277</v>
      </c>
      <c r="L385" s="8">
        <f t="shared" si="75"/>
        <v>90.721536026006817</v>
      </c>
      <c r="M385" s="11" t="str">
        <f t="shared" si="76"/>
        <v>Rooibos Tea Ingredients:
rooibos
• Packed in a facility and/or equipment that produces products containing peanuts, tree nuts, soybean, milk, dairy, eggs, fish, shellfish, wheat, sesame •
 - NET WT. 0.80 oz (22.68 grams)</v>
      </c>
      <c r="N385" s="12">
        <v>10000000274</v>
      </c>
      <c r="O385" s="12">
        <v>30000000274</v>
      </c>
      <c r="P385" s="12">
        <v>50000000274</v>
      </c>
      <c r="Q385" s="12">
        <v>70000000274</v>
      </c>
      <c r="R385" s="12">
        <v>90000000274</v>
      </c>
      <c r="S385" s="12">
        <v>11000000274</v>
      </c>
      <c r="T385" s="12">
        <v>13000000274</v>
      </c>
      <c r="U385" s="10"/>
      <c r="V385" s="11"/>
      <c r="W385" s="8">
        <f t="shared" si="77"/>
        <v>0.40000677260144096</v>
      </c>
      <c r="X385" s="8">
        <f t="shared" si="78"/>
        <v>11.340192003250852</v>
      </c>
      <c r="Y385" s="8">
        <f t="shared" si="79"/>
        <v>6.4001083616230554</v>
      </c>
      <c r="Z385" s="8">
        <f t="shared" si="80"/>
        <v>181.44000000000003</v>
      </c>
      <c r="AA385" s="16">
        <v>15000000274</v>
      </c>
      <c r="AB385" s="8">
        <f t="shared" si="82"/>
        <v>1.2000203178043229</v>
      </c>
      <c r="AC385" s="8">
        <f t="shared" si="81"/>
        <v>34.020000000000003</v>
      </c>
      <c r="AD385" s="16">
        <v>15000000274</v>
      </c>
      <c r="AE385" s="13"/>
    </row>
    <row r="386" spans="1:31" ht="90" x14ac:dyDescent="0.3">
      <c r="A386" s="26" t="s">
        <v>1219</v>
      </c>
      <c r="B386" s="28" t="s">
        <v>1220</v>
      </c>
      <c r="C386" s="28" t="s">
        <v>1221</v>
      </c>
      <c r="D386" s="29" t="s">
        <v>2682</v>
      </c>
      <c r="E386" s="30">
        <f t="shared" ref="E386:E449" si="83">IF(F386 = "NULL", "NULL", F386/28.34952)</f>
        <v>0.95001608492842216</v>
      </c>
      <c r="F386" s="30">
        <v>26.932500000000001</v>
      </c>
      <c r="G386" s="30">
        <f t="shared" ref="G386:G449" si="84">IF(H386 = "NULL", "NULL", H386/28.34952)</f>
        <v>1.9000321698568443</v>
      </c>
      <c r="H386" s="30">
        <v>53.865000000000002</v>
      </c>
      <c r="I386" s="30">
        <f t="shared" ref="I386:I449" si="85">IF(G386 = "NULL", "NULL", G386*1.25)</f>
        <v>2.3750402123210552</v>
      </c>
      <c r="J386" s="30">
        <f t="shared" ref="J386:J449" si="86">IF(G386 = "NULL", "NULL", I386*28.35)</f>
        <v>67.332390019301926</v>
      </c>
      <c r="K386" s="30">
        <f t="shared" ref="K386:K449" si="87">IF(G386 = "NULL", "NULL", G386*2)</f>
        <v>3.8000643397136886</v>
      </c>
      <c r="L386" s="30">
        <f t="shared" ref="L386:L449" si="88">IF(G386 = "NULL", "NULL", K386*28.35)</f>
        <v>107.73182403088308</v>
      </c>
      <c r="M386" s="11" t="str">
        <f t="shared" ref="M386:M449" si="89">CONCATENATE(D386, CHAR(10), " - NET WT. ", TEXT(E386, "0.00"), " oz (", F386, " grams)")</f>
        <v>Rosemary &amp; Garlic Bread Dip Ingredients:
dehydrated garlic, rosemary, salt, spices
• Packed in a facility and/or equipment that produces products containing peanuts, tree nuts, soybean, milk, dairy, eggs, fish, shellfish, wheat, sesame •
 - NET WT. 0.95 oz (26.9325 grams)</v>
      </c>
      <c r="N386" s="12">
        <v>10000000370</v>
      </c>
      <c r="O386" s="12">
        <v>30000000370</v>
      </c>
      <c r="P386" s="12">
        <v>50000000370</v>
      </c>
      <c r="Q386" s="12">
        <v>70000000370</v>
      </c>
      <c r="R386" s="12">
        <v>90000000370</v>
      </c>
      <c r="S386" s="12">
        <v>11000000370</v>
      </c>
      <c r="T386" s="12">
        <v>13000000370</v>
      </c>
      <c r="U386" s="28"/>
      <c r="V386" s="29"/>
      <c r="W386" s="8">
        <f t="shared" ref="W386:W449" si="90">IF(G386 = "NULL", "NULL", G386/4)</f>
        <v>0.47500804246421108</v>
      </c>
      <c r="X386" s="8">
        <f t="shared" ref="X386:X449" si="91">IF(W386 = "NULL", "NULL", W386*28.35)</f>
        <v>13.466478003860384</v>
      </c>
      <c r="Y386" s="30">
        <f t="shared" ref="Y386:Y449" si="92">IF(G386 = "NULL", "NULL", G386*4)</f>
        <v>7.6001286794273772</v>
      </c>
      <c r="Z386" s="30">
        <f t="shared" ref="Z386:Z449" si="93">IF(G386 = "NULL", "NULL", H386*4)</f>
        <v>215.46</v>
      </c>
      <c r="AA386" s="16">
        <v>15000000370</v>
      </c>
      <c r="AB386" s="30">
        <f t="shared" si="82"/>
        <v>1.4250241273926332</v>
      </c>
      <c r="AC386" s="30">
        <f t="shared" si="81"/>
        <v>40.39875</v>
      </c>
      <c r="AD386" s="16">
        <v>15000000370</v>
      </c>
      <c r="AE386" s="31"/>
    </row>
    <row r="387" spans="1:31" ht="90" x14ac:dyDescent="0.3">
      <c r="A387" s="14" t="s">
        <v>1223</v>
      </c>
      <c r="B387" s="10" t="s">
        <v>1224</v>
      </c>
      <c r="C387" s="10" t="s">
        <v>1224</v>
      </c>
      <c r="D387" s="11" t="s">
        <v>2683</v>
      </c>
      <c r="E387" s="8">
        <f t="shared" si="83"/>
        <v>0.95001608492842216</v>
      </c>
      <c r="F387" s="8">
        <v>26.932500000000001</v>
      </c>
      <c r="G387" s="8">
        <f t="shared" si="84"/>
        <v>1.9000321698568443</v>
      </c>
      <c r="H387" s="8">
        <v>53.865000000000002</v>
      </c>
      <c r="I387" s="8">
        <f t="shared" si="85"/>
        <v>2.3750402123210552</v>
      </c>
      <c r="J387" s="8">
        <f t="shared" si="86"/>
        <v>67.332390019301926</v>
      </c>
      <c r="K387" s="8">
        <f t="shared" si="87"/>
        <v>3.8000643397136886</v>
      </c>
      <c r="L387" s="8">
        <f t="shared" si="88"/>
        <v>107.73182403088308</v>
      </c>
      <c r="M387" s="11" t="str">
        <f t="shared" si="89"/>
        <v>Rosemary &amp; Garlic Griller Ingredients:
dehydrated garlic, rosemary, salt, spices
• Packed in a facility and/or equipment that produces products containing peanuts, tree nuts, soybean, milk, dairy, eggs, fish, shellfish, wheat, sesame •
 - NET WT. 0.95 oz (26.9325 grams)</v>
      </c>
      <c r="N387" s="12">
        <v>10000000275</v>
      </c>
      <c r="O387" s="12">
        <v>30000000275</v>
      </c>
      <c r="P387" s="12">
        <v>50000000275</v>
      </c>
      <c r="Q387" s="12">
        <v>70000000275</v>
      </c>
      <c r="R387" s="12">
        <v>90000000275</v>
      </c>
      <c r="S387" s="12">
        <v>11000000275</v>
      </c>
      <c r="T387" s="12">
        <v>13000000275</v>
      </c>
      <c r="U387" s="11"/>
      <c r="V387" s="11"/>
      <c r="W387" s="8">
        <f t="shared" si="90"/>
        <v>0.47500804246421108</v>
      </c>
      <c r="X387" s="8">
        <f t="shared" si="91"/>
        <v>13.466478003860384</v>
      </c>
      <c r="Y387" s="8">
        <f t="shared" si="92"/>
        <v>7.6001286794273772</v>
      </c>
      <c r="Z387" s="8">
        <f t="shared" si="93"/>
        <v>215.46</v>
      </c>
      <c r="AA387" s="16">
        <v>15000000275</v>
      </c>
      <c r="AB387" s="8">
        <f t="shared" si="82"/>
        <v>1.4250241273926332</v>
      </c>
      <c r="AC387" s="8">
        <f t="shared" si="81"/>
        <v>40.39875</v>
      </c>
      <c r="AD387" s="16">
        <v>15000000275</v>
      </c>
      <c r="AE387" s="13" t="s">
        <v>1225</v>
      </c>
    </row>
    <row r="388" spans="1:31" ht="90" x14ac:dyDescent="0.3">
      <c r="A388" s="14" t="s">
        <v>1226</v>
      </c>
      <c r="B388" s="10" t="s">
        <v>1227</v>
      </c>
      <c r="C388" s="10" t="s">
        <v>1227</v>
      </c>
      <c r="D388" s="11" t="s">
        <v>2684</v>
      </c>
      <c r="E388" s="8">
        <f t="shared" si="83"/>
        <v>0.95001608492842216</v>
      </c>
      <c r="F388" s="8">
        <v>26.932500000000001</v>
      </c>
      <c r="G388" s="8">
        <f t="shared" si="84"/>
        <v>1.9000321698568443</v>
      </c>
      <c r="H388" s="8">
        <v>53.865000000000002</v>
      </c>
      <c r="I388" s="8">
        <f t="shared" si="85"/>
        <v>2.3750402123210552</v>
      </c>
      <c r="J388" s="8">
        <f t="shared" si="86"/>
        <v>67.332390019301926</v>
      </c>
      <c r="K388" s="8">
        <f t="shared" si="87"/>
        <v>3.8000643397136886</v>
      </c>
      <c r="L388" s="8">
        <f t="shared" si="88"/>
        <v>107.73182403088308</v>
      </c>
      <c r="M388" s="11" t="str">
        <f t="shared" si="89"/>
        <v>Rosemary &amp; Garlic Seasoning Ingredients:
dehydrated garlic, rosemary, salt, spices
• Packed in a facility and/or equipment that produces products containing peanuts, tree nuts, soybean, milk, dairy, eggs, fish, shellfish, wheat, sesame •
 - NET WT. 0.95 oz (26.9325 grams)</v>
      </c>
      <c r="N388" s="12">
        <v>10000000446</v>
      </c>
      <c r="O388" s="12">
        <v>30000000446</v>
      </c>
      <c r="P388" s="12">
        <v>50000000446</v>
      </c>
      <c r="Q388" s="12">
        <v>70000000446</v>
      </c>
      <c r="R388" s="12">
        <v>90000000446</v>
      </c>
      <c r="S388" s="12">
        <v>11000000446</v>
      </c>
      <c r="T388" s="12">
        <v>13000000446</v>
      </c>
      <c r="U388" s="11"/>
      <c r="V388" s="11"/>
      <c r="W388" s="8">
        <f t="shared" si="90"/>
        <v>0.47500804246421108</v>
      </c>
      <c r="X388" s="8">
        <f t="shared" si="91"/>
        <v>13.466478003860384</v>
      </c>
      <c r="Y388" s="8">
        <f t="shared" si="92"/>
        <v>7.6001286794273772</v>
      </c>
      <c r="Z388" s="8">
        <f t="shared" si="93"/>
        <v>215.46</v>
      </c>
      <c r="AA388" s="16">
        <v>15000000446</v>
      </c>
      <c r="AB388" s="8">
        <f t="shared" si="82"/>
        <v>1.4250241273926332</v>
      </c>
      <c r="AC388" s="8">
        <f t="shared" si="81"/>
        <v>40.39875</v>
      </c>
      <c r="AD388" s="16">
        <v>15000000446</v>
      </c>
      <c r="AE388" s="13" t="s">
        <v>1228</v>
      </c>
    </row>
    <row r="389" spans="1:31" ht="105" x14ac:dyDescent="0.3">
      <c r="A389" s="25" t="s">
        <v>1229</v>
      </c>
      <c r="B389" s="10" t="s">
        <v>1230</v>
      </c>
      <c r="C389" s="10" t="s">
        <v>1231</v>
      </c>
      <c r="D389" s="11" t="s">
        <v>2685</v>
      </c>
      <c r="E389" s="8">
        <f t="shared" si="83"/>
        <v>0.84657518010886967</v>
      </c>
      <c r="F389" s="8">
        <v>24</v>
      </c>
      <c r="G389" s="8">
        <f t="shared" si="84"/>
        <v>1.7284243260556089</v>
      </c>
      <c r="H389" s="8">
        <v>49</v>
      </c>
      <c r="I389" s="8">
        <f t="shared" si="85"/>
        <v>2.1605304075695111</v>
      </c>
      <c r="J389" s="8">
        <f t="shared" si="86"/>
        <v>61.251037054595642</v>
      </c>
      <c r="K389" s="8">
        <f t="shared" si="87"/>
        <v>3.4568486521112178</v>
      </c>
      <c r="L389" s="8">
        <f t="shared" si="88"/>
        <v>98.001659287353036</v>
      </c>
      <c r="M389" s="11" t="str">
        <f t="shared" si="89"/>
        <v>Rustic Herb Bread Dip Ingredients:
salt, red pepper, black pepper, oregano, rosemary, parsley, garlic, basil
• Packed in a facility and/or equipment that produces products containing peanuts, tree nuts, soybean, milk, dairy, eggs, fish, shellfish, wheat, sesame •
 - NET WT. 0.85 oz (24 grams)</v>
      </c>
      <c r="N389" s="12">
        <v>10000000276</v>
      </c>
      <c r="O389" s="12">
        <v>30000000276</v>
      </c>
      <c r="P389" s="12">
        <v>50000000276</v>
      </c>
      <c r="Q389" s="12">
        <v>70000000276</v>
      </c>
      <c r="R389" s="12">
        <v>90000000276</v>
      </c>
      <c r="S389" s="12">
        <v>11000000276</v>
      </c>
      <c r="T389" s="12">
        <v>13000000276</v>
      </c>
      <c r="U389" s="10" t="s">
        <v>39</v>
      </c>
      <c r="V389" s="11" t="s">
        <v>1064</v>
      </c>
      <c r="W389" s="8">
        <f t="shared" si="90"/>
        <v>0.43210608151390223</v>
      </c>
      <c r="X389" s="8">
        <f t="shared" si="91"/>
        <v>12.250207410919129</v>
      </c>
      <c r="Y389" s="8">
        <f t="shared" si="92"/>
        <v>6.9136973042224357</v>
      </c>
      <c r="Z389" s="8">
        <f t="shared" si="93"/>
        <v>196</v>
      </c>
      <c r="AA389" s="16">
        <v>15000000276</v>
      </c>
      <c r="AB389" s="8">
        <f t="shared" si="82"/>
        <v>1.2874997530822392</v>
      </c>
      <c r="AC389" s="8">
        <f t="shared" si="81"/>
        <v>36.5</v>
      </c>
      <c r="AD389" s="16">
        <v>15000000276</v>
      </c>
      <c r="AE389" s="13" t="s">
        <v>1964</v>
      </c>
    </row>
    <row r="390" spans="1:31" ht="105" x14ac:dyDescent="0.3">
      <c r="A390" s="14" t="s">
        <v>1233</v>
      </c>
      <c r="B390" s="10" t="s">
        <v>1234</v>
      </c>
      <c r="C390" s="10" t="s">
        <v>1235</v>
      </c>
      <c r="D390" s="11" t="s">
        <v>2686</v>
      </c>
      <c r="E390" s="8">
        <f t="shared" si="83"/>
        <v>0.84657518010886967</v>
      </c>
      <c r="F390" s="8">
        <v>24</v>
      </c>
      <c r="G390" s="8">
        <f t="shared" si="84"/>
        <v>1.7284243260556089</v>
      </c>
      <c r="H390" s="8">
        <v>49</v>
      </c>
      <c r="I390" s="8">
        <f t="shared" si="85"/>
        <v>2.1605304075695111</v>
      </c>
      <c r="J390" s="8">
        <f t="shared" si="86"/>
        <v>61.251037054595642</v>
      </c>
      <c r="K390" s="8">
        <f t="shared" si="87"/>
        <v>3.4568486521112178</v>
      </c>
      <c r="L390" s="8">
        <f t="shared" si="88"/>
        <v>98.001659287353036</v>
      </c>
      <c r="M390" s="11" t="str">
        <f t="shared" si="89"/>
        <v>Rustic Herb Seasoning Ingredients:
salt, red pepper, black pepper, oregano, rosemary, parsley, garlic, basil
• Packed in a facility and/or equipment that produces products containing peanuts, tree nuts, soybean, milk, dairy, eggs, fish, shellfish, wheat, sesame •
 - NET WT. 0.85 oz (24 grams)</v>
      </c>
      <c r="N390" s="12">
        <v>10000000447</v>
      </c>
      <c r="O390" s="12">
        <v>30000000447</v>
      </c>
      <c r="P390" s="12">
        <v>50000000447</v>
      </c>
      <c r="Q390" s="12">
        <v>70000000447</v>
      </c>
      <c r="R390" s="12">
        <v>90000000447</v>
      </c>
      <c r="S390" s="12">
        <v>11000000447</v>
      </c>
      <c r="T390" s="12">
        <v>13000000447</v>
      </c>
      <c r="U390" s="11" t="s">
        <v>39</v>
      </c>
      <c r="V390" s="11"/>
      <c r="W390" s="8">
        <f t="shared" si="90"/>
        <v>0.43210608151390223</v>
      </c>
      <c r="X390" s="8">
        <f t="shared" si="91"/>
        <v>12.250207410919129</v>
      </c>
      <c r="Y390" s="8">
        <f t="shared" si="92"/>
        <v>6.9136973042224357</v>
      </c>
      <c r="Z390" s="8">
        <f t="shared" si="93"/>
        <v>196</v>
      </c>
      <c r="AA390" s="16">
        <v>15000000447</v>
      </c>
      <c r="AB390" s="8">
        <f t="shared" si="82"/>
        <v>1.2874997530822392</v>
      </c>
      <c r="AC390" s="8">
        <f t="shared" si="81"/>
        <v>36.5</v>
      </c>
      <c r="AD390" s="16">
        <v>15000000447</v>
      </c>
      <c r="AE390" s="13" t="s">
        <v>1236</v>
      </c>
    </row>
    <row r="391" spans="1:31" ht="90" x14ac:dyDescent="0.3">
      <c r="A391" s="25" t="s">
        <v>1237</v>
      </c>
      <c r="B391" s="10" t="s">
        <v>1238</v>
      </c>
      <c r="C391" s="10" t="s">
        <v>1238</v>
      </c>
      <c r="D391" s="11" t="s">
        <v>2687</v>
      </c>
      <c r="E391" s="8">
        <f t="shared" si="83"/>
        <v>1.9000321698568443</v>
      </c>
      <c r="F391" s="8">
        <v>53.865000000000002</v>
      </c>
      <c r="G391" s="8">
        <f t="shared" si="84"/>
        <v>3.8000643397136886</v>
      </c>
      <c r="H391" s="8">
        <v>107.73</v>
      </c>
      <c r="I391" s="8">
        <f t="shared" si="85"/>
        <v>4.7500804246421104</v>
      </c>
      <c r="J391" s="8">
        <f t="shared" si="86"/>
        <v>134.66478003860385</v>
      </c>
      <c r="K391" s="8">
        <f t="shared" si="87"/>
        <v>7.6001286794273772</v>
      </c>
      <c r="L391" s="8">
        <f t="shared" si="88"/>
        <v>215.46364806176615</v>
      </c>
      <c r="M391" s="11" t="str">
        <f t="shared" si="89"/>
        <v>Saffron Ingredients:
saffron
• Packed in a facility and/or equipment that produces products containing peanuts, tree nuts, soybean, milk, dairy, eggs, fish, shellfish, wheat, sesame •
 - NET WT. 1.90 oz (53.865 grams)</v>
      </c>
      <c r="N391" s="12">
        <v>10000000371</v>
      </c>
      <c r="O391" s="12">
        <v>30000000371</v>
      </c>
      <c r="P391" s="12">
        <v>50000000371</v>
      </c>
      <c r="Q391" s="12">
        <v>70000000371</v>
      </c>
      <c r="R391" s="12">
        <v>90000000371</v>
      </c>
      <c r="S391" s="12">
        <v>11000000371</v>
      </c>
      <c r="T391" s="12">
        <v>13000000371</v>
      </c>
      <c r="U391" s="10"/>
      <c r="V391" s="11"/>
      <c r="W391" s="8">
        <f t="shared" si="90"/>
        <v>0.95001608492842216</v>
      </c>
      <c r="X391" s="8">
        <f t="shared" si="91"/>
        <v>26.932956007720769</v>
      </c>
      <c r="Y391" s="8">
        <f t="shared" si="92"/>
        <v>15.200257358854754</v>
      </c>
      <c r="Z391" s="8">
        <f t="shared" si="93"/>
        <v>430.92</v>
      </c>
      <c r="AA391" s="16">
        <v>15000000371</v>
      </c>
      <c r="AB391" s="8">
        <f t="shared" si="82"/>
        <v>2.8500482547852664</v>
      </c>
      <c r="AC391" s="8">
        <f t="shared" si="81"/>
        <v>80.797499999999999</v>
      </c>
      <c r="AD391" s="16">
        <v>15000000371</v>
      </c>
      <c r="AE391" s="13"/>
    </row>
    <row r="392" spans="1:31" ht="90" x14ac:dyDescent="0.3">
      <c r="A392" s="9" t="s">
        <v>1240</v>
      </c>
      <c r="B392" s="10" t="s">
        <v>1241</v>
      </c>
      <c r="C392" s="10" t="s">
        <v>1242</v>
      </c>
      <c r="D392" s="11" t="s">
        <v>2688</v>
      </c>
      <c r="E392" s="8">
        <f t="shared" si="83"/>
        <v>1.9000321698568443</v>
      </c>
      <c r="F392" s="8">
        <v>53.865000000000002</v>
      </c>
      <c r="G392" s="8">
        <f t="shared" si="84"/>
        <v>3.8000643397136886</v>
      </c>
      <c r="H392" s="8">
        <v>107.73</v>
      </c>
      <c r="I392" s="8">
        <f t="shared" si="85"/>
        <v>4.7500804246421104</v>
      </c>
      <c r="J392" s="8">
        <f t="shared" si="86"/>
        <v>134.66478003860385</v>
      </c>
      <c r="K392" s="8">
        <f t="shared" si="87"/>
        <v>7.6001286794273772</v>
      </c>
      <c r="L392" s="8">
        <f t="shared" si="88"/>
        <v>215.46364806176615</v>
      </c>
      <c r="M392" s="11" t="str">
        <f t="shared" si="89"/>
        <v>Saffron Pink Peppercorn Sea Salt Ingredients:
salt, pink peppercorns, turmeric, saffron powder
• Packed in a facility and/or equipment that produces products containing peanuts, tree nuts, soybean, milk, dairy, eggs, fish, shellfish, wheat, sesame •
 - NET WT. 1.90 oz (53.865 grams)</v>
      </c>
      <c r="N392" s="12">
        <v>10000000277</v>
      </c>
      <c r="O392" s="12">
        <v>30000000277</v>
      </c>
      <c r="P392" s="12">
        <v>50000000277</v>
      </c>
      <c r="Q392" s="12">
        <v>70000000277</v>
      </c>
      <c r="R392" s="12">
        <v>90000000277</v>
      </c>
      <c r="S392" s="12">
        <v>11000000277</v>
      </c>
      <c r="T392" s="12">
        <v>13000000277</v>
      </c>
      <c r="U392" s="10"/>
      <c r="V392" s="11"/>
      <c r="W392" s="8">
        <f t="shared" si="90"/>
        <v>0.95001608492842216</v>
      </c>
      <c r="X392" s="8">
        <f t="shared" si="91"/>
        <v>26.932956007720769</v>
      </c>
      <c r="Y392" s="8">
        <f t="shared" si="92"/>
        <v>15.200257358854754</v>
      </c>
      <c r="Z392" s="8">
        <f t="shared" si="93"/>
        <v>430.92</v>
      </c>
      <c r="AA392" s="16">
        <v>15000000277</v>
      </c>
      <c r="AB392" s="8">
        <f t="shared" si="82"/>
        <v>2.8500482547852664</v>
      </c>
      <c r="AC392" s="8">
        <f t="shared" si="81"/>
        <v>80.797499999999999</v>
      </c>
      <c r="AD392" s="16">
        <v>15000000277</v>
      </c>
      <c r="AE392" s="13"/>
    </row>
    <row r="393" spans="1:31" ht="90" x14ac:dyDescent="0.3">
      <c r="A393" s="9" t="s">
        <v>1244</v>
      </c>
      <c r="B393" s="10" t="s">
        <v>1637</v>
      </c>
      <c r="C393" s="10" t="s">
        <v>1638</v>
      </c>
      <c r="D393" s="11" t="s">
        <v>2689</v>
      </c>
      <c r="E393" s="8">
        <f t="shared" si="83"/>
        <v>2.9000491013604468</v>
      </c>
      <c r="F393" s="8">
        <v>82.215000000000003</v>
      </c>
      <c r="G393" s="8">
        <f t="shared" si="84"/>
        <v>5.8000982027208936</v>
      </c>
      <c r="H393" s="8">
        <v>164.43</v>
      </c>
      <c r="I393" s="8">
        <f t="shared" si="85"/>
        <v>7.2501227534011168</v>
      </c>
      <c r="J393" s="8">
        <f t="shared" si="86"/>
        <v>205.54098005892166</v>
      </c>
      <c r="K393" s="8">
        <f t="shared" si="87"/>
        <v>11.600196405441787</v>
      </c>
      <c r="L393" s="8">
        <f t="shared" si="88"/>
        <v>328.86556809427469</v>
      </c>
      <c r="M393" s="11" t="str">
        <f t="shared" si="89"/>
        <v>Sal de Vino Wine Salt Ingredients:
sea salt, red  wine
• Packed in a facility and/or equipment that produces products containing peanuts, tree nuts, soybean, milk, dairy, eggs, fish, shellfish, wheat, sesame •
 - NET WT. 2.90 oz (82.215 grams)</v>
      </c>
      <c r="N393" s="12">
        <v>10000000278</v>
      </c>
      <c r="O393" s="12">
        <v>30000000278</v>
      </c>
      <c r="P393" s="12">
        <v>50000000278</v>
      </c>
      <c r="Q393" s="12">
        <v>70000000278</v>
      </c>
      <c r="R393" s="12">
        <v>90000000278</v>
      </c>
      <c r="S393" s="12">
        <v>11000000278</v>
      </c>
      <c r="T393" s="12">
        <v>13000000278</v>
      </c>
      <c r="U393" s="10" t="s">
        <v>39</v>
      </c>
      <c r="V393" s="11"/>
      <c r="W393" s="8">
        <f t="shared" si="90"/>
        <v>1.4500245506802234</v>
      </c>
      <c r="X393" s="8">
        <f t="shared" si="91"/>
        <v>41.108196011784337</v>
      </c>
      <c r="Y393" s="8">
        <f t="shared" si="92"/>
        <v>23.200392810883574</v>
      </c>
      <c r="Z393" s="8">
        <f t="shared" si="93"/>
        <v>657.72</v>
      </c>
      <c r="AA393" s="16">
        <v>15000000278</v>
      </c>
      <c r="AB393" s="8">
        <f t="shared" si="82"/>
        <v>4.3500736520406704</v>
      </c>
      <c r="AC393" s="8">
        <f t="shared" si="81"/>
        <v>123.32250000000001</v>
      </c>
      <c r="AD393" s="16">
        <v>15000000278</v>
      </c>
      <c r="AE393" s="13"/>
    </row>
    <row r="394" spans="1:31" ht="90" x14ac:dyDescent="0.3">
      <c r="A394" s="9" t="s">
        <v>1245</v>
      </c>
      <c r="B394" s="10" t="s">
        <v>2217</v>
      </c>
      <c r="C394" s="10" t="s">
        <v>2219</v>
      </c>
      <c r="D394" s="11" t="s">
        <v>2690</v>
      </c>
      <c r="E394" s="8">
        <f t="shared" si="83"/>
        <v>0.3527396583786957</v>
      </c>
      <c r="F394" s="8">
        <v>10</v>
      </c>
      <c r="G394" s="8">
        <f t="shared" si="84"/>
        <v>1.1993148384875654</v>
      </c>
      <c r="H394" s="8">
        <v>34</v>
      </c>
      <c r="I394" s="8">
        <f t="shared" si="85"/>
        <v>1.4991435481094566</v>
      </c>
      <c r="J394" s="8">
        <f t="shared" si="86"/>
        <v>42.500719588903095</v>
      </c>
      <c r="K394" s="8">
        <f t="shared" si="87"/>
        <v>2.3986296769751307</v>
      </c>
      <c r="L394" s="8">
        <f t="shared" si="88"/>
        <v>68.001151342244967</v>
      </c>
      <c r="M394" s="11" t="str">
        <f t="shared" si="89"/>
        <v>Salt Free European Bread Dip Ingredients:
garlic, basil, oregano, parsley, thyme, spices
• Packed in a facility and/or equipment that produces products containing peanuts, tree nuts, soybean, milk, dairy, eggs, fish, shellfish, wheat, sesame •
 - NET WT. 0.35 oz (10 grams)</v>
      </c>
      <c r="N394" s="12">
        <v>10000000469</v>
      </c>
      <c r="O394" s="12">
        <v>30000000469</v>
      </c>
      <c r="P394" s="12">
        <v>50000000469</v>
      </c>
      <c r="Q394" s="12">
        <v>70000000469</v>
      </c>
      <c r="R394" s="12">
        <v>90000000469</v>
      </c>
      <c r="S394" s="12">
        <v>11000000469</v>
      </c>
      <c r="T394" s="12">
        <v>13000000469</v>
      </c>
      <c r="U394" s="10" t="s">
        <v>39</v>
      </c>
      <c r="V394" s="11" t="s">
        <v>242</v>
      </c>
      <c r="W394" s="8">
        <f t="shared" si="90"/>
        <v>0.29982870962189134</v>
      </c>
      <c r="X394" s="8">
        <f t="shared" si="91"/>
        <v>8.5001439177806208</v>
      </c>
      <c r="Y394" s="8">
        <f t="shared" si="92"/>
        <v>4.7972593539502615</v>
      </c>
      <c r="Z394" s="8">
        <f t="shared" si="93"/>
        <v>136</v>
      </c>
      <c r="AA394" s="16">
        <v>15000000469</v>
      </c>
      <c r="AB394" s="8">
        <f t="shared" si="82"/>
        <v>0.77602724843313053</v>
      </c>
      <c r="AC394" s="8">
        <f t="shared" si="81"/>
        <v>22</v>
      </c>
      <c r="AD394" s="16">
        <v>15000000469</v>
      </c>
      <c r="AE394" s="13" t="s">
        <v>1966</v>
      </c>
    </row>
    <row r="395" spans="1:31" ht="90" x14ac:dyDescent="0.3">
      <c r="A395" s="14" t="s">
        <v>1273</v>
      </c>
      <c r="B395" s="10" t="s">
        <v>2223</v>
      </c>
      <c r="C395" s="10" t="s">
        <v>2224</v>
      </c>
      <c r="D395" s="11" t="s">
        <v>2691</v>
      </c>
      <c r="E395" s="8">
        <f t="shared" si="83"/>
        <v>0.98767104346034784</v>
      </c>
      <c r="F395" s="8">
        <v>28</v>
      </c>
      <c r="G395" s="8" t="str">
        <f t="shared" si="84"/>
        <v>NULL</v>
      </c>
      <c r="H395" s="8" t="s">
        <v>32</v>
      </c>
      <c r="I395" s="8" t="str">
        <f t="shared" si="85"/>
        <v>NULL</v>
      </c>
      <c r="J395" s="8" t="str">
        <f t="shared" si="86"/>
        <v>NULL</v>
      </c>
      <c r="K395" s="8" t="str">
        <f t="shared" si="87"/>
        <v>NULL</v>
      </c>
      <c r="L395" s="8" t="str">
        <f t="shared" si="88"/>
        <v>NULL</v>
      </c>
      <c r="M395" s="11" t="str">
        <f t="shared" si="89"/>
        <v>Salt Free Sea Side Seafood Seasoning Ingredients:
garlic, onion, paprika, pepper, oregano, parsley
• Packed in a facility and/or equipment that produces products containing peanuts, tree nuts, soybean, milk, dairy, eggs, fish, shellfish, wheat, sesame •
 - NET WT. 0.99 oz (28 grams)</v>
      </c>
      <c r="N395" s="12">
        <v>10000000448</v>
      </c>
      <c r="O395" s="12">
        <v>30000000448</v>
      </c>
      <c r="P395" s="12">
        <v>50000000448</v>
      </c>
      <c r="Q395" s="12">
        <v>70000000448</v>
      </c>
      <c r="R395" s="12">
        <v>90000000448</v>
      </c>
      <c r="S395" s="12">
        <v>11000000448</v>
      </c>
      <c r="T395" s="12">
        <v>13000000448</v>
      </c>
      <c r="U395" s="11" t="s">
        <v>39</v>
      </c>
      <c r="V395" s="11" t="s">
        <v>458</v>
      </c>
      <c r="W395" s="8" t="str">
        <f t="shared" si="90"/>
        <v>NULL</v>
      </c>
      <c r="X395" s="8" t="str">
        <f t="shared" si="91"/>
        <v>NULL</v>
      </c>
      <c r="Y395" s="8" t="str">
        <f t="shared" si="92"/>
        <v>NULL</v>
      </c>
      <c r="Z395" s="8" t="str">
        <f t="shared" si="93"/>
        <v>NULL</v>
      </c>
      <c r="AA395" s="16">
        <v>15000000448</v>
      </c>
      <c r="AB395" s="8" t="str">
        <f t="shared" si="82"/>
        <v>NULL</v>
      </c>
      <c r="AC395" s="8" t="str">
        <f t="shared" si="81"/>
        <v>NULL</v>
      </c>
      <c r="AD395" s="16">
        <v>15000000448</v>
      </c>
      <c r="AE395" s="13" t="s">
        <v>1274</v>
      </c>
    </row>
    <row r="396" spans="1:31" ht="90" x14ac:dyDescent="0.3">
      <c r="A396" s="14" t="s">
        <v>2309</v>
      </c>
      <c r="B396" s="10" t="s">
        <v>2287</v>
      </c>
      <c r="C396" s="10" t="s">
        <v>2290</v>
      </c>
      <c r="D396" s="11" t="s">
        <v>2692</v>
      </c>
      <c r="E396" s="8">
        <f t="shared" si="83"/>
        <v>0.98767104346034784</v>
      </c>
      <c r="F396" s="8">
        <v>28</v>
      </c>
      <c r="G396" s="8">
        <f t="shared" si="84"/>
        <v>2.1164379502721742</v>
      </c>
      <c r="H396" s="8">
        <v>60</v>
      </c>
      <c r="I396" s="8">
        <f t="shared" si="85"/>
        <v>2.645547437840218</v>
      </c>
      <c r="J396" s="8">
        <f t="shared" si="86"/>
        <v>75.001269862770187</v>
      </c>
      <c r="K396" s="8">
        <f t="shared" si="87"/>
        <v>4.2328759005443484</v>
      </c>
      <c r="L396" s="8">
        <f t="shared" si="88"/>
        <v>120.00203178043228</v>
      </c>
      <c r="M396" s="11" t="str">
        <f t="shared" si="89"/>
        <v>Salt Free Seaside Seafood Ingredients:
garlic, onion, paprika, pepper, oregano, parsley
• Packed in a facility and/or equipment that produces products containing peanuts, tree nuts, soybean, milk, dairy, eggs, fish, shellfish, wheat, sesame •
 - NET WT. 0.99 oz (28 grams)</v>
      </c>
      <c r="N396" s="12">
        <v>10000000518</v>
      </c>
      <c r="O396" s="12">
        <v>30000000518</v>
      </c>
      <c r="P396" s="12">
        <v>50000000518</v>
      </c>
      <c r="Q396" s="12">
        <v>70000000518</v>
      </c>
      <c r="R396" s="12">
        <v>90000000518</v>
      </c>
      <c r="S396" s="12">
        <v>11000000518</v>
      </c>
      <c r="T396" s="12">
        <v>13000000518</v>
      </c>
      <c r="U396" s="27"/>
      <c r="W396" s="8">
        <f t="shared" si="90"/>
        <v>0.52910948756804355</v>
      </c>
      <c r="X396" s="8">
        <f t="shared" si="91"/>
        <v>15.000253972554034</v>
      </c>
      <c r="Y396" s="8">
        <f t="shared" si="92"/>
        <v>8.4657518010886967</v>
      </c>
      <c r="Z396" s="8">
        <f t="shared" si="93"/>
        <v>240</v>
      </c>
      <c r="AA396" s="16">
        <v>15000000518</v>
      </c>
      <c r="AB396" s="8">
        <f t="shared" si="82"/>
        <v>1.5520544968662611</v>
      </c>
      <c r="AC396" s="8">
        <f t="shared" si="81"/>
        <v>44</v>
      </c>
      <c r="AD396" s="16">
        <v>15000000518</v>
      </c>
      <c r="AE396" s="13" t="s">
        <v>2289</v>
      </c>
    </row>
    <row r="397" spans="1:31" ht="90" x14ac:dyDescent="0.3">
      <c r="A397" s="9" t="s">
        <v>1744</v>
      </c>
      <c r="B397" s="10" t="s">
        <v>2218</v>
      </c>
      <c r="C397" s="10" t="s">
        <v>2221</v>
      </c>
      <c r="D397" s="11" t="s">
        <v>2693</v>
      </c>
      <c r="E397" s="8">
        <f t="shared" si="83"/>
        <v>0.84657518010886967</v>
      </c>
      <c r="F397" s="8">
        <v>24</v>
      </c>
      <c r="G397" s="8">
        <f t="shared" si="84"/>
        <v>1.6931503602177393</v>
      </c>
      <c r="H397" s="8">
        <v>48</v>
      </c>
      <c r="I397" s="8">
        <f t="shared" si="85"/>
        <v>2.1164379502721742</v>
      </c>
      <c r="J397" s="8">
        <f t="shared" si="86"/>
        <v>60.001015890216138</v>
      </c>
      <c r="K397" s="8">
        <f t="shared" si="87"/>
        <v>3.3863007204354787</v>
      </c>
      <c r="L397" s="8">
        <f t="shared" si="88"/>
        <v>96.001625424345832</v>
      </c>
      <c r="M397" s="11" t="str">
        <f t="shared" si="89"/>
        <v>Salt Free Taco Seasoning Ingredients:
paprika, garlic, onion, cumin, oregano, spices
• Packed in a facility and/or equipment that produces products containing peanuts, tree nuts, soybean, milk, dairy, eggs, fish, shellfish, wheat, sesame •
 - NET WT. 0.85 oz (24 grams)</v>
      </c>
      <c r="N397" s="12">
        <v>10000000481</v>
      </c>
      <c r="O397" s="12">
        <v>30000000481</v>
      </c>
      <c r="P397" s="12">
        <v>50000000481</v>
      </c>
      <c r="Q397" s="12">
        <v>70000000481</v>
      </c>
      <c r="R397" s="12">
        <v>90000000481</v>
      </c>
      <c r="S397" s="12">
        <v>11000000481</v>
      </c>
      <c r="T397" s="12">
        <v>13000000481</v>
      </c>
      <c r="U397" s="10" t="s">
        <v>39</v>
      </c>
      <c r="V397" s="11" t="s">
        <v>242</v>
      </c>
      <c r="W397" s="8">
        <f t="shared" si="90"/>
        <v>0.42328759005443484</v>
      </c>
      <c r="X397" s="8">
        <f t="shared" si="91"/>
        <v>12.000203178043229</v>
      </c>
      <c r="Y397" s="8">
        <f t="shared" si="92"/>
        <v>6.7726014408709574</v>
      </c>
      <c r="Z397" s="8">
        <f t="shared" si="93"/>
        <v>192</v>
      </c>
      <c r="AA397" s="16">
        <v>15000000481</v>
      </c>
      <c r="AB397" s="8">
        <f t="shared" si="82"/>
        <v>1.2698627701633045</v>
      </c>
      <c r="AC397" s="8">
        <f t="shared" si="81"/>
        <v>36</v>
      </c>
      <c r="AD397" s="16">
        <v>15000000481</v>
      </c>
      <c r="AE397" s="13"/>
    </row>
    <row r="398" spans="1:31" ht="120" x14ac:dyDescent="0.3">
      <c r="A398" s="9" t="s">
        <v>1246</v>
      </c>
      <c r="B398" s="10" t="s">
        <v>1247</v>
      </c>
      <c r="C398" s="10" t="s">
        <v>1248</v>
      </c>
      <c r="D398" s="11" t="s">
        <v>2694</v>
      </c>
      <c r="E398" s="8">
        <f t="shared" si="83"/>
        <v>2.0000338630072045</v>
      </c>
      <c r="F398" s="8">
        <v>56.7</v>
      </c>
      <c r="G398" s="8">
        <f t="shared" si="84"/>
        <v>4.0000677260144091</v>
      </c>
      <c r="H398" s="8">
        <v>113.4</v>
      </c>
      <c r="I398" s="8">
        <f t="shared" si="85"/>
        <v>5.0000846575180109</v>
      </c>
      <c r="J398" s="8">
        <f t="shared" si="86"/>
        <v>141.75240004063562</v>
      </c>
      <c r="K398" s="8">
        <f t="shared" si="87"/>
        <v>8.0001354520288182</v>
      </c>
      <c r="L398" s="8">
        <f t="shared" si="88"/>
        <v>226.803840065017</v>
      </c>
      <c r="M398" s="11" t="str">
        <f t="shared" si="89"/>
        <v>Salted Caramel Popcorn Seasoning Ingredients:
sugar, brown sugar, molasses, artificial flavors, soy lecithin, salt, fd&amp;c yellow #5, fd&amp;c red #40, fd&amp;c blue #1, salt
• ALLERGY ALERT: contains soy •
• Packed in a facility and/or equipment that produces products containing peanuts, tree nuts, soybean, milk, dairy, eggs, fish, shellfish, wheat, sesame •
 - NET WT. 2.00 oz (56.7 grams)</v>
      </c>
      <c r="N398" s="12">
        <v>10000000420</v>
      </c>
      <c r="O398" s="12">
        <v>30000000420</v>
      </c>
      <c r="P398" s="12">
        <v>50000000420</v>
      </c>
      <c r="Q398" s="12">
        <v>70000000420</v>
      </c>
      <c r="R398" s="12">
        <v>90000000420</v>
      </c>
      <c r="S398" s="12">
        <v>11000000420</v>
      </c>
      <c r="T398" s="12">
        <v>13000000420</v>
      </c>
      <c r="U398" s="10" t="s">
        <v>39</v>
      </c>
      <c r="V398" s="11"/>
      <c r="W398" s="8">
        <f t="shared" si="90"/>
        <v>1.0000169315036023</v>
      </c>
      <c r="X398" s="8">
        <f t="shared" si="91"/>
        <v>28.350480008127125</v>
      </c>
      <c r="Y398" s="8">
        <f t="shared" si="92"/>
        <v>16.000270904057636</v>
      </c>
      <c r="Z398" s="8">
        <f t="shared" si="93"/>
        <v>453.6</v>
      </c>
      <c r="AA398" s="16">
        <v>15000000420</v>
      </c>
      <c r="AB398" s="8">
        <f t="shared" si="82"/>
        <v>3.0000507945108068</v>
      </c>
      <c r="AC398" s="8">
        <f t="shared" si="81"/>
        <v>85.050000000000011</v>
      </c>
      <c r="AD398" s="16">
        <v>15000000420</v>
      </c>
      <c r="AE398" s="13"/>
    </row>
    <row r="399" spans="1:31" ht="90" x14ac:dyDescent="0.3">
      <c r="A399" s="9" t="s">
        <v>1250</v>
      </c>
      <c r="B399" s="10" t="s">
        <v>1251</v>
      </c>
      <c r="C399" s="10" t="s">
        <v>1251</v>
      </c>
      <c r="D399" s="11" t="s">
        <v>2695</v>
      </c>
      <c r="E399" s="8">
        <f t="shared" si="83"/>
        <v>1.5520544968662611</v>
      </c>
      <c r="F399" s="8">
        <v>44</v>
      </c>
      <c r="G399" s="8">
        <f t="shared" si="84"/>
        <v>3.3157527887597396</v>
      </c>
      <c r="H399" s="8">
        <v>94</v>
      </c>
      <c r="I399" s="8">
        <f t="shared" si="85"/>
        <v>4.1446909859496746</v>
      </c>
      <c r="J399" s="8">
        <f t="shared" si="86"/>
        <v>117.50198945167328</v>
      </c>
      <c r="K399" s="8">
        <f t="shared" si="87"/>
        <v>6.6315055775194791</v>
      </c>
      <c r="L399" s="8">
        <f t="shared" si="88"/>
        <v>188.00318312267723</v>
      </c>
      <c r="M399" s="11" t="str">
        <f t="shared" si="89"/>
        <v>Salted Caramel Sugar Ingredients:
cane sugar, caramel flavor, salt
• Packed in a facility and/or equipment that produces products containing peanuts, tree nuts, soybean, milk, dairy, eggs, fish, shellfish, wheat, sesame •
 - NET WT. 1.55 oz (44 grams)</v>
      </c>
      <c r="N399" s="12">
        <v>10000000466</v>
      </c>
      <c r="O399" s="12">
        <v>30000000466</v>
      </c>
      <c r="P399" s="12">
        <v>50000000466</v>
      </c>
      <c r="Q399" s="12">
        <v>70000000466</v>
      </c>
      <c r="R399" s="12">
        <v>90000000466</v>
      </c>
      <c r="S399" s="12">
        <v>11000000466</v>
      </c>
      <c r="T399" s="12">
        <v>13000000466</v>
      </c>
      <c r="U399" s="10" t="s">
        <v>39</v>
      </c>
      <c r="V399" s="11" t="s">
        <v>1666</v>
      </c>
      <c r="W399" s="8">
        <f t="shared" si="90"/>
        <v>0.82893819718993489</v>
      </c>
      <c r="X399" s="8">
        <f t="shared" si="91"/>
        <v>23.500397890334654</v>
      </c>
      <c r="Y399" s="8">
        <f t="shared" si="92"/>
        <v>13.263011155038958</v>
      </c>
      <c r="Z399" s="8">
        <f t="shared" si="93"/>
        <v>376</v>
      </c>
      <c r="AA399" s="16">
        <v>15000000466</v>
      </c>
      <c r="AB399" s="8">
        <f t="shared" si="82"/>
        <v>2.4339036428130001</v>
      </c>
      <c r="AC399" s="8">
        <f t="shared" si="81"/>
        <v>69</v>
      </c>
      <c r="AD399" s="16">
        <v>15000000466</v>
      </c>
      <c r="AE399" s="13"/>
    </row>
    <row r="400" spans="1:31" ht="105" x14ac:dyDescent="0.3">
      <c r="A400" s="25" t="s">
        <v>672</v>
      </c>
      <c r="B400" s="10" t="s">
        <v>2017</v>
      </c>
      <c r="C400" s="10" t="s">
        <v>2017</v>
      </c>
      <c r="D400" s="11" t="s">
        <v>2696</v>
      </c>
      <c r="E400" s="8">
        <f t="shared" si="83"/>
        <v>1.1993148384875654</v>
      </c>
      <c r="F400" s="8">
        <v>34</v>
      </c>
      <c r="G400" s="8">
        <f t="shared" si="84"/>
        <v>2.4691776086508699</v>
      </c>
      <c r="H400" s="8">
        <v>70</v>
      </c>
      <c r="I400" s="8">
        <f t="shared" si="85"/>
        <v>3.0864720108135875</v>
      </c>
      <c r="J400" s="8">
        <f t="shared" si="86"/>
        <v>87.501481506565213</v>
      </c>
      <c r="K400" s="8">
        <f t="shared" si="87"/>
        <v>4.9383552173017398</v>
      </c>
      <c r="L400" s="8">
        <f t="shared" si="88"/>
        <v>140.00237041050434</v>
      </c>
      <c r="M400" s="11" t="str">
        <f t="shared" si="89"/>
        <v>Sassy Salmon Seasoning Ingredients:
brown sugar, orange zest, black pepper, sea salt, coriander, anise, cumin, fennel
• Packed in a facility and/or equipment that produces products containing peanuts, tree nuts, soybean, milk, dairy, eggs, fish, shellfish, wheat, sesame •
 - NET WT. 1.20 oz (34 grams)</v>
      </c>
      <c r="N400" s="12">
        <v>10000000279</v>
      </c>
      <c r="O400" s="12">
        <v>30000000279</v>
      </c>
      <c r="P400" s="12">
        <v>50000000279</v>
      </c>
      <c r="Q400" s="12">
        <v>70000000279</v>
      </c>
      <c r="R400" s="12">
        <v>90000000279</v>
      </c>
      <c r="S400" s="12">
        <v>11000000279</v>
      </c>
      <c r="T400" s="12">
        <v>13000000279</v>
      </c>
      <c r="U400" s="10" t="s">
        <v>39</v>
      </c>
      <c r="V400" s="11"/>
      <c r="W400" s="8">
        <f t="shared" si="90"/>
        <v>0.61729440216271747</v>
      </c>
      <c r="X400" s="8">
        <f t="shared" si="91"/>
        <v>17.500296301313043</v>
      </c>
      <c r="Y400" s="8">
        <f t="shared" si="92"/>
        <v>9.8767104346034795</v>
      </c>
      <c r="Z400" s="8">
        <f t="shared" si="93"/>
        <v>280</v>
      </c>
      <c r="AA400" s="16">
        <v>15000000279</v>
      </c>
      <c r="AB400" s="8">
        <f t="shared" si="82"/>
        <v>1.8342462235692176</v>
      </c>
      <c r="AC400" s="8">
        <f t="shared" ref="AC400:AC463" si="94">IF(OR(F400 = "NULL", H400 = "NULL"), "NULL", (F400+H400)/2)</f>
        <v>52</v>
      </c>
      <c r="AD400" s="16">
        <v>15000000279</v>
      </c>
      <c r="AE400" s="13"/>
    </row>
    <row r="401" spans="1:31" ht="105" x14ac:dyDescent="0.3">
      <c r="A401" s="14" t="s">
        <v>1253</v>
      </c>
      <c r="B401" s="10" t="s">
        <v>1254</v>
      </c>
      <c r="C401" s="10" t="s">
        <v>1254</v>
      </c>
      <c r="D401" s="11" t="s">
        <v>2697</v>
      </c>
      <c r="E401" s="8">
        <f t="shared" si="83"/>
        <v>1.1993148384875654</v>
      </c>
      <c r="F401" s="8">
        <v>34</v>
      </c>
      <c r="G401" s="8">
        <f t="shared" si="84"/>
        <v>2.4691776086508699</v>
      </c>
      <c r="H401" s="8">
        <v>70</v>
      </c>
      <c r="I401" s="8">
        <f t="shared" si="85"/>
        <v>3.0864720108135875</v>
      </c>
      <c r="J401" s="8">
        <f t="shared" si="86"/>
        <v>87.501481506565213</v>
      </c>
      <c r="K401" s="8">
        <f t="shared" si="87"/>
        <v>4.9383552173017398</v>
      </c>
      <c r="L401" s="8">
        <f t="shared" si="88"/>
        <v>140.00237041050434</v>
      </c>
      <c r="M401" s="11" t="str">
        <f t="shared" si="89"/>
        <v>Sassy Seafood Ingredients:
brown sugar, orange zest, black pepper, sea salt, coriander, anise, cumin, fennel
• Packed in a facility and/or equipment that produces products containing peanuts, tree nuts, soybean, milk, dairy, eggs, fish, shellfish, wheat, sesame •
 - NET WT. 1.20 oz (34 grams)</v>
      </c>
      <c r="N401" s="12">
        <v>10000000461</v>
      </c>
      <c r="O401" s="12">
        <v>30000000461</v>
      </c>
      <c r="P401" s="12">
        <v>50000000461</v>
      </c>
      <c r="Q401" s="12">
        <v>70000000461</v>
      </c>
      <c r="R401" s="12">
        <v>90000000461</v>
      </c>
      <c r="S401" s="12">
        <v>11000000461</v>
      </c>
      <c r="T401" s="12">
        <v>13000000461</v>
      </c>
      <c r="U401" s="11" t="s">
        <v>39</v>
      </c>
      <c r="V401" s="11"/>
      <c r="W401" s="8">
        <f t="shared" si="90"/>
        <v>0.61729440216271747</v>
      </c>
      <c r="X401" s="8">
        <f t="shared" si="91"/>
        <v>17.500296301313043</v>
      </c>
      <c r="Y401" s="8">
        <f t="shared" si="92"/>
        <v>9.8767104346034795</v>
      </c>
      <c r="Z401" s="8">
        <f t="shared" si="93"/>
        <v>280</v>
      </c>
      <c r="AA401" s="16">
        <v>15000000461</v>
      </c>
      <c r="AB401" s="8">
        <f t="shared" si="82"/>
        <v>1.8342462235692176</v>
      </c>
      <c r="AC401" s="8">
        <f t="shared" si="94"/>
        <v>52</v>
      </c>
      <c r="AD401" s="16">
        <v>15000000461</v>
      </c>
      <c r="AE401" s="13" t="s">
        <v>2113</v>
      </c>
    </row>
    <row r="402" spans="1:31" ht="90" x14ac:dyDescent="0.3">
      <c r="A402" s="25" t="s">
        <v>1255</v>
      </c>
      <c r="B402" s="10" t="s">
        <v>1256</v>
      </c>
      <c r="C402" s="10" t="s">
        <v>1257</v>
      </c>
      <c r="D402" s="11" t="s">
        <v>2698</v>
      </c>
      <c r="E402" s="8">
        <f t="shared" si="83"/>
        <v>0.84657518010886967</v>
      </c>
      <c r="F402" s="8">
        <v>24</v>
      </c>
      <c r="G402" s="8">
        <f t="shared" si="84"/>
        <v>1.9047941552449565</v>
      </c>
      <c r="H402" s="8">
        <v>54</v>
      </c>
      <c r="I402" s="8">
        <f t="shared" si="85"/>
        <v>2.3809926940561956</v>
      </c>
      <c r="J402" s="8">
        <f t="shared" si="86"/>
        <v>67.501142876493148</v>
      </c>
      <c r="K402" s="8">
        <f t="shared" si="87"/>
        <v>3.8095883104899131</v>
      </c>
      <c r="L402" s="8">
        <f t="shared" si="88"/>
        <v>108.00182860238904</v>
      </c>
      <c r="M402" s="11" t="str">
        <f t="shared" si="89"/>
        <v>Savory Garlic &amp; Herb Bread Dip Ingredients:
garlic, onion, pepper, spices
• Packed in a facility and/or equipment that produces products containing peanuts, tree nuts, soybean, milk, dairy, eggs, fish, shellfish, wheat, sesame •
 - NET WT. 0.85 oz (24 grams)</v>
      </c>
      <c r="N402" s="12">
        <v>10000000280</v>
      </c>
      <c r="O402" s="12">
        <v>30000000280</v>
      </c>
      <c r="P402" s="12">
        <v>50000000280</v>
      </c>
      <c r="Q402" s="12">
        <v>70000000280</v>
      </c>
      <c r="R402" s="12">
        <v>90000000280</v>
      </c>
      <c r="S402" s="12">
        <v>11000000280</v>
      </c>
      <c r="T402" s="12">
        <v>13000000280</v>
      </c>
      <c r="U402" s="10"/>
      <c r="V402" s="11" t="s">
        <v>242</v>
      </c>
      <c r="W402" s="8">
        <f t="shared" si="90"/>
        <v>0.47619853881123914</v>
      </c>
      <c r="X402" s="8">
        <f t="shared" si="91"/>
        <v>13.50022857529863</v>
      </c>
      <c r="Y402" s="8">
        <f t="shared" si="92"/>
        <v>7.6191766209798262</v>
      </c>
      <c r="Z402" s="8">
        <f t="shared" si="93"/>
        <v>216</v>
      </c>
      <c r="AA402" s="16">
        <v>15000000280</v>
      </c>
      <c r="AB402" s="8">
        <f t="shared" si="82"/>
        <v>1.375684667676913</v>
      </c>
      <c r="AC402" s="8">
        <f t="shared" si="94"/>
        <v>39</v>
      </c>
      <c r="AD402" s="16">
        <v>15000000280</v>
      </c>
      <c r="AE402" s="13" t="s">
        <v>1963</v>
      </c>
    </row>
    <row r="403" spans="1:31" ht="90" x14ac:dyDescent="0.3">
      <c r="A403" s="14" t="s">
        <v>1258</v>
      </c>
      <c r="B403" s="10" t="s">
        <v>1259</v>
      </c>
      <c r="C403" s="10" t="s">
        <v>1260</v>
      </c>
      <c r="D403" s="11" t="s">
        <v>2699</v>
      </c>
      <c r="E403" s="8">
        <f t="shared" si="83"/>
        <v>0.84657518010886967</v>
      </c>
      <c r="F403" s="8">
        <v>24</v>
      </c>
      <c r="G403" s="8">
        <f t="shared" si="84"/>
        <v>1.9047941552449565</v>
      </c>
      <c r="H403" s="8">
        <v>54</v>
      </c>
      <c r="I403" s="8">
        <f t="shared" si="85"/>
        <v>2.3809926940561956</v>
      </c>
      <c r="J403" s="8">
        <f t="shared" si="86"/>
        <v>67.501142876493148</v>
      </c>
      <c r="K403" s="8">
        <f t="shared" si="87"/>
        <v>3.8095883104899131</v>
      </c>
      <c r="L403" s="8">
        <f t="shared" si="88"/>
        <v>108.00182860238904</v>
      </c>
      <c r="M403" s="11" t="str">
        <f t="shared" si="89"/>
        <v>Savory Garlic &amp; Herb Seasoning Ingredients:
garlic, onion, pepper, spices
• Packed in a facility and/or equipment that produces products containing peanuts, tree nuts, soybean, milk, dairy, eggs, fish, shellfish, wheat, sesame •
 - NET WT. 0.85 oz (24 grams)</v>
      </c>
      <c r="N403" s="12">
        <v>10000000453</v>
      </c>
      <c r="O403" s="12">
        <v>30000000453</v>
      </c>
      <c r="P403" s="12">
        <v>50000000453</v>
      </c>
      <c r="Q403" s="12">
        <v>70000000453</v>
      </c>
      <c r="R403" s="12">
        <v>90000000453</v>
      </c>
      <c r="S403" s="12">
        <v>11000000453</v>
      </c>
      <c r="T403" s="12">
        <v>13000000453</v>
      </c>
      <c r="U403" s="11"/>
      <c r="V403" s="11" t="s">
        <v>242</v>
      </c>
      <c r="W403" s="8">
        <f t="shared" si="90"/>
        <v>0.47619853881123914</v>
      </c>
      <c r="X403" s="8">
        <f t="shared" si="91"/>
        <v>13.50022857529863</v>
      </c>
      <c r="Y403" s="8">
        <f t="shared" si="92"/>
        <v>7.6191766209798262</v>
      </c>
      <c r="Z403" s="8">
        <f t="shared" si="93"/>
        <v>216</v>
      </c>
      <c r="AA403" s="16">
        <v>15000000453</v>
      </c>
      <c r="AB403" s="8">
        <f t="shared" si="82"/>
        <v>1.375684667676913</v>
      </c>
      <c r="AC403" s="8">
        <f t="shared" si="94"/>
        <v>39</v>
      </c>
      <c r="AD403" s="16">
        <v>15000000453</v>
      </c>
      <c r="AE403" s="13" t="s">
        <v>1261</v>
      </c>
    </row>
    <row r="404" spans="1:31" ht="90" x14ac:dyDescent="0.3">
      <c r="A404" s="14" t="s">
        <v>2321</v>
      </c>
      <c r="B404" s="10" t="s">
        <v>1259</v>
      </c>
      <c r="C404" s="10" t="s">
        <v>1260</v>
      </c>
      <c r="D404" s="11" t="s">
        <v>2699</v>
      </c>
      <c r="E404" s="8">
        <f t="shared" si="83"/>
        <v>0.84657518010886967</v>
      </c>
      <c r="F404" s="8">
        <v>24</v>
      </c>
      <c r="G404" s="8">
        <f t="shared" si="84"/>
        <v>1.9047941552449565</v>
      </c>
      <c r="H404" s="8">
        <v>54</v>
      </c>
      <c r="I404" s="8">
        <f t="shared" si="85"/>
        <v>2.3809926940561956</v>
      </c>
      <c r="J404" s="8">
        <f t="shared" si="86"/>
        <v>67.501142876493148</v>
      </c>
      <c r="K404" s="8">
        <f t="shared" si="87"/>
        <v>3.8095883104899131</v>
      </c>
      <c r="L404" s="8">
        <f t="shared" si="88"/>
        <v>108.00182860238904</v>
      </c>
      <c r="M404" s="11" t="str">
        <f t="shared" si="89"/>
        <v>Savory Garlic &amp; Herb Seasoning Ingredients:
garlic, onion, pepper, spices
• Packed in a facility and/or equipment that produces products containing peanuts, tree nuts, soybean, milk, dairy, eggs, fish, shellfish, wheat, sesame •
 - NET WT. 0.85 oz (24 grams)</v>
      </c>
      <c r="N404" s="12">
        <v>10000000524</v>
      </c>
      <c r="O404" s="12">
        <v>30000000524</v>
      </c>
      <c r="P404" s="12">
        <v>50000000524</v>
      </c>
      <c r="Q404" s="12">
        <v>70000000524</v>
      </c>
      <c r="R404" s="12">
        <v>90000000524</v>
      </c>
      <c r="S404" s="12">
        <v>11000000524</v>
      </c>
      <c r="T404" s="12">
        <v>13000000524</v>
      </c>
      <c r="U404" s="27"/>
      <c r="W404" s="8">
        <f t="shared" si="90"/>
        <v>0.47619853881123914</v>
      </c>
      <c r="X404" s="8">
        <f t="shared" si="91"/>
        <v>13.50022857529863</v>
      </c>
      <c r="Y404" s="8">
        <f t="shared" si="92"/>
        <v>7.6191766209798262</v>
      </c>
      <c r="Z404" s="8">
        <f t="shared" si="93"/>
        <v>216</v>
      </c>
      <c r="AA404" s="16">
        <v>15000000524</v>
      </c>
      <c r="AB404" s="8">
        <f t="shared" si="82"/>
        <v>1.375684667676913</v>
      </c>
      <c r="AC404" s="8">
        <f t="shared" si="94"/>
        <v>39</v>
      </c>
      <c r="AD404" s="16">
        <v>15000000524</v>
      </c>
      <c r="AE404" s="13" t="s">
        <v>2320</v>
      </c>
    </row>
    <row r="405" spans="1:31" ht="120" x14ac:dyDescent="0.3">
      <c r="A405" s="14" t="s">
        <v>1262</v>
      </c>
      <c r="B405" s="10" t="s">
        <v>1263</v>
      </c>
      <c r="C405" s="10" t="s">
        <v>1263</v>
      </c>
      <c r="D405" s="11" t="s">
        <v>2700</v>
      </c>
      <c r="E405" s="8">
        <f t="shared" si="83"/>
        <v>1.4109586335147828</v>
      </c>
      <c r="F405" s="8">
        <v>40</v>
      </c>
      <c r="G405" s="8">
        <f t="shared" si="84"/>
        <v>2.8219172670295656</v>
      </c>
      <c r="H405" s="8">
        <v>80</v>
      </c>
      <c r="I405" s="8">
        <f t="shared" si="85"/>
        <v>3.527396583786957</v>
      </c>
      <c r="J405" s="8">
        <f t="shared" si="86"/>
        <v>100.00169315036024</v>
      </c>
      <c r="K405" s="8">
        <f t="shared" si="87"/>
        <v>5.6438345340591312</v>
      </c>
      <c r="L405" s="8">
        <f t="shared" si="88"/>
        <v>160.00270904057638</v>
      </c>
      <c r="M405" s="11" t="str">
        <f t="shared" si="89"/>
        <v>Scottish Pub Mix Ingredients:
sea salt, demerara sugar, dehydrated vegetables (onion, red bell peppers, garlic) spices, citric acid, natural hickory smoke, silicon dioxide
• Packed in a facility and/or equipment that produces products containing peanuts, tree nuts, soybean, milk, dairy, eggs, fish, shellfish, wheat, sesame •
 - NET WT. 1.41 oz (40 grams)</v>
      </c>
      <c r="N405" s="12">
        <v>10000000473</v>
      </c>
      <c r="O405" s="12">
        <v>30000000473</v>
      </c>
      <c r="P405" s="12">
        <v>50000000473</v>
      </c>
      <c r="Q405" s="12">
        <v>70000000473</v>
      </c>
      <c r="R405" s="12">
        <v>90000000473</v>
      </c>
      <c r="S405" s="12">
        <v>11000000473</v>
      </c>
      <c r="T405" s="12">
        <v>13000000473</v>
      </c>
      <c r="U405" s="11"/>
      <c r="V405" s="11"/>
      <c r="W405" s="8">
        <f t="shared" si="90"/>
        <v>0.70547931675739139</v>
      </c>
      <c r="X405" s="8">
        <f t="shared" si="91"/>
        <v>20.000338630072047</v>
      </c>
      <c r="Y405" s="8">
        <f t="shared" si="92"/>
        <v>11.287669068118262</v>
      </c>
      <c r="Z405" s="8">
        <f t="shared" si="93"/>
        <v>320</v>
      </c>
      <c r="AA405" s="16">
        <v>15000000473</v>
      </c>
      <c r="AB405" s="8">
        <f t="shared" si="82"/>
        <v>2.1164379502721742</v>
      </c>
      <c r="AC405" s="8">
        <f t="shared" si="94"/>
        <v>60</v>
      </c>
      <c r="AD405" s="16">
        <v>15000000473</v>
      </c>
      <c r="AE405" s="13" t="s">
        <v>1264</v>
      </c>
    </row>
    <row r="406" spans="1:31" ht="90" x14ac:dyDescent="0.3">
      <c r="A406" s="9" t="s">
        <v>1265</v>
      </c>
      <c r="B406" s="10" t="s">
        <v>1266</v>
      </c>
      <c r="C406" s="10" t="s">
        <v>1267</v>
      </c>
      <c r="D406" s="11" t="s">
        <v>2701</v>
      </c>
      <c r="E406" s="8">
        <f t="shared" si="83"/>
        <v>2.300038942458285</v>
      </c>
      <c r="F406" s="8">
        <v>65.204999999999998</v>
      </c>
      <c r="G406" s="8">
        <f t="shared" si="84"/>
        <v>4.60007788491657</v>
      </c>
      <c r="H406" s="8">
        <v>130.41</v>
      </c>
      <c r="I406" s="8">
        <f t="shared" si="85"/>
        <v>5.7500973561457123</v>
      </c>
      <c r="J406" s="8">
        <f t="shared" si="86"/>
        <v>163.01526004673096</v>
      </c>
      <c r="K406" s="8">
        <f t="shared" si="87"/>
        <v>9.20015576983314</v>
      </c>
      <c r="L406" s="8">
        <f t="shared" si="88"/>
        <v>260.82441607476954</v>
      </c>
      <c r="M406" s="11" t="str">
        <f t="shared" si="89"/>
        <v>Sea Salt (Plain/Coarse) Ingredients:
pure &amp; natural sea salt
• Packed in a facility and/or equipment that produces products containing peanuts, tree nuts, soybean, milk, dairy, eggs, fish, shellfish, wheat, sesame •
 - NET WT. 2.30 oz (65.205 grams)</v>
      </c>
      <c r="N406" s="12">
        <v>10000000281</v>
      </c>
      <c r="O406" s="12">
        <v>30000000281</v>
      </c>
      <c r="P406" s="12">
        <v>50000000281</v>
      </c>
      <c r="Q406" s="12">
        <v>70000000281</v>
      </c>
      <c r="R406" s="12">
        <v>90000000281</v>
      </c>
      <c r="S406" s="12">
        <v>11000000281</v>
      </c>
      <c r="T406" s="12">
        <v>13000000281</v>
      </c>
      <c r="U406" s="10"/>
      <c r="V406" s="11"/>
      <c r="W406" s="8">
        <f t="shared" si="90"/>
        <v>1.1500194712291425</v>
      </c>
      <c r="X406" s="8">
        <f t="shared" si="91"/>
        <v>32.603052009346193</v>
      </c>
      <c r="Y406" s="8">
        <f t="shared" si="92"/>
        <v>18.40031153966628</v>
      </c>
      <c r="Z406" s="8">
        <f t="shared" si="93"/>
        <v>521.64</v>
      </c>
      <c r="AA406" s="16">
        <v>15000000281</v>
      </c>
      <c r="AB406" s="8">
        <f t="shared" si="82"/>
        <v>3.4500584136874277</v>
      </c>
      <c r="AC406" s="8">
        <f t="shared" si="94"/>
        <v>97.807500000000005</v>
      </c>
      <c r="AD406" s="16">
        <v>15000000281</v>
      </c>
      <c r="AE406" s="13"/>
    </row>
    <row r="407" spans="1:31" ht="90" x14ac:dyDescent="0.3">
      <c r="A407" s="9" t="s">
        <v>1269</v>
      </c>
      <c r="B407" s="10" t="s">
        <v>1270</v>
      </c>
      <c r="C407" s="10" t="s">
        <v>1271</v>
      </c>
      <c r="D407" s="11" t="s">
        <v>2702</v>
      </c>
      <c r="E407" s="8">
        <f t="shared" si="83"/>
        <v>2.300038942458285</v>
      </c>
      <c r="F407" s="8">
        <v>65.204999999999998</v>
      </c>
      <c r="G407" s="8">
        <f t="shared" si="84"/>
        <v>4.60007788491657</v>
      </c>
      <c r="H407" s="8">
        <v>130.41</v>
      </c>
      <c r="I407" s="8">
        <f t="shared" si="85"/>
        <v>5.7500973561457123</v>
      </c>
      <c r="J407" s="8">
        <f t="shared" si="86"/>
        <v>163.01526004673096</v>
      </c>
      <c r="K407" s="8">
        <f t="shared" si="87"/>
        <v>9.20015576983314</v>
      </c>
      <c r="L407" s="8">
        <f t="shared" si="88"/>
        <v>260.82441607476954</v>
      </c>
      <c r="M407" s="11" t="str">
        <f t="shared" si="89"/>
        <v>Sea Salt (Plain/Fine) Ingredients:
pure &amp; natural sea salt
• Packed in a facility and/or equipment that produces products containing peanuts, tree nuts, soybean, milk, dairy, eggs, fish, shellfish, wheat, sesame •
 - NET WT. 2.30 oz (65.205 grams)</v>
      </c>
      <c r="N407" s="12">
        <v>10000000282</v>
      </c>
      <c r="O407" s="12">
        <v>30000000282</v>
      </c>
      <c r="P407" s="12">
        <v>50000000282</v>
      </c>
      <c r="Q407" s="12">
        <v>70000000282</v>
      </c>
      <c r="R407" s="12">
        <v>90000000282</v>
      </c>
      <c r="S407" s="12">
        <v>11000000282</v>
      </c>
      <c r="T407" s="12">
        <v>13000000282</v>
      </c>
      <c r="U407" s="10"/>
      <c r="V407" s="11"/>
      <c r="W407" s="8">
        <f t="shared" si="90"/>
        <v>1.1500194712291425</v>
      </c>
      <c r="X407" s="8">
        <f t="shared" si="91"/>
        <v>32.603052009346193</v>
      </c>
      <c r="Y407" s="8">
        <f t="shared" si="92"/>
        <v>18.40031153966628</v>
      </c>
      <c r="Z407" s="8">
        <f t="shared" si="93"/>
        <v>521.64</v>
      </c>
      <c r="AA407" s="16">
        <v>15000000282</v>
      </c>
      <c r="AB407" s="8">
        <f t="shared" si="82"/>
        <v>3.4500584136874277</v>
      </c>
      <c r="AC407" s="8">
        <f t="shared" si="94"/>
        <v>97.807500000000005</v>
      </c>
      <c r="AD407" s="16">
        <v>15000000282</v>
      </c>
      <c r="AE407" s="13"/>
    </row>
    <row r="408" spans="1:31" ht="90" x14ac:dyDescent="0.3">
      <c r="A408" s="25" t="s">
        <v>1275</v>
      </c>
      <c r="B408" s="10" t="s">
        <v>1276</v>
      </c>
      <c r="C408" s="10" t="s">
        <v>1277</v>
      </c>
      <c r="D408" s="11" t="s">
        <v>2703</v>
      </c>
      <c r="E408" s="8">
        <f t="shared" si="83"/>
        <v>0.98767104346034784</v>
      </c>
      <c r="F408" s="8">
        <v>28</v>
      </c>
      <c r="G408" s="8">
        <f t="shared" si="84"/>
        <v>2.1164379502721742</v>
      </c>
      <c r="H408" s="8">
        <v>60</v>
      </c>
      <c r="I408" s="8">
        <f t="shared" si="85"/>
        <v>2.645547437840218</v>
      </c>
      <c r="J408" s="8">
        <f t="shared" si="86"/>
        <v>75.001269862770187</v>
      </c>
      <c r="K408" s="8">
        <f t="shared" si="87"/>
        <v>4.2328759005443484</v>
      </c>
      <c r="L408" s="8">
        <f t="shared" si="88"/>
        <v>120.00203178043228</v>
      </c>
      <c r="M408" s="11" t="str">
        <f t="shared" si="89"/>
        <v>Sea Side Seafood Seasoning Ingredients:
garlic, onion, paprika, pepper, oregano, parsley
• Packed in a facility and/or equipment that produces products containing peanuts, tree nuts, soybean, milk, dairy, eggs, fish, shellfish, wheat, sesame •
 - NET WT. 0.99 oz (28 grams)</v>
      </c>
      <c r="N408" s="12">
        <v>10000000388</v>
      </c>
      <c r="O408" s="12">
        <v>30000000388</v>
      </c>
      <c r="P408" s="12">
        <v>50000000388</v>
      </c>
      <c r="Q408" s="12">
        <v>70000000388</v>
      </c>
      <c r="R408" s="12">
        <v>90000000388</v>
      </c>
      <c r="S408" s="12">
        <v>11000000388</v>
      </c>
      <c r="T408" s="12">
        <v>13000000388</v>
      </c>
      <c r="U408" s="10" t="s">
        <v>39</v>
      </c>
      <c r="V408" s="11" t="s">
        <v>458</v>
      </c>
      <c r="W408" s="8">
        <f t="shared" si="90"/>
        <v>0.52910948756804355</v>
      </c>
      <c r="X408" s="8">
        <f t="shared" si="91"/>
        <v>15.000253972554034</v>
      </c>
      <c r="Y408" s="8">
        <f t="shared" si="92"/>
        <v>8.4657518010886967</v>
      </c>
      <c r="Z408" s="8">
        <f t="shared" si="93"/>
        <v>240</v>
      </c>
      <c r="AA408" s="16">
        <v>15000000388</v>
      </c>
      <c r="AB408" s="8">
        <f t="shared" si="82"/>
        <v>1.5520544968662611</v>
      </c>
      <c r="AC408" s="8">
        <f t="shared" si="94"/>
        <v>44</v>
      </c>
      <c r="AD408" s="16">
        <v>15000000388</v>
      </c>
      <c r="AE408" s="13" t="s">
        <v>2001</v>
      </c>
    </row>
    <row r="409" spans="1:31" ht="90" x14ac:dyDescent="0.3">
      <c r="A409" s="9" t="s">
        <v>1279</v>
      </c>
      <c r="B409" s="10" t="s">
        <v>1280</v>
      </c>
      <c r="C409" s="10" t="s">
        <v>1280</v>
      </c>
      <c r="D409" s="11" t="s">
        <v>2704</v>
      </c>
      <c r="E409" s="8">
        <f t="shared" si="83"/>
        <v>2.2000372493079254</v>
      </c>
      <c r="F409" s="8">
        <v>62.370000000000012</v>
      </c>
      <c r="G409" s="8">
        <f t="shared" si="84"/>
        <v>4.4000744986158509</v>
      </c>
      <c r="H409" s="8">
        <v>124.74000000000002</v>
      </c>
      <c r="I409" s="8">
        <f t="shared" si="85"/>
        <v>5.5000931232698136</v>
      </c>
      <c r="J409" s="8">
        <f t="shared" si="86"/>
        <v>155.92764004469922</v>
      </c>
      <c r="K409" s="8">
        <f t="shared" si="87"/>
        <v>8.8001489972317017</v>
      </c>
      <c r="L409" s="8">
        <f t="shared" si="88"/>
        <v>249.48422407151875</v>
      </c>
      <c r="M409" s="11" t="str">
        <f t="shared" si="89"/>
        <v>Seasoning Salt Ingredients:
salt, sugar, spices, onion, paprika, corn starch
• Packed in a facility and/or equipment that produces products containing peanuts, tree nuts, soybean, milk, dairy, eggs, fish, shellfish, wheat, sesame •
 - NET WT. 2.20 oz (62.37 grams)</v>
      </c>
      <c r="N409" s="12">
        <v>10000000283</v>
      </c>
      <c r="O409" s="12">
        <v>30000000283</v>
      </c>
      <c r="P409" s="12">
        <v>50000000283</v>
      </c>
      <c r="Q409" s="12">
        <v>70000000283</v>
      </c>
      <c r="R409" s="12">
        <v>90000000283</v>
      </c>
      <c r="S409" s="12">
        <v>11000000283</v>
      </c>
      <c r="T409" s="12">
        <v>13000000283</v>
      </c>
      <c r="U409" s="10"/>
      <c r="V409" s="11"/>
      <c r="W409" s="8">
        <f t="shared" si="90"/>
        <v>1.1000186246539627</v>
      </c>
      <c r="X409" s="8">
        <f t="shared" si="91"/>
        <v>31.185528008939844</v>
      </c>
      <c r="Y409" s="8">
        <f t="shared" si="92"/>
        <v>17.600297994463403</v>
      </c>
      <c r="Z409" s="8">
        <f t="shared" si="93"/>
        <v>498.96000000000009</v>
      </c>
      <c r="AA409" s="16">
        <v>15000000283</v>
      </c>
      <c r="AB409" s="8">
        <f t="shared" si="82"/>
        <v>3.3000558739618882</v>
      </c>
      <c r="AC409" s="8">
        <f t="shared" si="94"/>
        <v>93.555000000000021</v>
      </c>
      <c r="AD409" s="16">
        <v>15000000283</v>
      </c>
      <c r="AE409" s="13"/>
    </row>
    <row r="410" spans="1:31" ht="105" x14ac:dyDescent="0.3">
      <c r="A410" s="9" t="s">
        <v>1282</v>
      </c>
      <c r="B410" s="10" t="s">
        <v>1283</v>
      </c>
      <c r="C410" s="10" t="s">
        <v>1283</v>
      </c>
      <c r="D410" s="11" t="s">
        <v>2705</v>
      </c>
      <c r="E410" s="8">
        <f t="shared" si="83"/>
        <v>1.3000220109546829</v>
      </c>
      <c r="F410" s="8">
        <v>36.855000000000004</v>
      </c>
      <c r="G410" s="8">
        <f t="shared" si="84"/>
        <v>2.6000440219093659</v>
      </c>
      <c r="H410" s="8">
        <v>73.710000000000008</v>
      </c>
      <c r="I410" s="8">
        <f t="shared" si="85"/>
        <v>3.2500550273867073</v>
      </c>
      <c r="J410" s="8">
        <f t="shared" si="86"/>
        <v>92.139060026413162</v>
      </c>
      <c r="K410" s="8">
        <f t="shared" si="87"/>
        <v>5.2000880438187318</v>
      </c>
      <c r="L410" s="8">
        <f t="shared" si="88"/>
        <v>147.42249604226106</v>
      </c>
      <c r="M410" s="11" t="str">
        <f t="shared" si="89"/>
        <v>Sesame Ginger Ingredients:
sesame seeds, garlic, sea salt, red pepper flakes, dehydrated carrots, oleoresin ginger
• Packed in a facility and/or equipment that produces products containing peanuts, tree nuts, soybean, milk, dairy, eggs, fish, shellfish, wheat, sesame •
 - NET WT. 1.30 oz (36.855 grams)</v>
      </c>
      <c r="N410" s="12">
        <v>10000000425</v>
      </c>
      <c r="O410" s="12">
        <v>30000000425</v>
      </c>
      <c r="P410" s="12">
        <v>50000000425</v>
      </c>
      <c r="Q410" s="12">
        <v>70000000425</v>
      </c>
      <c r="R410" s="12">
        <v>90000000425</v>
      </c>
      <c r="S410" s="12">
        <v>11000000425</v>
      </c>
      <c r="T410" s="12">
        <v>13000000425</v>
      </c>
      <c r="U410" s="10" t="s">
        <v>39</v>
      </c>
      <c r="V410" s="11"/>
      <c r="W410" s="8">
        <f t="shared" si="90"/>
        <v>0.65001100547734147</v>
      </c>
      <c r="X410" s="8">
        <f t="shared" si="91"/>
        <v>18.427812005282632</v>
      </c>
      <c r="Y410" s="8">
        <f t="shared" si="92"/>
        <v>10.400176087637464</v>
      </c>
      <c r="Z410" s="8">
        <f t="shared" si="93"/>
        <v>294.84000000000003</v>
      </c>
      <c r="AA410" s="16">
        <v>15000000425</v>
      </c>
      <c r="AB410" s="8">
        <f t="shared" si="82"/>
        <v>1.9500330164320245</v>
      </c>
      <c r="AC410" s="8">
        <f t="shared" si="94"/>
        <v>55.282500000000006</v>
      </c>
      <c r="AD410" s="16">
        <v>15000000425</v>
      </c>
      <c r="AE410" s="13"/>
    </row>
    <row r="411" spans="1:31" ht="135" x14ac:dyDescent="0.3">
      <c r="A411" s="14" t="s">
        <v>1697</v>
      </c>
      <c r="B411" s="10" t="s">
        <v>1693</v>
      </c>
      <c r="C411" s="10" t="s">
        <v>1694</v>
      </c>
      <c r="D411" s="11" t="s">
        <v>2706</v>
      </c>
      <c r="E411" s="8">
        <f t="shared" si="83"/>
        <v>0.50000846575180113</v>
      </c>
      <c r="F411" s="8">
        <v>14.175000000000001</v>
      </c>
      <c r="G411" s="8">
        <f t="shared" si="84"/>
        <v>1.0000169315036023</v>
      </c>
      <c r="H411" s="8">
        <v>28.35</v>
      </c>
      <c r="I411" s="8">
        <f t="shared" si="85"/>
        <v>1.2500211643795027</v>
      </c>
      <c r="J411" s="8">
        <f t="shared" si="86"/>
        <v>35.438100010158905</v>
      </c>
      <c r="K411" s="8">
        <f t="shared" si="87"/>
        <v>2.0000338630072045</v>
      </c>
      <c r="L411" s="8">
        <f t="shared" si="88"/>
        <v>56.70096001625425</v>
      </c>
      <c r="M411" s="11" t="str">
        <f t="shared" si="89"/>
        <v>Show Me State Rub Ingredients:
black pepper, chili powder, paprika, salt, brown sugar, spices, dehydrated garlic, onion, sugar, worchestershire powder, turmeric, oregano, disodium inosinate, guanylate (natural sodium salt) &lt;2% calcium stearate (anti caking)
• Packed in a facility and/or equipment that produces products containing peanuts, tree nuts, soybean, milk, dairy, eggs, fish, shellfish, wheat, sesame •
 - NET WT. 0.50 oz (14.175 grams)</v>
      </c>
      <c r="N411" s="12">
        <v>10000000489</v>
      </c>
      <c r="O411" s="12">
        <v>30000000489</v>
      </c>
      <c r="P411" s="12">
        <v>50000000489</v>
      </c>
      <c r="Q411" s="12">
        <v>70000000489</v>
      </c>
      <c r="R411" s="12">
        <v>90000000489</v>
      </c>
      <c r="S411" s="12">
        <v>11000000489</v>
      </c>
      <c r="T411" s="12">
        <v>13000000489</v>
      </c>
      <c r="U411" s="11"/>
      <c r="V411" s="11"/>
      <c r="W411" s="8">
        <f t="shared" si="90"/>
        <v>0.25000423287590057</v>
      </c>
      <c r="X411" s="8">
        <f t="shared" si="91"/>
        <v>7.0876200020317812</v>
      </c>
      <c r="Y411" s="8">
        <f t="shared" si="92"/>
        <v>4.0000677260144091</v>
      </c>
      <c r="Z411" s="8">
        <f t="shared" si="93"/>
        <v>113.4</v>
      </c>
      <c r="AA411" s="16">
        <v>15000000489</v>
      </c>
      <c r="AB411" s="8">
        <f t="shared" si="82"/>
        <v>0.7500126986277017</v>
      </c>
      <c r="AC411" s="8">
        <f t="shared" si="94"/>
        <v>21.262500000000003</v>
      </c>
      <c r="AD411" s="16">
        <v>15000000489</v>
      </c>
      <c r="AE411" s="13" t="s">
        <v>1698</v>
      </c>
    </row>
    <row r="412" spans="1:31" ht="90" x14ac:dyDescent="0.3">
      <c r="A412" s="25" t="s">
        <v>1285</v>
      </c>
      <c r="B412" s="10" t="s">
        <v>1286</v>
      </c>
      <c r="C412" s="10" t="s">
        <v>1287</v>
      </c>
      <c r="D412" s="11" t="s">
        <v>2707</v>
      </c>
      <c r="E412" s="8">
        <f t="shared" si="83"/>
        <v>0.55000931232698136</v>
      </c>
      <c r="F412" s="8">
        <v>15.592500000000003</v>
      </c>
      <c r="G412" s="8">
        <f t="shared" si="84"/>
        <v>1.1000186246539627</v>
      </c>
      <c r="H412" s="8">
        <v>31.185000000000006</v>
      </c>
      <c r="I412" s="8">
        <f t="shared" si="85"/>
        <v>1.3750232808174534</v>
      </c>
      <c r="J412" s="8">
        <f t="shared" si="86"/>
        <v>38.981910011174804</v>
      </c>
      <c r="K412" s="8">
        <f t="shared" si="87"/>
        <v>2.2000372493079254</v>
      </c>
      <c r="L412" s="8">
        <f t="shared" si="88"/>
        <v>62.371056017879688</v>
      </c>
      <c r="M412" s="11" t="str">
        <f t="shared" si="89"/>
        <v>Sicilian Herb Bread Dip Ingredients:
marjoram, oregano, basil, savory, sage, and thyme
• Packed in a facility and/or equipment that produces products containing peanuts, tree nuts, soybean, milk, dairy, eggs, fish, shellfish, wheat, sesame •
 - NET WT. 0.55 oz (15.5925 grams)</v>
      </c>
      <c r="N412" s="12">
        <v>10000000284</v>
      </c>
      <c r="O412" s="12">
        <v>30000000284</v>
      </c>
      <c r="P412" s="12">
        <v>50000000284</v>
      </c>
      <c r="Q412" s="12">
        <v>70000000284</v>
      </c>
      <c r="R412" s="12">
        <v>90000000284</v>
      </c>
      <c r="S412" s="12">
        <v>11000000284</v>
      </c>
      <c r="T412" s="12">
        <v>13000000284</v>
      </c>
      <c r="U412" s="10"/>
      <c r="V412" s="11"/>
      <c r="W412" s="8">
        <f t="shared" si="90"/>
        <v>0.27500465616349068</v>
      </c>
      <c r="X412" s="8">
        <f t="shared" si="91"/>
        <v>7.796382002234961</v>
      </c>
      <c r="Y412" s="8">
        <f t="shared" si="92"/>
        <v>4.4000744986158509</v>
      </c>
      <c r="Z412" s="8">
        <f t="shared" si="93"/>
        <v>124.74000000000002</v>
      </c>
      <c r="AA412" s="16">
        <v>15000000284</v>
      </c>
      <c r="AB412" s="8">
        <f t="shared" si="82"/>
        <v>0.82501396849047204</v>
      </c>
      <c r="AC412" s="8">
        <f t="shared" si="94"/>
        <v>23.388750000000005</v>
      </c>
      <c r="AD412" s="16">
        <v>15000000284</v>
      </c>
      <c r="AE412" s="13"/>
    </row>
    <row r="413" spans="1:31" ht="90" x14ac:dyDescent="0.3">
      <c r="A413" s="14" t="s">
        <v>1289</v>
      </c>
      <c r="B413" s="10" t="s">
        <v>1290</v>
      </c>
      <c r="C413" s="10" t="s">
        <v>1291</v>
      </c>
      <c r="D413" s="11" t="s">
        <v>2708</v>
      </c>
      <c r="E413" s="8">
        <f t="shared" si="83"/>
        <v>0.55000931232698136</v>
      </c>
      <c r="F413" s="8">
        <v>15.592500000000003</v>
      </c>
      <c r="G413" s="8">
        <f t="shared" si="84"/>
        <v>1.1000186246539627</v>
      </c>
      <c r="H413" s="8">
        <v>31.185000000000006</v>
      </c>
      <c r="I413" s="8">
        <f t="shared" si="85"/>
        <v>1.3750232808174534</v>
      </c>
      <c r="J413" s="8">
        <f t="shared" si="86"/>
        <v>38.981910011174804</v>
      </c>
      <c r="K413" s="8">
        <f t="shared" si="87"/>
        <v>2.2000372493079254</v>
      </c>
      <c r="L413" s="8">
        <f t="shared" si="88"/>
        <v>62.371056017879688</v>
      </c>
      <c r="M413" s="11" t="str">
        <f t="shared" si="89"/>
        <v>Sicilian Herb Bread Dip &amp; Seasoning Ingredients:
marjoram, oregano, basil, savory, sage, and thyme
• Packed in a facility and/or equipment that produces products containing peanuts, tree nuts, soybean, milk, dairy, eggs, fish, shellfish, wheat, sesame •
 - NET WT. 0.55 oz (15.5925 grams)</v>
      </c>
      <c r="N413" s="12">
        <v>10000000397</v>
      </c>
      <c r="O413" s="12">
        <v>30000000397</v>
      </c>
      <c r="P413" s="12">
        <v>50000000397</v>
      </c>
      <c r="Q413" s="12">
        <v>70000000397</v>
      </c>
      <c r="R413" s="12">
        <v>90000000397</v>
      </c>
      <c r="S413" s="12">
        <v>11000000397</v>
      </c>
      <c r="T413" s="12">
        <v>13000000397</v>
      </c>
      <c r="U413" s="11"/>
      <c r="V413" s="11"/>
      <c r="W413" s="8">
        <f t="shared" si="90"/>
        <v>0.27500465616349068</v>
      </c>
      <c r="X413" s="8">
        <f t="shared" si="91"/>
        <v>7.796382002234961</v>
      </c>
      <c r="Y413" s="8">
        <f t="shared" si="92"/>
        <v>4.4000744986158509</v>
      </c>
      <c r="Z413" s="8">
        <f t="shared" si="93"/>
        <v>124.74000000000002</v>
      </c>
      <c r="AA413" s="16">
        <v>15000000397</v>
      </c>
      <c r="AB413" s="8">
        <f t="shared" si="82"/>
        <v>0.82501396849047204</v>
      </c>
      <c r="AC413" s="8">
        <f t="shared" si="94"/>
        <v>23.388750000000005</v>
      </c>
      <c r="AD413" s="16">
        <v>15000000397</v>
      </c>
      <c r="AE413" s="13" t="s">
        <v>2112</v>
      </c>
    </row>
    <row r="414" spans="1:31" ht="120" x14ac:dyDescent="0.3">
      <c r="A414" s="9" t="s">
        <v>1292</v>
      </c>
      <c r="B414" s="10" t="s">
        <v>1293</v>
      </c>
      <c r="C414" s="10" t="s">
        <v>1293</v>
      </c>
      <c r="D414" s="11" t="s">
        <v>2709</v>
      </c>
      <c r="E414" s="8">
        <f t="shared" si="83"/>
        <v>1.6500279369809436</v>
      </c>
      <c r="F414" s="8">
        <v>46.777499999999996</v>
      </c>
      <c r="G414" s="8">
        <f t="shared" si="84"/>
        <v>3.3000558739618873</v>
      </c>
      <c r="H414" s="8">
        <v>93.554999999999993</v>
      </c>
      <c r="I414" s="8">
        <f t="shared" si="85"/>
        <v>4.1250698424523593</v>
      </c>
      <c r="J414" s="8">
        <f t="shared" si="86"/>
        <v>116.9457300335244</v>
      </c>
      <c r="K414" s="8">
        <f t="shared" si="87"/>
        <v>6.6001117479237745</v>
      </c>
      <c r="L414" s="8">
        <f t="shared" si="88"/>
        <v>187.11316805363901</v>
      </c>
      <c r="M414" s="11" t="str">
        <f t="shared" si="89"/>
        <v>Simply Salad Topper Ingredients:
sesame seed, salt, poppy seed, msg, dehydrated garlic, dehydrated onion, black pepper, dehydrated romano cheese, spices, oleoresin paprika, calcium stearate (anti-caking agent)
• Packed in a facility and/or equipment that produces products containing peanuts, tree nuts, soybean, milk, dairy, eggs, fish, shellfish, wheat, sesame •
 - NET WT. 1.65 oz (46.7775 grams)</v>
      </c>
      <c r="N414" s="12">
        <v>10000000321</v>
      </c>
      <c r="O414" s="12">
        <v>30000000321</v>
      </c>
      <c r="P414" s="12">
        <v>50000000321</v>
      </c>
      <c r="Q414" s="12">
        <v>70000000321</v>
      </c>
      <c r="R414" s="12">
        <v>90000000321</v>
      </c>
      <c r="S414" s="12">
        <v>11000000321</v>
      </c>
      <c r="T414" s="12">
        <v>13000000321</v>
      </c>
      <c r="U414" s="10" t="s">
        <v>39</v>
      </c>
      <c r="V414" s="11"/>
      <c r="W414" s="8">
        <f t="shared" si="90"/>
        <v>0.82501396849047182</v>
      </c>
      <c r="X414" s="8">
        <f t="shared" si="91"/>
        <v>23.389146006704877</v>
      </c>
      <c r="Y414" s="8">
        <f t="shared" si="92"/>
        <v>13.200223495847549</v>
      </c>
      <c r="Z414" s="8">
        <f t="shared" si="93"/>
        <v>374.21999999999997</v>
      </c>
      <c r="AA414" s="16">
        <v>15000000321</v>
      </c>
      <c r="AB414" s="8">
        <f t="shared" si="82"/>
        <v>2.4750419054714152</v>
      </c>
      <c r="AC414" s="8">
        <f t="shared" si="94"/>
        <v>70.166249999999991</v>
      </c>
      <c r="AD414" s="16">
        <v>15000000321</v>
      </c>
      <c r="AE414" s="13"/>
    </row>
    <row r="415" spans="1:31" ht="90" x14ac:dyDescent="0.3">
      <c r="A415" s="9" t="s">
        <v>1295</v>
      </c>
      <c r="B415" s="10" t="s">
        <v>1296</v>
      </c>
      <c r="C415" s="10" t="s">
        <v>1296</v>
      </c>
      <c r="D415" s="11" t="s">
        <v>2710</v>
      </c>
      <c r="E415" s="8">
        <f t="shared" si="83"/>
        <v>2.0500347095823845</v>
      </c>
      <c r="F415" s="8">
        <v>58.1175</v>
      </c>
      <c r="G415" s="8">
        <f t="shared" si="84"/>
        <v>4.1000694191647691</v>
      </c>
      <c r="H415" s="8">
        <v>116.235</v>
      </c>
      <c r="I415" s="8">
        <f t="shared" si="85"/>
        <v>5.1250867739559611</v>
      </c>
      <c r="J415" s="8">
        <f t="shared" si="86"/>
        <v>145.29621004165151</v>
      </c>
      <c r="K415" s="8">
        <f t="shared" si="87"/>
        <v>8.2001388383295382</v>
      </c>
      <c r="L415" s="8">
        <f t="shared" si="88"/>
        <v>232.47393606664241</v>
      </c>
      <c r="M415" s="11" t="str">
        <f t="shared" si="89"/>
        <v>Simply Shrimp Seasoning Ingredients:
salt, spices, lemon, paprika
• Packed in a facility and/or equipment that produces products containing peanuts, tree nuts, soybean, milk, dairy, eggs, fish, shellfish, wheat, sesame •
 - NET WT. 2.05 oz (58.1175 grams)</v>
      </c>
      <c r="N415" s="12">
        <v>10000000285</v>
      </c>
      <c r="O415" s="12">
        <v>30000000285</v>
      </c>
      <c r="P415" s="12">
        <v>50000000285</v>
      </c>
      <c r="Q415" s="12">
        <v>70000000285</v>
      </c>
      <c r="R415" s="12">
        <v>90000000285</v>
      </c>
      <c r="S415" s="12">
        <v>11000000285</v>
      </c>
      <c r="T415" s="12">
        <v>13000000285</v>
      </c>
      <c r="U415" s="10"/>
      <c r="V415" s="11"/>
      <c r="W415" s="8">
        <f t="shared" si="90"/>
        <v>1.0250173547911923</v>
      </c>
      <c r="X415" s="8">
        <f t="shared" si="91"/>
        <v>29.059242008330301</v>
      </c>
      <c r="Y415" s="8">
        <f t="shared" si="92"/>
        <v>16.400277676659076</v>
      </c>
      <c r="Z415" s="8">
        <f t="shared" si="93"/>
        <v>464.94</v>
      </c>
      <c r="AA415" s="16">
        <v>15000000285</v>
      </c>
      <c r="AB415" s="8">
        <f t="shared" si="82"/>
        <v>3.075052064373577</v>
      </c>
      <c r="AC415" s="8">
        <f t="shared" si="94"/>
        <v>87.176249999999996</v>
      </c>
      <c r="AD415" s="16">
        <v>15000000285</v>
      </c>
      <c r="AE415" s="13"/>
    </row>
    <row r="416" spans="1:31" ht="90" x14ac:dyDescent="0.3">
      <c r="A416" s="9" t="s">
        <v>1298</v>
      </c>
      <c r="B416" s="10" t="s">
        <v>1299</v>
      </c>
      <c r="C416" s="10" t="s">
        <v>1299</v>
      </c>
      <c r="D416" s="11" t="s">
        <v>2711</v>
      </c>
      <c r="E416" s="8">
        <f t="shared" si="83"/>
        <v>2.100035556157565</v>
      </c>
      <c r="F416" s="8">
        <v>59.535000000000004</v>
      </c>
      <c r="G416" s="8">
        <f t="shared" si="84"/>
        <v>4.20007111231513</v>
      </c>
      <c r="H416" s="8">
        <v>119.07000000000001</v>
      </c>
      <c r="I416" s="8">
        <f t="shared" si="85"/>
        <v>5.2500888903939122</v>
      </c>
      <c r="J416" s="8">
        <f t="shared" si="86"/>
        <v>148.84002004266742</v>
      </c>
      <c r="K416" s="8">
        <f t="shared" si="87"/>
        <v>8.4001422246302599</v>
      </c>
      <c r="L416" s="8">
        <f t="shared" si="88"/>
        <v>238.14403206826788</v>
      </c>
      <c r="M416" s="11" t="str">
        <f t="shared" si="89"/>
        <v>Sizzlin/Southwestern Blend Ingredients:
salt, garlic, oregano, turmeric, pepper
• Packed in a facility and/or equipment that produces products containing peanuts, tree nuts, soybean, milk, dairy, eggs, fish, shellfish, wheat, sesame •
 - NET WT. 2.10 oz (59.535 grams)</v>
      </c>
      <c r="N416" s="12">
        <v>10000000286</v>
      </c>
      <c r="O416" s="12">
        <v>30000000286</v>
      </c>
      <c r="P416" s="12">
        <v>50000000286</v>
      </c>
      <c r="Q416" s="12">
        <v>70000000286</v>
      </c>
      <c r="R416" s="12">
        <v>90000000286</v>
      </c>
      <c r="S416" s="12">
        <v>11000000286</v>
      </c>
      <c r="T416" s="12">
        <v>13000000286</v>
      </c>
      <c r="U416" s="10"/>
      <c r="V416" s="11"/>
      <c r="W416" s="8">
        <f t="shared" si="90"/>
        <v>1.0500177780787825</v>
      </c>
      <c r="X416" s="8">
        <f t="shared" si="91"/>
        <v>29.768004008533484</v>
      </c>
      <c r="Y416" s="8">
        <f t="shared" si="92"/>
        <v>16.80028444926052</v>
      </c>
      <c r="Z416" s="8">
        <f t="shared" si="93"/>
        <v>476.28000000000003</v>
      </c>
      <c r="AA416" s="16">
        <v>15000000286</v>
      </c>
      <c r="AB416" s="8">
        <f t="shared" si="82"/>
        <v>3.1500533342363477</v>
      </c>
      <c r="AC416" s="8">
        <f t="shared" si="94"/>
        <v>89.302500000000009</v>
      </c>
      <c r="AD416" s="16">
        <v>15000000286</v>
      </c>
      <c r="AE416" s="13"/>
    </row>
    <row r="417" spans="1:31" ht="105" x14ac:dyDescent="0.3">
      <c r="A417" s="9" t="s">
        <v>1301</v>
      </c>
      <c r="B417" s="10" t="s">
        <v>1302</v>
      </c>
      <c r="C417" s="10" t="s">
        <v>1302</v>
      </c>
      <c r="D417" s="11" t="s">
        <v>2712</v>
      </c>
      <c r="E417" s="8">
        <f t="shared" si="83"/>
        <v>1.0000169315036023</v>
      </c>
      <c r="F417" s="8">
        <v>28.35</v>
      </c>
      <c r="G417" s="8">
        <f t="shared" si="84"/>
        <v>2.0000338630072045</v>
      </c>
      <c r="H417" s="8">
        <v>56.7</v>
      </c>
      <c r="I417" s="8">
        <f t="shared" si="85"/>
        <v>2.5000423287590054</v>
      </c>
      <c r="J417" s="8">
        <f t="shared" si="86"/>
        <v>70.87620002031781</v>
      </c>
      <c r="K417" s="8">
        <f t="shared" si="87"/>
        <v>4.0000677260144091</v>
      </c>
      <c r="L417" s="8">
        <f t="shared" si="88"/>
        <v>113.4019200325085</v>
      </c>
      <c r="M417" s="11" t="str">
        <f t="shared" si="89"/>
        <v>Sloppy Joe Seasoning Ingredients:
salt, sugar, dehydrated onion, dehydrated red &amp; green peppers, chili peppers, spices, dehydrated garlic, natural flavor
• Packed in a facility and/or equipment that produces products containing peanuts, tree nuts, soybean, milk, dairy, eggs, fish, shellfish, wheat, sesame •
 - NET WT. 1.00 oz (28.35 grams)</v>
      </c>
      <c r="N417" s="12">
        <v>10000000287</v>
      </c>
      <c r="O417" s="12">
        <v>30000000287</v>
      </c>
      <c r="P417" s="12">
        <v>50000000287</v>
      </c>
      <c r="Q417" s="12">
        <v>70000000287</v>
      </c>
      <c r="R417" s="12">
        <v>90000000287</v>
      </c>
      <c r="S417" s="12">
        <v>11000000287</v>
      </c>
      <c r="T417" s="12">
        <v>13000000287</v>
      </c>
      <c r="U417" s="10"/>
      <c r="V417" s="11"/>
      <c r="W417" s="8">
        <f t="shared" si="90"/>
        <v>0.50000846575180113</v>
      </c>
      <c r="X417" s="8">
        <f t="shared" si="91"/>
        <v>14.175240004063562</v>
      </c>
      <c r="Y417" s="8">
        <f t="shared" si="92"/>
        <v>8.0001354520288182</v>
      </c>
      <c r="Z417" s="8">
        <f t="shared" si="93"/>
        <v>226.8</v>
      </c>
      <c r="AA417" s="16">
        <v>15000000287</v>
      </c>
      <c r="AB417" s="8">
        <f t="shared" si="82"/>
        <v>1.5000253972554034</v>
      </c>
      <c r="AC417" s="8">
        <f t="shared" si="94"/>
        <v>42.525000000000006</v>
      </c>
      <c r="AD417" s="16">
        <v>15000000287</v>
      </c>
      <c r="AE417" s="13"/>
    </row>
    <row r="418" spans="1:31" ht="90" x14ac:dyDescent="0.3">
      <c r="A418" s="9" t="s">
        <v>82</v>
      </c>
      <c r="B418" s="10" t="s">
        <v>1715</v>
      </c>
      <c r="C418" s="10" t="s">
        <v>2018</v>
      </c>
      <c r="D418" s="11" t="s">
        <v>2713</v>
      </c>
      <c r="E418" s="8">
        <f t="shared" si="83"/>
        <v>2.3986296769751307</v>
      </c>
      <c r="F418" s="8">
        <v>68</v>
      </c>
      <c r="G418" s="8">
        <f t="shared" si="84"/>
        <v>5.0089031489774785</v>
      </c>
      <c r="H418" s="8">
        <v>142</v>
      </c>
      <c r="I418" s="8">
        <f t="shared" si="85"/>
        <v>6.2611289362218479</v>
      </c>
      <c r="J418" s="8">
        <f t="shared" si="86"/>
        <v>177.50300534188941</v>
      </c>
      <c r="K418" s="8">
        <f t="shared" si="87"/>
        <v>10.017806297954957</v>
      </c>
      <c r="L418" s="8">
        <f t="shared" si="88"/>
        <v>284.00480854702306</v>
      </c>
      <c r="M418" s="11" t="str">
        <f t="shared" si="89"/>
        <v>Smoked Applewood Sea Salt Ingredients:
sea salt smoked over applewood fire
• Packed in a facility and/or equipment that produces products containing peanuts, tree nuts, soybean, milk, dairy, eggs, fish, shellfish, wheat, sesame •
 - NET WT. 2.40 oz (68 grams)</v>
      </c>
      <c r="N418" s="12">
        <v>10000000017</v>
      </c>
      <c r="O418" s="12">
        <v>30000000017</v>
      </c>
      <c r="P418" s="12">
        <v>50000000017</v>
      </c>
      <c r="Q418" s="12">
        <v>70000000017</v>
      </c>
      <c r="R418" s="12">
        <v>90000000017</v>
      </c>
      <c r="S418" s="12">
        <v>11000000017</v>
      </c>
      <c r="T418" s="12">
        <v>13000000017</v>
      </c>
      <c r="U418" s="10" t="s">
        <v>39</v>
      </c>
      <c r="V418" s="11" t="s">
        <v>227</v>
      </c>
      <c r="W418" s="8">
        <f t="shared" si="90"/>
        <v>1.2522257872443696</v>
      </c>
      <c r="X418" s="8">
        <f t="shared" si="91"/>
        <v>35.500601068377883</v>
      </c>
      <c r="Y418" s="8">
        <f t="shared" si="92"/>
        <v>20.035612595909914</v>
      </c>
      <c r="Z418" s="8">
        <f t="shared" si="93"/>
        <v>568</v>
      </c>
      <c r="AA418" s="16">
        <v>15000000017</v>
      </c>
      <c r="AB418" s="8">
        <f t="shared" si="82"/>
        <v>3.7037664129763046</v>
      </c>
      <c r="AC418" s="8">
        <f t="shared" si="94"/>
        <v>105</v>
      </c>
      <c r="AD418" s="16">
        <v>15000000017</v>
      </c>
      <c r="AE418" s="13"/>
    </row>
    <row r="419" spans="1:31" ht="120" x14ac:dyDescent="0.3">
      <c r="A419" s="9" t="s">
        <v>1304</v>
      </c>
      <c r="B419" s="10" t="s">
        <v>1305</v>
      </c>
      <c r="C419" s="10" t="s">
        <v>1305</v>
      </c>
      <c r="D419" s="11" t="s">
        <v>2714</v>
      </c>
      <c r="E419" s="8">
        <f t="shared" si="83"/>
        <v>1.400023704105043</v>
      </c>
      <c r="F419" s="8">
        <v>39.69</v>
      </c>
      <c r="G419" s="8">
        <f t="shared" si="84"/>
        <v>2.8000474082100859</v>
      </c>
      <c r="H419" s="8">
        <v>79.38</v>
      </c>
      <c r="I419" s="8">
        <f t="shared" si="85"/>
        <v>3.5000592602626073</v>
      </c>
      <c r="J419" s="8">
        <f t="shared" si="86"/>
        <v>99.226680028444918</v>
      </c>
      <c r="K419" s="8">
        <f t="shared" si="87"/>
        <v>5.6000948164201718</v>
      </c>
      <c r="L419" s="8">
        <f t="shared" si="88"/>
        <v>158.76268804551188</v>
      </c>
      <c r="M419" s="11" t="str">
        <f t="shared" si="89"/>
        <v>Smoked Bacon Bourbon Ingredients:
brown sugar, cinnamon, caramel sugar, salt, chipotle, soy based bacon bits
• ALLERGY ALERT: contains soy •
• Packed in a facility and/or equipment that produces products containing peanuts, tree nuts, soybean, milk, dairy, eggs, fish, shellfish, wheat, sesame •
 - NET WT. 1.40 oz (39.69 grams)</v>
      </c>
      <c r="N419" s="12">
        <v>10000000288</v>
      </c>
      <c r="O419" s="12">
        <v>30000000288</v>
      </c>
      <c r="P419" s="12">
        <v>50000000288</v>
      </c>
      <c r="Q419" s="12">
        <v>70000000288</v>
      </c>
      <c r="R419" s="12">
        <v>90000000288</v>
      </c>
      <c r="S419" s="12">
        <v>11000000288</v>
      </c>
      <c r="T419" s="12">
        <v>13000000288</v>
      </c>
      <c r="U419" s="10"/>
      <c r="V419" s="11"/>
      <c r="W419" s="8">
        <f t="shared" si="90"/>
        <v>0.70001185205252148</v>
      </c>
      <c r="X419" s="8">
        <f t="shared" si="91"/>
        <v>19.845336005688985</v>
      </c>
      <c r="Y419" s="8">
        <f t="shared" si="92"/>
        <v>11.200189632840344</v>
      </c>
      <c r="Z419" s="8">
        <f t="shared" si="93"/>
        <v>317.52</v>
      </c>
      <c r="AA419" s="16">
        <v>15000000288</v>
      </c>
      <c r="AB419" s="8">
        <f t="shared" si="82"/>
        <v>2.1000355561575645</v>
      </c>
      <c r="AC419" s="8">
        <f t="shared" si="94"/>
        <v>59.534999999999997</v>
      </c>
      <c r="AD419" s="16">
        <v>15000000288</v>
      </c>
      <c r="AE419" s="13"/>
    </row>
    <row r="420" spans="1:31" ht="90" x14ac:dyDescent="0.3">
      <c r="A420" s="9" t="s">
        <v>1741</v>
      </c>
      <c r="B420" s="10" t="s">
        <v>1756</v>
      </c>
      <c r="C420" s="10" t="s">
        <v>1756</v>
      </c>
      <c r="D420" s="11" t="s">
        <v>2715</v>
      </c>
      <c r="E420" s="8">
        <f t="shared" si="83"/>
        <v>1.1287669068118262</v>
      </c>
      <c r="F420" s="8">
        <v>32</v>
      </c>
      <c r="G420" s="8">
        <f t="shared" si="84"/>
        <v>2.3986296769751307</v>
      </c>
      <c r="H420" s="8">
        <v>68</v>
      </c>
      <c r="I420" s="8">
        <f t="shared" si="85"/>
        <v>2.9982870962189132</v>
      </c>
      <c r="J420" s="8">
        <f t="shared" si="86"/>
        <v>85.001439177806191</v>
      </c>
      <c r="K420" s="8">
        <f t="shared" si="87"/>
        <v>4.7972593539502615</v>
      </c>
      <c r="L420" s="8">
        <f t="shared" si="88"/>
        <v>136.00230268448993</v>
      </c>
      <c r="M420" s="11" t="str">
        <f t="shared" si="89"/>
        <v>Smoked Black Peppercorns Ingredients:
black peppercorns, smoke flavor
• Packed in a facility and/or equipment that produces products containing peanuts, tree nuts, soybean, milk, dairy, eggs, fish, shellfish, wheat, sesame •
 - NET WT. 1.13 oz (32 grams)</v>
      </c>
      <c r="N420" s="12">
        <v>10000000499</v>
      </c>
      <c r="O420" s="12">
        <v>30000000499</v>
      </c>
      <c r="P420" s="12">
        <v>50000000499</v>
      </c>
      <c r="Q420" s="12">
        <v>70000000499</v>
      </c>
      <c r="R420" s="12">
        <v>90000000499</v>
      </c>
      <c r="S420" s="12">
        <v>11000000499</v>
      </c>
      <c r="T420" s="12">
        <v>13000000499</v>
      </c>
      <c r="U420" s="10" t="s">
        <v>39</v>
      </c>
      <c r="V420" s="11" t="s">
        <v>1143</v>
      </c>
      <c r="W420" s="8">
        <f t="shared" si="90"/>
        <v>0.59965741924378269</v>
      </c>
      <c r="X420" s="8">
        <f t="shared" si="91"/>
        <v>17.000287835561242</v>
      </c>
      <c r="Y420" s="8">
        <f t="shared" si="92"/>
        <v>9.594518707900523</v>
      </c>
      <c r="Z420" s="8">
        <f t="shared" si="93"/>
        <v>272</v>
      </c>
      <c r="AA420" s="16">
        <v>15000000499</v>
      </c>
      <c r="AB420" s="8">
        <f t="shared" si="82"/>
        <v>1.7636982918934785</v>
      </c>
      <c r="AC420" s="8">
        <f t="shared" si="94"/>
        <v>50</v>
      </c>
      <c r="AD420" s="16">
        <v>15000000499</v>
      </c>
      <c r="AE420" s="13"/>
    </row>
    <row r="421" spans="1:31" ht="135" x14ac:dyDescent="0.3">
      <c r="A421" s="9" t="s">
        <v>1307</v>
      </c>
      <c r="B421" s="10" t="s">
        <v>1308</v>
      </c>
      <c r="C421" s="10" t="s">
        <v>1309</v>
      </c>
      <c r="D421" s="11" t="s">
        <v>2716</v>
      </c>
      <c r="E421" s="8">
        <f t="shared" si="83"/>
        <v>3.527396583786957E-2</v>
      </c>
      <c r="F421" s="8">
        <v>1</v>
      </c>
      <c r="G421" s="8">
        <f t="shared" si="84"/>
        <v>7.0547931675739139E-2</v>
      </c>
      <c r="H421" s="8">
        <v>2</v>
      </c>
      <c r="I421" s="8">
        <f t="shared" si="85"/>
        <v>8.8184914594673924E-2</v>
      </c>
      <c r="J421" s="8">
        <f t="shared" si="86"/>
        <v>2.5000423287590059</v>
      </c>
      <c r="K421" s="8">
        <f t="shared" si="87"/>
        <v>0.14109586335147828</v>
      </c>
      <c r="L421" s="8">
        <f t="shared" si="88"/>
        <v>4.0000677260144091</v>
      </c>
      <c r="M421" s="11" t="str">
        <f t="shared" si="89"/>
        <v>Smoked Griller Blend Ingredients:
spices, salt, dehydrated garlic, sugar, dehydrated 
onion, caranel color, red bell pepper, parsley, soybean
or cottonseed oil, smoke flavors, extractives of paprika, 
silicon dioxide (anti caking) may contain sulfites
• Packed in a facility and/or equipment that produces products containing peanuts, tree nuts, soybean, milk, dairy, eggs, fish, shellfish, wheat, sesame •
 - NET WT. 0.04 oz (1 grams)</v>
      </c>
      <c r="N421" s="12">
        <v>10000000376</v>
      </c>
      <c r="O421" s="12">
        <v>30000000376</v>
      </c>
      <c r="P421" s="12">
        <v>50000000376</v>
      </c>
      <c r="Q421" s="12">
        <v>70000000376</v>
      </c>
      <c r="R421" s="12">
        <v>90000000376</v>
      </c>
      <c r="S421" s="12">
        <v>11000000376</v>
      </c>
      <c r="T421" s="12">
        <v>13000000376</v>
      </c>
      <c r="U421" s="10"/>
      <c r="V421" s="11" t="s">
        <v>586</v>
      </c>
      <c r="W421" s="8">
        <f t="shared" si="90"/>
        <v>1.7636982918934785E-2</v>
      </c>
      <c r="X421" s="8">
        <f t="shared" si="91"/>
        <v>0.50000846575180113</v>
      </c>
      <c r="Y421" s="8">
        <f t="shared" si="92"/>
        <v>0.28219172670295656</v>
      </c>
      <c r="Z421" s="8">
        <f t="shared" si="93"/>
        <v>8</v>
      </c>
      <c r="AA421" s="16">
        <v>15000000376</v>
      </c>
      <c r="AB421" s="8">
        <f t="shared" si="82"/>
        <v>5.2910948756804355E-2</v>
      </c>
      <c r="AC421" s="8">
        <f t="shared" si="94"/>
        <v>1.5</v>
      </c>
      <c r="AD421" s="16">
        <v>15000000376</v>
      </c>
      <c r="AE421" s="13" t="s">
        <v>2350</v>
      </c>
    </row>
    <row r="422" spans="1:31" ht="90" x14ac:dyDescent="0.3">
      <c r="A422" s="9" t="s">
        <v>1310</v>
      </c>
      <c r="B422" s="10" t="s">
        <v>1311</v>
      </c>
      <c r="C422" s="10" t="s">
        <v>1311</v>
      </c>
      <c r="D422" s="11" t="s">
        <v>2717</v>
      </c>
      <c r="E422" s="8">
        <f t="shared" si="83"/>
        <v>2.0000338630072045</v>
      </c>
      <c r="F422" s="8">
        <v>56.7</v>
      </c>
      <c r="G422" s="8">
        <f t="shared" si="84"/>
        <v>4.0000677260144091</v>
      </c>
      <c r="H422" s="8">
        <v>113.4</v>
      </c>
      <c r="I422" s="8">
        <f t="shared" si="85"/>
        <v>5.0000846575180109</v>
      </c>
      <c r="J422" s="8">
        <f t="shared" si="86"/>
        <v>141.75240004063562</v>
      </c>
      <c r="K422" s="8">
        <f t="shared" si="87"/>
        <v>8.0001354520288182</v>
      </c>
      <c r="L422" s="8">
        <f t="shared" si="88"/>
        <v>226.803840065017</v>
      </c>
      <c r="M422" s="11" t="str">
        <f t="shared" si="89"/>
        <v>Smoked Paprika Ingredients:
dried sweet red bell peppers that have been smoked
• Packed in a facility and/or equipment that produces products containing peanuts, tree nuts, soybean, milk, dairy, eggs, fish, shellfish, wheat, sesame •
 - NET WT. 2.00 oz (56.7 grams)</v>
      </c>
      <c r="N422" s="12">
        <v>10000000427</v>
      </c>
      <c r="O422" s="12">
        <v>30000000427</v>
      </c>
      <c r="P422" s="12">
        <v>50000000427</v>
      </c>
      <c r="Q422" s="12">
        <v>70000000427</v>
      </c>
      <c r="R422" s="12">
        <v>90000000427</v>
      </c>
      <c r="S422" s="12">
        <v>11000000427</v>
      </c>
      <c r="T422" s="12">
        <v>13000000427</v>
      </c>
      <c r="U422" s="10"/>
      <c r="V422" s="11"/>
      <c r="W422" s="8">
        <f t="shared" si="90"/>
        <v>1.0000169315036023</v>
      </c>
      <c r="X422" s="8">
        <f t="shared" si="91"/>
        <v>28.350480008127125</v>
      </c>
      <c r="Y422" s="8">
        <f t="shared" si="92"/>
        <v>16.000270904057636</v>
      </c>
      <c r="Z422" s="8">
        <f t="shared" si="93"/>
        <v>453.6</v>
      </c>
      <c r="AA422" s="16">
        <v>15000000427</v>
      </c>
      <c r="AB422" s="8">
        <f t="shared" si="82"/>
        <v>3.0000507945108068</v>
      </c>
      <c r="AC422" s="8">
        <f t="shared" si="94"/>
        <v>85.050000000000011</v>
      </c>
      <c r="AD422" s="16">
        <v>15000000427</v>
      </c>
      <c r="AE422" s="13"/>
    </row>
    <row r="423" spans="1:31" ht="90" x14ac:dyDescent="0.3">
      <c r="A423" s="9" t="s">
        <v>1313</v>
      </c>
      <c r="B423" s="10" t="s">
        <v>1314</v>
      </c>
      <c r="C423" s="10" t="s">
        <v>1315</v>
      </c>
      <c r="D423" s="11" t="s">
        <v>2718</v>
      </c>
      <c r="E423" s="8">
        <f t="shared" si="83"/>
        <v>1.8500313232816643</v>
      </c>
      <c r="F423" s="8">
        <v>52.447500000000005</v>
      </c>
      <c r="G423" s="8">
        <f t="shared" si="84"/>
        <v>3.7000626465633286</v>
      </c>
      <c r="H423" s="8">
        <v>104.89500000000001</v>
      </c>
      <c r="I423" s="8">
        <f t="shared" si="85"/>
        <v>4.6250783082041611</v>
      </c>
      <c r="J423" s="8">
        <f t="shared" si="86"/>
        <v>131.12097003758797</v>
      </c>
      <c r="K423" s="8">
        <f t="shared" si="87"/>
        <v>7.4001252931266572</v>
      </c>
      <c r="L423" s="8">
        <f t="shared" si="88"/>
        <v>209.79355206014074</v>
      </c>
      <c r="M423" s="11" t="str">
        <f t="shared" si="89"/>
        <v>Smoked Sea Salt Ingredients:
coarse sea salt, smoke flavor
• Packed in a facility and/or equipment that produces products containing peanuts, tree nuts, soybean, milk, dairy, eggs, fish, shellfish, wheat, sesame •
 - NET WT. 1.85 oz (52.4475 grams)</v>
      </c>
      <c r="N423" s="12">
        <v>10000000289</v>
      </c>
      <c r="O423" s="12">
        <v>30000000289</v>
      </c>
      <c r="P423" s="12">
        <v>50000000289</v>
      </c>
      <c r="Q423" s="12">
        <v>70000000289</v>
      </c>
      <c r="R423" s="12">
        <v>90000000289</v>
      </c>
      <c r="S423" s="12">
        <v>11000000289</v>
      </c>
      <c r="T423" s="12">
        <v>13000000289</v>
      </c>
      <c r="U423" s="10"/>
      <c r="V423" s="11"/>
      <c r="W423" s="8">
        <f t="shared" si="90"/>
        <v>0.92501566164083215</v>
      </c>
      <c r="X423" s="8">
        <f t="shared" si="91"/>
        <v>26.224194007517593</v>
      </c>
      <c r="Y423" s="8">
        <f t="shared" si="92"/>
        <v>14.800250586253314</v>
      </c>
      <c r="Z423" s="8">
        <f t="shared" si="93"/>
        <v>419.58000000000004</v>
      </c>
      <c r="AA423" s="16">
        <v>15000000289</v>
      </c>
      <c r="AB423" s="8">
        <f t="shared" si="82"/>
        <v>2.7750469849224966</v>
      </c>
      <c r="AC423" s="8">
        <f t="shared" si="94"/>
        <v>78.671250000000015</v>
      </c>
      <c r="AD423" s="16">
        <v>15000000289</v>
      </c>
      <c r="AE423" s="13"/>
    </row>
    <row r="424" spans="1:31" ht="135" x14ac:dyDescent="0.3">
      <c r="A424" s="9" t="s">
        <v>1317</v>
      </c>
      <c r="B424" s="10" t="s">
        <v>1318</v>
      </c>
      <c r="C424" s="10" t="s">
        <v>1319</v>
      </c>
      <c r="D424" s="11" t="s">
        <v>2719</v>
      </c>
      <c r="E424" s="8">
        <f t="shared" si="83"/>
        <v>1.8500313232816643</v>
      </c>
      <c r="F424" s="8">
        <v>52.447500000000005</v>
      </c>
      <c r="G424" s="8">
        <f t="shared" si="84"/>
        <v>3.7000626465633286</v>
      </c>
      <c r="H424" s="8">
        <v>104.89500000000001</v>
      </c>
      <c r="I424" s="8">
        <f t="shared" si="85"/>
        <v>4.6250783082041611</v>
      </c>
      <c r="J424" s="8">
        <f t="shared" si="86"/>
        <v>131.12097003758797</v>
      </c>
      <c r="K424" s="8">
        <f t="shared" si="87"/>
        <v>7.4001252931266572</v>
      </c>
      <c r="L424" s="8">
        <f t="shared" si="88"/>
        <v>209.79355206014074</v>
      </c>
      <c r="M424" s="11" t="str">
        <f t="shared" si="89"/>
        <v>Smoky Bacon Popcorn Seasoning Ingredients:
sugar, salt, onion powder, torula yeast, tomato powder, natural bacon flavor (bacon fat)spices, natural smoke flavor, garlic powder, disodium inosinate, disodium guanylate, citric acid, extractives of paprika, &lt;2% silicon dioxide
• Packed in a facility and/or equipment that produces products containing peanuts, tree nuts, soybean, milk, dairy, eggs, fish, shellfish, wheat, sesame •
 - NET WT. 1.85 oz (52.4475 grams)</v>
      </c>
      <c r="N424" s="12">
        <v>10000000290</v>
      </c>
      <c r="O424" s="12">
        <v>30000000290</v>
      </c>
      <c r="P424" s="12">
        <v>50000000290</v>
      </c>
      <c r="Q424" s="12">
        <v>70000000290</v>
      </c>
      <c r="R424" s="12">
        <v>90000000290</v>
      </c>
      <c r="S424" s="12">
        <v>11000000290</v>
      </c>
      <c r="T424" s="12">
        <v>13000000290</v>
      </c>
      <c r="U424" s="10"/>
      <c r="V424" s="11"/>
      <c r="W424" s="8">
        <f t="shared" si="90"/>
        <v>0.92501566164083215</v>
      </c>
      <c r="X424" s="8">
        <f t="shared" si="91"/>
        <v>26.224194007517593</v>
      </c>
      <c r="Y424" s="8">
        <f t="shared" si="92"/>
        <v>14.800250586253314</v>
      </c>
      <c r="Z424" s="8">
        <f t="shared" si="93"/>
        <v>419.58000000000004</v>
      </c>
      <c r="AA424" s="16">
        <v>15000000290</v>
      </c>
      <c r="AB424" s="8">
        <f t="shared" si="82"/>
        <v>2.7750469849224966</v>
      </c>
      <c r="AC424" s="8">
        <f t="shared" si="94"/>
        <v>78.671250000000015</v>
      </c>
      <c r="AD424" s="16">
        <v>15000000290</v>
      </c>
      <c r="AE424" s="13"/>
    </row>
    <row r="425" spans="1:31" ht="90" x14ac:dyDescent="0.3">
      <c r="A425" s="9" t="s">
        <v>1321</v>
      </c>
      <c r="B425" s="10" t="s">
        <v>1322</v>
      </c>
      <c r="C425" s="10" t="s">
        <v>1322</v>
      </c>
      <c r="D425" s="11" t="s">
        <v>2720</v>
      </c>
      <c r="E425" s="8">
        <f t="shared" si="83"/>
        <v>1.1000186246539627</v>
      </c>
      <c r="F425" s="8">
        <v>31.185000000000006</v>
      </c>
      <c r="G425" s="8">
        <f t="shared" si="84"/>
        <v>2.2000372493079254</v>
      </c>
      <c r="H425" s="8">
        <v>62.370000000000012</v>
      </c>
      <c r="I425" s="8">
        <f t="shared" si="85"/>
        <v>2.7500465616349068</v>
      </c>
      <c r="J425" s="8">
        <f t="shared" si="86"/>
        <v>77.963820022349609</v>
      </c>
      <c r="K425" s="8">
        <f t="shared" si="87"/>
        <v>4.4000744986158509</v>
      </c>
      <c r="L425" s="8">
        <f t="shared" si="88"/>
        <v>124.74211203575938</v>
      </c>
      <c r="M425" s="11" t="str">
        <f t="shared" si="89"/>
        <v>Smoky BBQ Blend Ingredients:
salt, sugar, celery, msg, onion, garlic, spices, liquid extract
• Packed in a facility and/or equipment that produces products containing peanuts, tree nuts, soybean, milk, dairy, eggs, fish, shellfish, wheat, sesame •
 - NET WT. 1.10 oz (31.185 grams)</v>
      </c>
      <c r="N425" s="12">
        <v>10000000291</v>
      </c>
      <c r="O425" s="12">
        <v>30000000291</v>
      </c>
      <c r="P425" s="12">
        <v>50000000291</v>
      </c>
      <c r="Q425" s="12">
        <v>70000000291</v>
      </c>
      <c r="R425" s="12">
        <v>90000000291</v>
      </c>
      <c r="S425" s="12">
        <v>11000000291</v>
      </c>
      <c r="T425" s="12">
        <v>13000000291</v>
      </c>
      <c r="U425" s="10"/>
      <c r="V425" s="11"/>
      <c r="W425" s="8">
        <f t="shared" si="90"/>
        <v>0.55000931232698136</v>
      </c>
      <c r="X425" s="8">
        <f t="shared" si="91"/>
        <v>15.592764004469922</v>
      </c>
      <c r="Y425" s="8">
        <f t="shared" si="92"/>
        <v>8.8001489972317017</v>
      </c>
      <c r="Z425" s="8">
        <f t="shared" si="93"/>
        <v>249.48000000000005</v>
      </c>
      <c r="AA425" s="16">
        <v>15000000291</v>
      </c>
      <c r="AB425" s="8">
        <f t="shared" si="82"/>
        <v>1.6500279369809441</v>
      </c>
      <c r="AC425" s="8">
        <f t="shared" si="94"/>
        <v>46.777500000000011</v>
      </c>
      <c r="AD425" s="16">
        <v>15000000291</v>
      </c>
      <c r="AE425" s="13"/>
    </row>
    <row r="426" spans="1:31" ht="90" x14ac:dyDescent="0.3">
      <c r="A426" s="9" t="s">
        <v>1725</v>
      </c>
      <c r="B426" s="10" t="s">
        <v>2016</v>
      </c>
      <c r="C426" s="10" t="s">
        <v>2016</v>
      </c>
      <c r="D426" s="11" t="s">
        <v>2721</v>
      </c>
      <c r="E426" s="8">
        <f t="shared" si="83"/>
        <v>1.2698627701633045</v>
      </c>
      <c r="F426" s="8">
        <v>36</v>
      </c>
      <c r="G426" s="8">
        <f t="shared" si="84"/>
        <v>2.9982870962189132</v>
      </c>
      <c r="H426" s="8">
        <v>85</v>
      </c>
      <c r="I426" s="8">
        <f t="shared" si="85"/>
        <v>3.7478588702736415</v>
      </c>
      <c r="J426" s="8">
        <f t="shared" si="86"/>
        <v>106.25179897225775</v>
      </c>
      <c r="K426" s="8">
        <f t="shared" si="87"/>
        <v>5.9965741924378264</v>
      </c>
      <c r="L426" s="8">
        <f t="shared" si="88"/>
        <v>170.00287835561238</v>
      </c>
      <c r="M426" s="11" t="str">
        <f t="shared" si="89"/>
        <v>Smoky Maple Seasoning Ingredients:
salt, sugar, paprika, garlic, onion, bell pepper and spices 
• Packed in a facility and/or equipment that produces products containing peanuts, tree nuts, soybean, milk, dairy, eggs, fish, shellfish, wheat, sesame •
 - NET WT. 1.27 oz (36 grams)</v>
      </c>
      <c r="N426" s="12">
        <v>10000000493</v>
      </c>
      <c r="O426" s="12">
        <v>30000000493</v>
      </c>
      <c r="P426" s="12">
        <v>50000000493</v>
      </c>
      <c r="Q426" s="12">
        <v>70000000493</v>
      </c>
      <c r="R426" s="12">
        <v>90000000493</v>
      </c>
      <c r="S426" s="12">
        <v>11000000493</v>
      </c>
      <c r="T426" s="12">
        <v>13000000493</v>
      </c>
      <c r="U426" s="10" t="s">
        <v>39</v>
      </c>
      <c r="V426" s="11" t="s">
        <v>242</v>
      </c>
      <c r="W426" s="8">
        <f t="shared" si="90"/>
        <v>0.7495717740547283</v>
      </c>
      <c r="X426" s="8">
        <f t="shared" si="91"/>
        <v>21.250359794451548</v>
      </c>
      <c r="Y426" s="8">
        <f t="shared" si="92"/>
        <v>11.993148384875653</v>
      </c>
      <c r="Z426" s="8">
        <f t="shared" si="93"/>
        <v>340</v>
      </c>
      <c r="AA426" s="16">
        <v>15000000493</v>
      </c>
      <c r="AB426" s="8">
        <f t="shared" si="82"/>
        <v>2.1340749331911089</v>
      </c>
      <c r="AC426" s="8">
        <f t="shared" si="94"/>
        <v>60.5</v>
      </c>
      <c r="AD426" s="16">
        <v>15000000493</v>
      </c>
      <c r="AE426" s="13" t="s">
        <v>1988</v>
      </c>
    </row>
    <row r="427" spans="1:31" ht="120" x14ac:dyDescent="0.3">
      <c r="A427" s="9" t="s">
        <v>1324</v>
      </c>
      <c r="B427" s="10" t="s">
        <v>1325</v>
      </c>
      <c r="C427" s="10" t="s">
        <v>1325</v>
      </c>
      <c r="D427" s="11" t="s">
        <v>2722</v>
      </c>
      <c r="E427" s="8">
        <f t="shared" si="83"/>
        <v>1.8500313232816643</v>
      </c>
      <c r="F427" s="8">
        <v>52.447500000000005</v>
      </c>
      <c r="G427" s="8">
        <f t="shared" si="84"/>
        <v>3.7000626465633286</v>
      </c>
      <c r="H427" s="8">
        <v>104.89500000000001</v>
      </c>
      <c r="I427" s="8">
        <f t="shared" si="85"/>
        <v>4.6250783082041611</v>
      </c>
      <c r="J427" s="8">
        <f t="shared" si="86"/>
        <v>131.12097003758797</v>
      </c>
      <c r="K427" s="8">
        <f t="shared" si="87"/>
        <v>7.4001252931266572</v>
      </c>
      <c r="L427" s="8">
        <f t="shared" si="88"/>
        <v>209.79355206014074</v>
      </c>
      <c r="M427" s="11" t="str">
        <f t="shared" si="89"/>
        <v>Smoky Mountain BBQ Griller Ingredients:
salt, spices (black pepper, dill seed, coriander, red pepper) dehydrated garlic, soybean oil, hickory, extractives of paprika, dill, garlic, black pepper
• Packed in a facility and/or equipment that produces products containing peanuts, tree nuts, soybean, milk, dairy, eggs, fish, shellfish, wheat, sesame •
 - NET WT. 1.85 oz (52.4475 grams)</v>
      </c>
      <c r="N427" s="12">
        <v>10000000292</v>
      </c>
      <c r="O427" s="12">
        <v>30000000292</v>
      </c>
      <c r="P427" s="12">
        <v>50000000292</v>
      </c>
      <c r="Q427" s="12">
        <v>70000000292</v>
      </c>
      <c r="R427" s="12">
        <v>90000000292</v>
      </c>
      <c r="S427" s="12">
        <v>11000000292</v>
      </c>
      <c r="T427" s="12">
        <v>13000000292</v>
      </c>
      <c r="U427" s="10"/>
      <c r="V427" s="11"/>
      <c r="W427" s="8">
        <f t="shared" si="90"/>
        <v>0.92501566164083215</v>
      </c>
      <c r="X427" s="8">
        <f t="shared" si="91"/>
        <v>26.224194007517593</v>
      </c>
      <c r="Y427" s="8">
        <f t="shared" si="92"/>
        <v>14.800250586253314</v>
      </c>
      <c r="Z427" s="8">
        <f t="shared" si="93"/>
        <v>419.58000000000004</v>
      </c>
      <c r="AA427" s="16">
        <v>15000000292</v>
      </c>
      <c r="AB427" s="8">
        <f t="shared" si="82"/>
        <v>2.7750469849224966</v>
      </c>
      <c r="AC427" s="8">
        <f t="shared" si="94"/>
        <v>78.671250000000015</v>
      </c>
      <c r="AD427" s="16">
        <v>15000000292</v>
      </c>
      <c r="AE427" s="13"/>
    </row>
    <row r="428" spans="1:31" ht="165" x14ac:dyDescent="0.3">
      <c r="A428" s="9" t="s">
        <v>1327</v>
      </c>
      <c r="B428" s="10" t="s">
        <v>1328</v>
      </c>
      <c r="C428" s="10" t="s">
        <v>1329</v>
      </c>
      <c r="D428" s="11" t="s">
        <v>2723</v>
      </c>
      <c r="E428" s="8">
        <f t="shared" si="83"/>
        <v>1.400023704105043</v>
      </c>
      <c r="F428" s="8">
        <v>39.69</v>
      </c>
      <c r="G428" s="8">
        <f t="shared" si="84"/>
        <v>2.8000474082100859</v>
      </c>
      <c r="H428" s="8">
        <v>79.38</v>
      </c>
      <c r="I428" s="8">
        <f t="shared" si="85"/>
        <v>3.5000592602626073</v>
      </c>
      <c r="J428" s="8">
        <f t="shared" si="86"/>
        <v>99.226680028444918</v>
      </c>
      <c r="K428" s="8">
        <f t="shared" si="87"/>
        <v>5.6000948164201718</v>
      </c>
      <c r="L428" s="8">
        <f t="shared" si="88"/>
        <v>158.76268804551188</v>
      </c>
      <c r="M428" s="11" t="str">
        <f t="shared" si="89"/>
        <v>Smoky Pepper Bacon Popcorn Seasoning Ingredients:
seasoned salt (salt, sugar, onion, spices, cornstarch, garlic, paprika and extractives of paprika, turmeric, natural flavors, &lt; 2% silicon dioxide), bacon flavored powder [maltodextrin, bacon type flavor (sunflower oil, smoke flavor with other natural flavors), rice starch, salt, tocopherol)], onion, garlic, spices, caramel color
• Packed in a facility and/or equipment that produces products containing peanuts, tree nuts, soybean, milk, dairy, eggs, fish, shellfish, wheat, sesame •
 - NET WT. 1.40 oz (39.69 grams)</v>
      </c>
      <c r="N428" s="12">
        <v>10000000433</v>
      </c>
      <c r="O428" s="12">
        <v>30000000433</v>
      </c>
      <c r="P428" s="12">
        <v>50000000433</v>
      </c>
      <c r="Q428" s="12">
        <v>70000000433</v>
      </c>
      <c r="R428" s="12">
        <v>90000000433</v>
      </c>
      <c r="S428" s="12">
        <v>11000000433</v>
      </c>
      <c r="T428" s="12">
        <v>13000000433</v>
      </c>
      <c r="U428" s="10" t="s">
        <v>39</v>
      </c>
      <c r="V428" s="11"/>
      <c r="W428" s="8">
        <f t="shared" si="90"/>
        <v>0.70001185205252148</v>
      </c>
      <c r="X428" s="8">
        <f t="shared" si="91"/>
        <v>19.845336005688985</v>
      </c>
      <c r="Y428" s="8">
        <f t="shared" si="92"/>
        <v>11.200189632840344</v>
      </c>
      <c r="Z428" s="8">
        <f t="shared" si="93"/>
        <v>317.52</v>
      </c>
      <c r="AA428" s="16">
        <v>15000000433</v>
      </c>
      <c r="AB428" s="8">
        <f t="shared" si="82"/>
        <v>2.1000355561575645</v>
      </c>
      <c r="AC428" s="8">
        <f t="shared" si="94"/>
        <v>59.534999999999997</v>
      </c>
      <c r="AD428" s="16">
        <v>15000000433</v>
      </c>
      <c r="AE428" s="13"/>
    </row>
    <row r="429" spans="1:31" ht="180" x14ac:dyDescent="0.3">
      <c r="A429" s="9" t="s">
        <v>1331</v>
      </c>
      <c r="B429" s="10" t="s">
        <v>1332</v>
      </c>
      <c r="C429" s="10" t="s">
        <v>1332</v>
      </c>
      <c r="D429" s="11" t="s">
        <v>2845</v>
      </c>
      <c r="E429" s="8">
        <f t="shared" si="83"/>
        <v>2.0000338630072045</v>
      </c>
      <c r="F429" s="8">
        <v>56.7</v>
      </c>
      <c r="G429" s="8">
        <f t="shared" si="84"/>
        <v>4.0000677260144091</v>
      </c>
      <c r="H429" s="8">
        <v>113.4</v>
      </c>
      <c r="I429" s="8">
        <f t="shared" si="85"/>
        <v>5.0000846575180109</v>
      </c>
      <c r="J429" s="8">
        <f t="shared" si="86"/>
        <v>141.75240004063562</v>
      </c>
      <c r="K429" s="8">
        <f t="shared" si="87"/>
        <v>8.0001354520288182</v>
      </c>
      <c r="L429" s="8">
        <f t="shared" si="88"/>
        <v>226.803840065017</v>
      </c>
      <c r="M429" s="11" t="str">
        <f t="shared" si="89"/>
        <v>So Gingerly Infuser Ingredients:
sugar, crystallized ginger, green cardamom pods, natural flavor
• Packed in a facility and/or equipment that produces products containing peanuts, tree nuts, soybean, milk, dairy, eggs, fish, shellfish, wheat, sesame •
• DIRECTIONS: In 16oz jar, add vodka, gin, tequila or wine, and infuse 2-4 days. •
• INFUSING: Add two cups of your favorite spirit. Store in the refrigerator or freezer, swirling ingredients daily. Once the flavor reaches desired strength you are ready to begin creating cocktails. •
 - NET WT. 2.00 oz (56.7 grams)</v>
      </c>
      <c r="N429" s="12">
        <v>10000000293</v>
      </c>
      <c r="O429" s="12">
        <v>30000000293</v>
      </c>
      <c r="P429" s="12">
        <v>50000000293</v>
      </c>
      <c r="Q429" s="12">
        <v>70000000293</v>
      </c>
      <c r="R429" s="12">
        <v>90000000293</v>
      </c>
      <c r="S429" s="12">
        <v>11000000293</v>
      </c>
      <c r="T429" s="12">
        <v>13000000293</v>
      </c>
      <c r="U429" s="10" t="s">
        <v>39</v>
      </c>
      <c r="V429" s="11" t="s">
        <v>181</v>
      </c>
      <c r="W429" s="8">
        <f t="shared" si="90"/>
        <v>1.0000169315036023</v>
      </c>
      <c r="X429" s="8">
        <f t="shared" si="91"/>
        <v>28.350480008127125</v>
      </c>
      <c r="Y429" s="8">
        <f t="shared" si="92"/>
        <v>16.000270904057636</v>
      </c>
      <c r="Z429" s="8">
        <f t="shared" si="93"/>
        <v>453.6</v>
      </c>
      <c r="AA429" s="16">
        <v>15000000293</v>
      </c>
      <c r="AB429" s="8">
        <f t="shared" si="82"/>
        <v>3.0000507945108068</v>
      </c>
      <c r="AC429" s="8">
        <f t="shared" si="94"/>
        <v>85.050000000000011</v>
      </c>
      <c r="AD429" s="16">
        <v>15000000293</v>
      </c>
      <c r="AE429" s="13"/>
    </row>
    <row r="430" spans="1:31" ht="135" x14ac:dyDescent="0.3">
      <c r="A430" s="25" t="s">
        <v>1334</v>
      </c>
      <c r="B430" s="10" t="s">
        <v>1335</v>
      </c>
      <c r="C430" s="10" t="s">
        <v>1336</v>
      </c>
      <c r="D430" s="11" t="s">
        <v>2724</v>
      </c>
      <c r="E430" s="8">
        <f t="shared" si="83"/>
        <v>1.1287669068118262</v>
      </c>
      <c r="F430" s="8">
        <v>32</v>
      </c>
      <c r="G430" s="8">
        <f t="shared" si="84"/>
        <v>2.4691776086508699</v>
      </c>
      <c r="H430" s="8">
        <v>70</v>
      </c>
      <c r="I430" s="8">
        <f t="shared" si="85"/>
        <v>3.0864720108135875</v>
      </c>
      <c r="J430" s="8">
        <f t="shared" si="86"/>
        <v>87.501481506565213</v>
      </c>
      <c r="K430" s="8">
        <f t="shared" si="87"/>
        <v>4.9383552173017398</v>
      </c>
      <c r="L430" s="8">
        <f t="shared" si="88"/>
        <v>140.00237041050434</v>
      </c>
      <c r="M430" s="11" t="str">
        <f t="shared" si="89"/>
        <v>Sour Cream and Chive Popcorn Seasoning Ingredients:
maltodextrin, salt, sour cream powder (milk), onion powder, sugar, dried cream extract (milk), silicon dioxide (flow agent), chives, lactic acid, parsley, canola oil, and natural flavor
• ALLERGY ALERT: contains milk •
• Packed in a facility and/or equipment that produces products containing peanuts, tree nuts, soybean, milk, dairy, eggs, fish, shellfish, wheat, sesame •
 - NET WT. 1.13 oz (32 grams)</v>
      </c>
      <c r="N430" s="12">
        <v>10000000294</v>
      </c>
      <c r="O430" s="12">
        <v>30000000294</v>
      </c>
      <c r="P430" s="12">
        <v>50000000294</v>
      </c>
      <c r="Q430" s="12">
        <v>70000000294</v>
      </c>
      <c r="R430" s="12">
        <v>90000000294</v>
      </c>
      <c r="S430" s="12">
        <v>11000000294</v>
      </c>
      <c r="T430" s="12">
        <v>13000000294</v>
      </c>
      <c r="U430" s="10" t="s">
        <v>39</v>
      </c>
      <c r="V430" s="11" t="s">
        <v>1996</v>
      </c>
      <c r="W430" s="8">
        <f t="shared" si="90"/>
        <v>0.61729440216271747</v>
      </c>
      <c r="X430" s="8">
        <f t="shared" si="91"/>
        <v>17.500296301313043</v>
      </c>
      <c r="Y430" s="8">
        <f t="shared" si="92"/>
        <v>9.8767104346034795</v>
      </c>
      <c r="Z430" s="8">
        <f t="shared" si="93"/>
        <v>280</v>
      </c>
      <c r="AA430" s="16">
        <v>15000000294</v>
      </c>
      <c r="AB430" s="8">
        <f t="shared" si="82"/>
        <v>1.7989722577313481</v>
      </c>
      <c r="AC430" s="8">
        <f t="shared" si="94"/>
        <v>51</v>
      </c>
      <c r="AD430" s="16">
        <v>15000000294</v>
      </c>
      <c r="AE430" s="13"/>
    </row>
    <row r="431" spans="1:31" ht="135" x14ac:dyDescent="0.3">
      <c r="A431" s="14" t="s">
        <v>2258</v>
      </c>
      <c r="B431" s="10" t="s">
        <v>2229</v>
      </c>
      <c r="C431" s="10" t="s">
        <v>2249</v>
      </c>
      <c r="D431" s="11" t="s">
        <v>2725</v>
      </c>
      <c r="E431" s="8">
        <f t="shared" si="83"/>
        <v>1.1287669068118262</v>
      </c>
      <c r="F431" s="8">
        <v>32</v>
      </c>
      <c r="G431" s="8">
        <f t="shared" si="84"/>
        <v>2.4691776086508699</v>
      </c>
      <c r="H431" s="8">
        <v>70</v>
      </c>
      <c r="I431" s="8">
        <f t="shared" si="85"/>
        <v>3.0864720108135875</v>
      </c>
      <c r="J431" s="8">
        <f t="shared" si="86"/>
        <v>87.501481506565213</v>
      </c>
      <c r="K431" s="8">
        <f t="shared" si="87"/>
        <v>4.9383552173017398</v>
      </c>
      <c r="L431" s="8">
        <f t="shared" si="88"/>
        <v>140.00237041050434</v>
      </c>
      <c r="M431" s="11" t="str">
        <f t="shared" si="89"/>
        <v>Sour Cream and Chive Seasoning Ingredients:
maltodextrin, salt, sour cream powder (milk), onion powder, sugar, dried cream extract (milk), silicon dioxide (flow agent), chives, lactic acid, parsley, canola oil, and natural flavor
• ALLERGY ALERT: contains milk •
• Packed in a facility and/or equipment that produces products containing peanuts, tree nuts, soybean, milk, dairy, eggs, fish, shellfish, wheat, sesame •
 - NET WT. 1.13 oz (32 grams)</v>
      </c>
      <c r="N431" s="12">
        <v>10000000514</v>
      </c>
      <c r="O431" s="12">
        <v>30000000514</v>
      </c>
      <c r="P431" s="12">
        <v>50000000514</v>
      </c>
      <c r="Q431" s="12">
        <v>70000000514</v>
      </c>
      <c r="R431" s="12">
        <v>90000000514</v>
      </c>
      <c r="S431" s="12">
        <v>11000000514</v>
      </c>
      <c r="T431" s="12">
        <v>13000000514</v>
      </c>
      <c r="U431" s="27"/>
      <c r="W431" s="8">
        <f t="shared" si="90"/>
        <v>0.61729440216271747</v>
      </c>
      <c r="X431" s="8">
        <f t="shared" si="91"/>
        <v>17.500296301313043</v>
      </c>
      <c r="Y431" s="8">
        <f t="shared" si="92"/>
        <v>9.8767104346034795</v>
      </c>
      <c r="Z431" s="8">
        <f t="shared" si="93"/>
        <v>280</v>
      </c>
      <c r="AA431" s="16">
        <v>15000000514</v>
      </c>
      <c r="AB431" s="8">
        <f t="shared" si="82"/>
        <v>1.7989722577313481</v>
      </c>
      <c r="AC431" s="8">
        <f t="shared" si="94"/>
        <v>51</v>
      </c>
      <c r="AD431" s="16">
        <v>15000000514</v>
      </c>
      <c r="AE431" s="13" t="s">
        <v>2251</v>
      </c>
    </row>
    <row r="432" spans="1:31" ht="90" x14ac:dyDescent="0.3">
      <c r="A432" s="14" t="s">
        <v>1338</v>
      </c>
      <c r="B432" s="10" t="s">
        <v>1339</v>
      </c>
      <c r="C432" s="10" t="s">
        <v>1340</v>
      </c>
      <c r="D432" s="11" t="s">
        <v>2726</v>
      </c>
      <c r="E432" s="8">
        <f t="shared" si="83"/>
        <v>0.80001354520288193</v>
      </c>
      <c r="F432" s="8">
        <v>22.680000000000003</v>
      </c>
      <c r="G432" s="8">
        <f t="shared" si="84"/>
        <v>1.6000270904057639</v>
      </c>
      <c r="H432" s="8">
        <v>45.360000000000007</v>
      </c>
      <c r="I432" s="8">
        <f t="shared" si="85"/>
        <v>2.000033863007205</v>
      </c>
      <c r="J432" s="8">
        <f t="shared" si="86"/>
        <v>56.700960016254264</v>
      </c>
      <c r="K432" s="8">
        <f t="shared" si="87"/>
        <v>3.2000541808115277</v>
      </c>
      <c r="L432" s="8">
        <f t="shared" si="88"/>
        <v>90.721536026006817</v>
      </c>
      <c r="M432" s="11" t="str">
        <f t="shared" si="89"/>
        <v>South African Rooibos Tea Ingredients:
rooibos
• Packed in a facility and/or equipment that produces products containing peanuts, tree nuts, soybean, milk, dairy, eggs, fish, shellfish, wheat, sesame •
 - NET WT. 0.80 oz (22.68 grams)</v>
      </c>
      <c r="N432" s="12">
        <v>10000000454</v>
      </c>
      <c r="O432" s="12">
        <v>30000000454</v>
      </c>
      <c r="P432" s="12">
        <v>50000000454</v>
      </c>
      <c r="Q432" s="12">
        <v>70000000454</v>
      </c>
      <c r="R432" s="12">
        <v>90000000454</v>
      </c>
      <c r="S432" s="12">
        <v>11000000454</v>
      </c>
      <c r="T432" s="12">
        <v>13000000454</v>
      </c>
      <c r="U432" s="11"/>
      <c r="V432" s="11"/>
      <c r="W432" s="8">
        <f t="shared" si="90"/>
        <v>0.40000677260144096</v>
      </c>
      <c r="X432" s="8">
        <f t="shared" si="91"/>
        <v>11.340192003250852</v>
      </c>
      <c r="Y432" s="8">
        <f t="shared" si="92"/>
        <v>6.4001083616230554</v>
      </c>
      <c r="Z432" s="8">
        <f t="shared" si="93"/>
        <v>181.44000000000003</v>
      </c>
      <c r="AA432" s="16">
        <v>15000000454</v>
      </c>
      <c r="AB432" s="8">
        <f t="shared" si="82"/>
        <v>1.2000203178043229</v>
      </c>
      <c r="AC432" s="8">
        <f t="shared" si="94"/>
        <v>34.020000000000003</v>
      </c>
      <c r="AD432" s="16">
        <v>15000000454</v>
      </c>
      <c r="AE432" s="13" t="s">
        <v>1341</v>
      </c>
    </row>
    <row r="433" spans="1:31" ht="120" x14ac:dyDescent="0.3">
      <c r="A433" s="9" t="s">
        <v>1342</v>
      </c>
      <c r="B433" s="10" t="s">
        <v>1343</v>
      </c>
      <c r="C433" s="10" t="s">
        <v>1344</v>
      </c>
      <c r="D433" s="11" t="s">
        <v>2727</v>
      </c>
      <c r="E433" s="8">
        <f t="shared" si="83"/>
        <v>1.0000169315036023</v>
      </c>
      <c r="F433" s="8">
        <v>28.35</v>
      </c>
      <c r="G433" s="8">
        <f t="shared" si="84"/>
        <v>2.0000338630072045</v>
      </c>
      <c r="H433" s="8">
        <v>56.7</v>
      </c>
      <c r="I433" s="8">
        <f t="shared" si="85"/>
        <v>2.5000423287590054</v>
      </c>
      <c r="J433" s="8">
        <f t="shared" si="86"/>
        <v>70.87620002031781</v>
      </c>
      <c r="K433" s="8">
        <f t="shared" si="87"/>
        <v>4.0000677260144091</v>
      </c>
      <c r="L433" s="8">
        <f t="shared" si="88"/>
        <v>113.4019200325085</v>
      </c>
      <c r="M433" s="11" t="str">
        <f t="shared" si="89"/>
        <v>Southern Farmhouse Blend Ingredients:
sugar, salt, msg, hydrolyzed soy protein (hydrolyzed soy protein, salt, carmel color, sunflower oil) spices, maltodextrin, garlic, oleoresin paprika, &lt;2% silicon dioxide for anti-caking
• Packed in a facility and/or equipment that produces products containing peanuts, tree nuts, soybean, milk, dairy, eggs, fish, shellfish, wheat, sesame •
 - NET WT. 1.00 oz (28.35 grams)</v>
      </c>
      <c r="N433" s="12">
        <v>10000000295</v>
      </c>
      <c r="O433" s="12">
        <v>30000000295</v>
      </c>
      <c r="P433" s="12">
        <v>50000000295</v>
      </c>
      <c r="Q433" s="12">
        <v>70000000295</v>
      </c>
      <c r="R433" s="12">
        <v>90000000295</v>
      </c>
      <c r="S433" s="12">
        <v>11000000295</v>
      </c>
      <c r="T433" s="12">
        <v>13000000295</v>
      </c>
      <c r="U433" s="10"/>
      <c r="V433" s="11"/>
      <c r="W433" s="8">
        <f t="shared" si="90"/>
        <v>0.50000846575180113</v>
      </c>
      <c r="X433" s="8">
        <f t="shared" si="91"/>
        <v>14.175240004063562</v>
      </c>
      <c r="Y433" s="8">
        <f t="shared" si="92"/>
        <v>8.0001354520288182</v>
      </c>
      <c r="Z433" s="8">
        <f t="shared" si="93"/>
        <v>226.8</v>
      </c>
      <c r="AA433" s="16">
        <v>15000000295</v>
      </c>
      <c r="AB433" s="8">
        <f t="shared" si="82"/>
        <v>1.5000253972554034</v>
      </c>
      <c r="AC433" s="8">
        <f t="shared" si="94"/>
        <v>42.525000000000006</v>
      </c>
      <c r="AD433" s="16">
        <v>15000000295</v>
      </c>
      <c r="AE433" s="13"/>
    </row>
    <row r="434" spans="1:31" ht="135" x14ac:dyDescent="0.3">
      <c r="A434" s="9" t="s">
        <v>1346</v>
      </c>
      <c r="B434" s="10" t="s">
        <v>1347</v>
      </c>
      <c r="C434" s="10" t="s">
        <v>1348</v>
      </c>
      <c r="D434" s="11" t="s">
        <v>2728</v>
      </c>
      <c r="E434" s="8">
        <f t="shared" si="83"/>
        <v>1.9000321698568443</v>
      </c>
      <c r="F434" s="8">
        <v>53.865000000000002</v>
      </c>
      <c r="G434" s="8">
        <f t="shared" si="84"/>
        <v>3.8000643397136886</v>
      </c>
      <c r="H434" s="8">
        <v>107.73</v>
      </c>
      <c r="I434" s="8">
        <f t="shared" si="85"/>
        <v>4.7500804246421104</v>
      </c>
      <c r="J434" s="8">
        <f t="shared" si="86"/>
        <v>134.66478003860385</v>
      </c>
      <c r="K434" s="8">
        <f t="shared" si="87"/>
        <v>7.6001286794273772</v>
      </c>
      <c r="L434" s="8">
        <f t="shared" si="88"/>
        <v>215.46364806176615</v>
      </c>
      <c r="M434" s="11" t="str">
        <f t="shared" si="89"/>
        <v>Southern Sweet Rib Rub Ingredients:
honey (refinery syrup, honey) evaporated cane juice, sea salt, dehydrated garlic, onion, bell pepper, lemon, sugar, chili pepper, paprika, citric acid, yeast extract, celery, natural flavor (lemon oil, garlic oil)spices, extractives of paprika for color
• Packed in a facility and/or equipment that produces products containing peanuts, tree nuts, soybean, milk, dairy, eggs, fish, shellfish, wheat, sesame •
 - NET WT. 1.90 oz (53.865 grams)</v>
      </c>
      <c r="N434" s="12">
        <v>10000000296</v>
      </c>
      <c r="O434" s="12">
        <v>30000000296</v>
      </c>
      <c r="P434" s="12">
        <v>50000000296</v>
      </c>
      <c r="Q434" s="12">
        <v>70000000296</v>
      </c>
      <c r="R434" s="12">
        <v>90000000296</v>
      </c>
      <c r="S434" s="12">
        <v>11000000296</v>
      </c>
      <c r="T434" s="12">
        <v>13000000296</v>
      </c>
      <c r="U434" s="10"/>
      <c r="V434" s="11"/>
      <c r="W434" s="8">
        <f t="shared" si="90"/>
        <v>0.95001608492842216</v>
      </c>
      <c r="X434" s="8">
        <f t="shared" si="91"/>
        <v>26.932956007720769</v>
      </c>
      <c r="Y434" s="8">
        <f t="shared" si="92"/>
        <v>15.200257358854754</v>
      </c>
      <c r="Z434" s="8">
        <f t="shared" si="93"/>
        <v>430.92</v>
      </c>
      <c r="AA434" s="16">
        <v>15000000296</v>
      </c>
      <c r="AB434" s="8">
        <f t="shared" si="82"/>
        <v>2.8500482547852664</v>
      </c>
      <c r="AC434" s="8">
        <f t="shared" si="94"/>
        <v>80.797499999999999</v>
      </c>
      <c r="AD434" s="16">
        <v>15000000296</v>
      </c>
      <c r="AE434" s="13"/>
    </row>
    <row r="435" spans="1:31" ht="31.2" x14ac:dyDescent="0.3">
      <c r="A435" s="9" t="s">
        <v>1350</v>
      </c>
      <c r="B435" s="10" t="s">
        <v>1351</v>
      </c>
      <c r="C435" s="10" t="s">
        <v>1352</v>
      </c>
      <c r="D435" s="11" t="s">
        <v>32</v>
      </c>
      <c r="E435" s="8">
        <f t="shared" si="83"/>
        <v>1.9500330164320243</v>
      </c>
      <c r="F435" s="8">
        <v>55.282499999999999</v>
      </c>
      <c r="G435" s="8">
        <f t="shared" si="84"/>
        <v>3.9000660328640486</v>
      </c>
      <c r="H435" s="8">
        <v>110.565</v>
      </c>
      <c r="I435" s="8">
        <f t="shared" si="85"/>
        <v>4.8750825410800607</v>
      </c>
      <c r="J435" s="8">
        <f t="shared" si="86"/>
        <v>138.20859003961974</v>
      </c>
      <c r="K435" s="8">
        <f t="shared" si="87"/>
        <v>7.8001320657280973</v>
      </c>
      <c r="L435" s="8">
        <f t="shared" si="88"/>
        <v>221.13374406339156</v>
      </c>
      <c r="M435" s="11" t="str">
        <f t="shared" si="89"/>
        <v>NULL
 - NET WT. 1.95 oz (55.2825 grams)</v>
      </c>
      <c r="N435" s="12">
        <v>10000000297</v>
      </c>
      <c r="O435" s="12">
        <v>30000000297</v>
      </c>
      <c r="P435" s="12">
        <v>50000000297</v>
      </c>
      <c r="Q435" s="12">
        <v>70000000297</v>
      </c>
      <c r="R435" s="12">
        <v>90000000297</v>
      </c>
      <c r="S435" s="12">
        <v>11000000297</v>
      </c>
      <c r="T435" s="12">
        <v>13000000297</v>
      </c>
      <c r="U435" s="10"/>
      <c r="V435" s="11"/>
      <c r="W435" s="8">
        <f t="shared" si="90"/>
        <v>0.97501650821601216</v>
      </c>
      <c r="X435" s="8">
        <f t="shared" si="91"/>
        <v>27.641718007923945</v>
      </c>
      <c r="Y435" s="8">
        <f t="shared" si="92"/>
        <v>15.600264131456195</v>
      </c>
      <c r="Z435" s="8">
        <f t="shared" si="93"/>
        <v>442.26</v>
      </c>
      <c r="AA435" s="16">
        <v>15000000297</v>
      </c>
      <c r="AB435" s="8">
        <f t="shared" si="82"/>
        <v>2.9250495246480366</v>
      </c>
      <c r="AC435" s="8">
        <f t="shared" si="94"/>
        <v>82.923749999999998</v>
      </c>
      <c r="AD435" s="16">
        <v>15000000297</v>
      </c>
      <c r="AE435" s="13"/>
    </row>
    <row r="436" spans="1:31" ht="105" x14ac:dyDescent="0.3">
      <c r="A436" s="9" t="s">
        <v>1353</v>
      </c>
      <c r="B436" s="10" t="s">
        <v>1354</v>
      </c>
      <c r="C436" s="10" t="s">
        <v>1354</v>
      </c>
      <c r="D436" s="11" t="s">
        <v>2846</v>
      </c>
      <c r="E436" s="8">
        <f t="shared" si="83"/>
        <v>0.80001354520288193</v>
      </c>
      <c r="F436" s="8">
        <v>22.680000000000003</v>
      </c>
      <c r="G436" s="8">
        <f t="shared" si="84"/>
        <v>1.6000270904057639</v>
      </c>
      <c r="H436" s="8">
        <v>45.360000000000007</v>
      </c>
      <c r="I436" s="8">
        <f t="shared" si="85"/>
        <v>2.000033863007205</v>
      </c>
      <c r="J436" s="8">
        <f t="shared" si="86"/>
        <v>56.700960016254264</v>
      </c>
      <c r="K436" s="8">
        <f t="shared" si="87"/>
        <v>3.2000541808115277</v>
      </c>
      <c r="L436" s="8">
        <f t="shared" si="88"/>
        <v>90.721536026006817</v>
      </c>
      <c r="M436" s="11" t="str">
        <f t="shared" si="89"/>
        <v>Soy Sauce Powder Ingredients:
soy bean, wheat, salt, maltodextrin
• Packed in a facility and/or equipment that produces products containing peanuts, tree nuts, soybean, milk, dairy, eggs, fish, shellfish, wheat, sesame •
• DIRECTIONS: Mix with water to make soy sauce. •
 - NET WT. 0.80 oz (22.68 grams)</v>
      </c>
      <c r="N436" s="12">
        <v>10000000470</v>
      </c>
      <c r="O436" s="12">
        <v>30000000470</v>
      </c>
      <c r="P436" s="12">
        <v>50000000470</v>
      </c>
      <c r="Q436" s="12">
        <v>70000000470</v>
      </c>
      <c r="R436" s="12">
        <v>90000000470</v>
      </c>
      <c r="S436" s="12">
        <v>11000000470</v>
      </c>
      <c r="T436" s="12">
        <v>13000000470</v>
      </c>
      <c r="U436" s="10"/>
      <c r="V436" s="11"/>
      <c r="W436" s="8">
        <f t="shared" si="90"/>
        <v>0.40000677260144096</v>
      </c>
      <c r="X436" s="8">
        <f t="shared" si="91"/>
        <v>11.340192003250852</v>
      </c>
      <c r="Y436" s="8">
        <f t="shared" si="92"/>
        <v>6.4001083616230554</v>
      </c>
      <c r="Z436" s="8">
        <f t="shared" si="93"/>
        <v>181.44000000000003</v>
      </c>
      <c r="AA436" s="16">
        <v>15000000470</v>
      </c>
      <c r="AB436" s="8">
        <f t="shared" si="82"/>
        <v>1.2000203178043229</v>
      </c>
      <c r="AC436" s="8">
        <f t="shared" si="94"/>
        <v>34.020000000000003</v>
      </c>
      <c r="AD436" s="16">
        <v>15000000470</v>
      </c>
      <c r="AE436" s="13"/>
    </row>
    <row r="437" spans="1:31" ht="105" x14ac:dyDescent="0.3">
      <c r="A437" s="9" t="s">
        <v>1355</v>
      </c>
      <c r="B437" s="10" t="s">
        <v>1356</v>
      </c>
      <c r="C437" s="10" t="s">
        <v>1356</v>
      </c>
      <c r="D437" s="11" t="s">
        <v>2729</v>
      </c>
      <c r="E437" s="8">
        <f t="shared" si="83"/>
        <v>1.8500313232816643</v>
      </c>
      <c r="F437" s="8">
        <v>52.447500000000005</v>
      </c>
      <c r="G437" s="8">
        <f t="shared" si="84"/>
        <v>3.7000626465633286</v>
      </c>
      <c r="H437" s="8">
        <v>104.89500000000001</v>
      </c>
      <c r="I437" s="8">
        <f t="shared" si="85"/>
        <v>4.6250783082041611</v>
      </c>
      <c r="J437" s="8">
        <f t="shared" si="86"/>
        <v>131.12097003758797</v>
      </c>
      <c r="K437" s="8">
        <f t="shared" si="87"/>
        <v>7.4001252931266572</v>
      </c>
      <c r="L437" s="8">
        <f t="shared" si="88"/>
        <v>209.79355206014074</v>
      </c>
      <c r="M437" s="11" t="str">
        <f t="shared" si="89"/>
        <v>Spiced Chai Sugar Ingredients:
sugar, vanilla powder, cinnamon, mace, cardamom, allspice, cloves
• Packed in a facility and/or equipment that produces products containing peanuts, tree nuts, soybean, milk, dairy, eggs, fish, shellfish, wheat, sesame •
 - NET WT. 1.85 oz (52.4475 grams)</v>
      </c>
      <c r="N437" s="12">
        <v>10000000467</v>
      </c>
      <c r="O437" s="12">
        <v>30000000467</v>
      </c>
      <c r="P437" s="12">
        <v>50000000467</v>
      </c>
      <c r="Q437" s="12">
        <v>70000000467</v>
      </c>
      <c r="R437" s="12">
        <v>90000000467</v>
      </c>
      <c r="S437" s="12">
        <v>11000000467</v>
      </c>
      <c r="T437" s="12">
        <v>13000000467</v>
      </c>
      <c r="U437" s="10"/>
      <c r="V437" s="11"/>
      <c r="W437" s="8">
        <f t="shared" si="90"/>
        <v>0.92501566164083215</v>
      </c>
      <c r="X437" s="8">
        <f t="shared" si="91"/>
        <v>26.224194007517593</v>
      </c>
      <c r="Y437" s="8">
        <f t="shared" si="92"/>
        <v>14.800250586253314</v>
      </c>
      <c r="Z437" s="8">
        <f t="shared" si="93"/>
        <v>419.58000000000004</v>
      </c>
      <c r="AA437" s="16">
        <v>15000000467</v>
      </c>
      <c r="AB437" s="8">
        <f t="shared" si="82"/>
        <v>2.7750469849224966</v>
      </c>
      <c r="AC437" s="8">
        <f t="shared" si="94"/>
        <v>78.671250000000015</v>
      </c>
      <c r="AD437" s="16">
        <v>15000000467</v>
      </c>
      <c r="AE437" s="13"/>
    </row>
    <row r="438" spans="1:31" ht="150" x14ac:dyDescent="0.3">
      <c r="A438" s="9" t="s">
        <v>1358</v>
      </c>
      <c r="B438" s="10" t="s">
        <v>1359</v>
      </c>
      <c r="C438" s="10" t="s">
        <v>1359</v>
      </c>
      <c r="D438" s="11" t="s">
        <v>2730</v>
      </c>
      <c r="E438" s="8">
        <f t="shared" si="83"/>
        <v>1.400023704105043</v>
      </c>
      <c r="F438" s="8">
        <v>39.69</v>
      </c>
      <c r="G438" s="8">
        <f t="shared" si="84"/>
        <v>2.8000474082100859</v>
      </c>
      <c r="H438" s="8">
        <v>79.38</v>
      </c>
      <c r="I438" s="8">
        <f t="shared" si="85"/>
        <v>3.5000592602626073</v>
      </c>
      <c r="J438" s="8">
        <f t="shared" si="86"/>
        <v>99.226680028444918</v>
      </c>
      <c r="K438" s="8">
        <f t="shared" si="87"/>
        <v>5.6000948164201718</v>
      </c>
      <c r="L438" s="8">
        <f t="shared" si="88"/>
        <v>158.76268804551188</v>
      </c>
      <c r="M438" s="11" t="str">
        <f t="shared" si="89"/>
        <v>Spiced Honey Bacon Ingredients:
soy based bacon bits (soy flour, soybean oil, salt, hydrolyzed soy protein, yeast extract, natural smoke flavor, sunflower oil, sugar, dextrose, caramel color, fd&amp; red#3, vegetable protein, soy lecithin) brown sugar, Saigon cinnamon, honey powder, applewood smoked salt, hickory powder, smoked serrano
• Packed in a facility and/or equipment that produces products containing peanuts, tree nuts, soybean, milk, dairy, eggs, fish, shellfish, wheat, sesame •
 - NET WT. 1.40 oz (39.69 grams)</v>
      </c>
      <c r="N438" s="12">
        <v>10000000406</v>
      </c>
      <c r="O438" s="12">
        <v>30000000406</v>
      </c>
      <c r="P438" s="12">
        <v>50000000406</v>
      </c>
      <c r="Q438" s="12">
        <v>70000000406</v>
      </c>
      <c r="R438" s="12">
        <v>90000000406</v>
      </c>
      <c r="S438" s="12">
        <v>11000000406</v>
      </c>
      <c r="T438" s="12">
        <v>13000000406</v>
      </c>
      <c r="U438" s="10"/>
      <c r="V438" s="11"/>
      <c r="W438" s="8">
        <f t="shared" si="90"/>
        <v>0.70001185205252148</v>
      </c>
      <c r="X438" s="8">
        <f t="shared" si="91"/>
        <v>19.845336005688985</v>
      </c>
      <c r="Y438" s="8">
        <f t="shared" si="92"/>
        <v>11.200189632840344</v>
      </c>
      <c r="Z438" s="8">
        <f t="shared" si="93"/>
        <v>317.52</v>
      </c>
      <c r="AA438" s="16">
        <v>15000000406</v>
      </c>
      <c r="AB438" s="8">
        <f t="shared" si="82"/>
        <v>2.1000355561575645</v>
      </c>
      <c r="AC438" s="8">
        <f t="shared" si="94"/>
        <v>59.534999999999997</v>
      </c>
      <c r="AD438" s="16">
        <v>15000000406</v>
      </c>
      <c r="AE438" s="13"/>
    </row>
    <row r="439" spans="1:31" ht="105" x14ac:dyDescent="0.3">
      <c r="A439" s="9" t="s">
        <v>1362</v>
      </c>
      <c r="B439" s="10" t="s">
        <v>2291</v>
      </c>
      <c r="C439" s="10" t="s">
        <v>2291</v>
      </c>
      <c r="D439" s="11" t="s">
        <v>2731</v>
      </c>
      <c r="E439" s="8">
        <f t="shared" si="83"/>
        <v>1.3051367360011741</v>
      </c>
      <c r="F439" s="8">
        <v>37</v>
      </c>
      <c r="G439" s="8">
        <f t="shared" si="84"/>
        <v>2.6808214036780873</v>
      </c>
      <c r="H439" s="8">
        <v>76</v>
      </c>
      <c r="I439" s="8">
        <f t="shared" si="85"/>
        <v>3.3510267545976093</v>
      </c>
      <c r="J439" s="8">
        <f t="shared" si="86"/>
        <v>95.001608492842223</v>
      </c>
      <c r="K439" s="8">
        <f t="shared" si="87"/>
        <v>5.3616428073561746</v>
      </c>
      <c r="L439" s="8">
        <f t="shared" si="88"/>
        <v>152.00257358854756</v>
      </c>
      <c r="M439" s="11" t="str">
        <f t="shared" si="89"/>
        <v>Spicy Apple Seasoning Ingredients:
brown sugar, spices including paprika, salt, dehydrated apple powder, garlic powder, soybean oil, tricalcium phosphate
• Packed in a facility and/or equipment that produces products containing peanuts, tree nuts, soybean, milk, dairy, eggs, fish, shellfish, wheat, sesame •
 - NET WT. 1.31 oz (37 grams)</v>
      </c>
      <c r="N439" s="12">
        <v>10000000299</v>
      </c>
      <c r="O439" s="12">
        <v>30000000299</v>
      </c>
      <c r="P439" s="12">
        <v>50000000299</v>
      </c>
      <c r="Q439" s="12">
        <v>70000000299</v>
      </c>
      <c r="R439" s="12">
        <v>90000000299</v>
      </c>
      <c r="S439" s="12">
        <v>11000000299</v>
      </c>
      <c r="T439" s="12">
        <v>13000000299</v>
      </c>
      <c r="U439" s="10" t="s">
        <v>39</v>
      </c>
      <c r="V439" s="11" t="s">
        <v>191</v>
      </c>
      <c r="W439" s="8">
        <f t="shared" si="90"/>
        <v>0.67020535091952183</v>
      </c>
      <c r="X439" s="8">
        <f t="shared" si="91"/>
        <v>19.000321698568445</v>
      </c>
      <c r="Y439" s="8">
        <f t="shared" si="92"/>
        <v>10.723285614712349</v>
      </c>
      <c r="Z439" s="8">
        <f t="shared" si="93"/>
        <v>304</v>
      </c>
      <c r="AA439" s="16">
        <v>15000000299</v>
      </c>
      <c r="AB439" s="8">
        <f t="shared" si="82"/>
        <v>1.9929790698396306</v>
      </c>
      <c r="AC439" s="8">
        <f t="shared" si="94"/>
        <v>56.5</v>
      </c>
      <c r="AD439" s="16">
        <v>15000000299</v>
      </c>
      <c r="AE439" s="13" t="s">
        <v>1979</v>
      </c>
    </row>
    <row r="440" spans="1:31" ht="90" x14ac:dyDescent="0.3">
      <c r="A440" s="25" t="s">
        <v>1363</v>
      </c>
      <c r="B440" s="10" t="s">
        <v>1364</v>
      </c>
      <c r="C440" s="10" t="s">
        <v>1365</v>
      </c>
      <c r="D440" s="11" t="s">
        <v>2732</v>
      </c>
      <c r="E440" s="8">
        <f t="shared" si="83"/>
        <v>0.8113012142710001</v>
      </c>
      <c r="F440" s="8">
        <v>23</v>
      </c>
      <c r="G440" s="8">
        <f t="shared" si="84"/>
        <v>1.6578763943798698</v>
      </c>
      <c r="H440" s="8">
        <v>47</v>
      </c>
      <c r="I440" s="8">
        <f t="shared" si="85"/>
        <v>2.0723454929748373</v>
      </c>
      <c r="J440" s="8">
        <f t="shared" si="86"/>
        <v>58.750994725836641</v>
      </c>
      <c r="K440" s="8">
        <f t="shared" si="87"/>
        <v>3.3157527887597396</v>
      </c>
      <c r="L440" s="8">
        <f t="shared" si="88"/>
        <v>94.001591561338614</v>
      </c>
      <c r="M440" s="11" t="str">
        <f t="shared" si="89"/>
        <v>Spicy Italian Bread Dip Ingredients:
spices, sea salt, dehydrated onion, dehydrated garlic, paprika
• Packed in a facility and/or equipment that produces products containing peanuts, tree nuts, soybean, milk, dairy, eggs, fish, shellfish, wheat, sesame •
 - NET WT. 0.81 oz (23 grams)</v>
      </c>
      <c r="N440" s="12">
        <v>10000000300</v>
      </c>
      <c r="O440" s="12">
        <v>30000000300</v>
      </c>
      <c r="P440" s="12">
        <v>50000000300</v>
      </c>
      <c r="Q440" s="12">
        <v>70000000300</v>
      </c>
      <c r="R440" s="12">
        <v>90000000300</v>
      </c>
      <c r="S440" s="12">
        <v>11000000300</v>
      </c>
      <c r="T440" s="12">
        <v>13000000300</v>
      </c>
      <c r="U440" s="10"/>
      <c r="V440" s="11" t="s">
        <v>586</v>
      </c>
      <c r="W440" s="8">
        <f t="shared" si="90"/>
        <v>0.41446909859496744</v>
      </c>
      <c r="X440" s="8">
        <f t="shared" si="91"/>
        <v>11.750198945167327</v>
      </c>
      <c r="Y440" s="8">
        <f t="shared" si="92"/>
        <v>6.6315055775194791</v>
      </c>
      <c r="Z440" s="8">
        <f t="shared" si="93"/>
        <v>188</v>
      </c>
      <c r="AA440" s="16">
        <v>15000000300</v>
      </c>
      <c r="AB440" s="8">
        <f t="shared" si="82"/>
        <v>1.2345888043254349</v>
      </c>
      <c r="AC440" s="8">
        <f t="shared" si="94"/>
        <v>35</v>
      </c>
      <c r="AD440" s="16">
        <v>15000000300</v>
      </c>
      <c r="AE440" s="13"/>
    </row>
    <row r="441" spans="1:31" ht="90" x14ac:dyDescent="0.3">
      <c r="A441" s="14" t="s">
        <v>2310</v>
      </c>
      <c r="B441" s="10" t="s">
        <v>2293</v>
      </c>
      <c r="C441" s="10" t="s">
        <v>2293</v>
      </c>
      <c r="D441" s="11" t="s">
        <v>2733</v>
      </c>
      <c r="E441" s="8">
        <f t="shared" si="83"/>
        <v>0.8113012142710001</v>
      </c>
      <c r="F441" s="8">
        <v>23</v>
      </c>
      <c r="G441" s="8">
        <f t="shared" si="84"/>
        <v>1.6578763943798698</v>
      </c>
      <c r="H441" s="8">
        <v>47</v>
      </c>
      <c r="I441" s="8">
        <f t="shared" si="85"/>
        <v>2.0723454929748373</v>
      </c>
      <c r="J441" s="8">
        <f t="shared" si="86"/>
        <v>58.750994725836641</v>
      </c>
      <c r="K441" s="8">
        <f t="shared" si="87"/>
        <v>3.3157527887597396</v>
      </c>
      <c r="L441" s="8">
        <f t="shared" si="88"/>
        <v>94.001591561338614</v>
      </c>
      <c r="M441" s="11" t="str">
        <f t="shared" si="89"/>
        <v>Spicy Italian Seasoning Ingredients:
spices, sea salt, dehydrated onion, dehydrated garlic, paprika
• Packed in a facility and/or equipment that produces products containing peanuts, tree nuts, soybean, milk, dairy, eggs, fish, shellfish, wheat, sesame •
 - NET WT. 0.81 oz (23 grams)</v>
      </c>
      <c r="N441" s="12">
        <v>10000000519</v>
      </c>
      <c r="O441" s="12">
        <v>30000000519</v>
      </c>
      <c r="P441" s="12">
        <v>50000000519</v>
      </c>
      <c r="Q441" s="12">
        <v>70000000519</v>
      </c>
      <c r="R441" s="12">
        <v>90000000519</v>
      </c>
      <c r="S441" s="12">
        <v>11000000519</v>
      </c>
      <c r="T441" s="12">
        <v>13000000519</v>
      </c>
      <c r="U441" s="27"/>
      <c r="W441" s="8">
        <f t="shared" si="90"/>
        <v>0.41446909859496744</v>
      </c>
      <c r="X441" s="8">
        <f t="shared" si="91"/>
        <v>11.750198945167327</v>
      </c>
      <c r="Y441" s="8">
        <f t="shared" si="92"/>
        <v>6.6315055775194791</v>
      </c>
      <c r="Z441" s="8">
        <f t="shared" si="93"/>
        <v>188</v>
      </c>
      <c r="AA441" s="16">
        <v>15000000519</v>
      </c>
      <c r="AB441" s="8">
        <f t="shared" si="82"/>
        <v>1.2345888043254349</v>
      </c>
      <c r="AC441" s="8">
        <f t="shared" si="94"/>
        <v>35</v>
      </c>
      <c r="AD441" s="16">
        <v>15000000519</v>
      </c>
      <c r="AE441" s="13" t="s">
        <v>2316</v>
      </c>
    </row>
    <row r="442" spans="1:31" ht="105" x14ac:dyDescent="0.3">
      <c r="A442" s="9" t="s">
        <v>1367</v>
      </c>
      <c r="B442" s="10" t="s">
        <v>1368</v>
      </c>
      <c r="C442" s="10" t="s">
        <v>1369</v>
      </c>
      <c r="D442" s="11" t="s">
        <v>2734</v>
      </c>
      <c r="E442" s="8">
        <f t="shared" si="83"/>
        <v>0.80001354520288193</v>
      </c>
      <c r="F442" s="8">
        <v>22.680000000000003</v>
      </c>
      <c r="G442" s="8">
        <f t="shared" si="84"/>
        <v>1.6000270904057639</v>
      </c>
      <c r="H442" s="8">
        <v>45.360000000000007</v>
      </c>
      <c r="I442" s="8">
        <f t="shared" si="85"/>
        <v>2.000033863007205</v>
      </c>
      <c r="J442" s="8">
        <f t="shared" si="86"/>
        <v>56.700960016254264</v>
      </c>
      <c r="K442" s="8">
        <f t="shared" si="87"/>
        <v>3.2000541808115277</v>
      </c>
      <c r="L442" s="8">
        <f t="shared" si="88"/>
        <v>90.721536026006817</v>
      </c>
      <c r="M442" s="11" t="str">
        <f t="shared" si="89"/>
        <v>Spicy Rooibos Tea Ingredients:
rooibos, cardamom seeds, cardamom hull, cinnamon, brazil pepper, clove buds, flavoring
• Packed in a facility and/or equipment that produces products containing peanuts, tree nuts, soybean, milk, dairy, eggs, fish, shellfish, wheat, sesame •
 - NET WT. 0.80 oz (22.68 grams)</v>
      </c>
      <c r="N442" s="12">
        <v>10000000301</v>
      </c>
      <c r="O442" s="12">
        <v>30000000301</v>
      </c>
      <c r="P442" s="12">
        <v>50000000301</v>
      </c>
      <c r="Q442" s="12">
        <v>70000000301</v>
      </c>
      <c r="R442" s="12">
        <v>90000000301</v>
      </c>
      <c r="S442" s="12">
        <v>11000000301</v>
      </c>
      <c r="T442" s="12">
        <v>13000000301</v>
      </c>
      <c r="U442" s="10" t="s">
        <v>39</v>
      </c>
      <c r="V442" s="11" t="s">
        <v>1655</v>
      </c>
      <c r="W442" s="8">
        <f t="shared" si="90"/>
        <v>0.40000677260144096</v>
      </c>
      <c r="X442" s="8">
        <f t="shared" si="91"/>
        <v>11.340192003250852</v>
      </c>
      <c r="Y442" s="8">
        <f t="shared" si="92"/>
        <v>6.4001083616230554</v>
      </c>
      <c r="Z442" s="8">
        <f t="shared" si="93"/>
        <v>181.44000000000003</v>
      </c>
      <c r="AA442" s="16">
        <v>15000000301</v>
      </c>
      <c r="AB442" s="8">
        <f t="shared" si="82"/>
        <v>1.2000203178043229</v>
      </c>
      <c r="AC442" s="8">
        <f t="shared" si="94"/>
        <v>34.020000000000003</v>
      </c>
      <c r="AD442" s="16">
        <v>15000000301</v>
      </c>
      <c r="AE442" s="13"/>
    </row>
    <row r="443" spans="1:31" ht="105" x14ac:dyDescent="0.3">
      <c r="A443" s="9" t="s">
        <v>1370</v>
      </c>
      <c r="B443" s="10" t="s">
        <v>1371</v>
      </c>
      <c r="C443" s="10" t="s">
        <v>1372</v>
      </c>
      <c r="D443" s="11" t="s">
        <v>2735</v>
      </c>
      <c r="E443" s="8">
        <f t="shared" si="83"/>
        <v>1.9000321698568443</v>
      </c>
      <c r="F443" s="8">
        <v>53.865000000000002</v>
      </c>
      <c r="G443" s="8">
        <f t="shared" si="84"/>
        <v>3.8000643397136886</v>
      </c>
      <c r="H443" s="8">
        <v>107.73</v>
      </c>
      <c r="I443" s="8">
        <f t="shared" si="85"/>
        <v>4.7500804246421104</v>
      </c>
      <c r="J443" s="8">
        <f t="shared" si="86"/>
        <v>134.66478003860385</v>
      </c>
      <c r="K443" s="8">
        <f t="shared" si="87"/>
        <v>7.6001286794273772</v>
      </c>
      <c r="L443" s="8">
        <f t="shared" si="88"/>
        <v>215.46364806176615</v>
      </c>
      <c r="M443" s="11" t="str">
        <f t="shared" si="89"/>
        <v>Sriracha Lime Sea Salt Ingredients:
sea salt, organic paprika, organic habanero chili powder, organic garlic powder, citric acid
• Packed in a facility and/or equipment that produces products containing peanuts, tree nuts, soybean, milk, dairy, eggs, fish, shellfish, wheat, sesame •
 - NET WT. 1.90 oz (53.865 grams)</v>
      </c>
      <c r="N443" s="12">
        <v>10000000302</v>
      </c>
      <c r="O443" s="12">
        <v>30000000302</v>
      </c>
      <c r="P443" s="12">
        <v>50000000302</v>
      </c>
      <c r="Q443" s="12">
        <v>70000000302</v>
      </c>
      <c r="R443" s="12">
        <v>90000000302</v>
      </c>
      <c r="S443" s="12">
        <v>11000000302</v>
      </c>
      <c r="T443" s="12">
        <v>13000000302</v>
      </c>
      <c r="U443" s="10"/>
      <c r="V443" s="11"/>
      <c r="W443" s="8">
        <f t="shared" si="90"/>
        <v>0.95001608492842216</v>
      </c>
      <c r="X443" s="8">
        <f t="shared" si="91"/>
        <v>26.932956007720769</v>
      </c>
      <c r="Y443" s="8">
        <f t="shared" si="92"/>
        <v>15.200257358854754</v>
      </c>
      <c r="Z443" s="8">
        <f t="shared" si="93"/>
        <v>430.92</v>
      </c>
      <c r="AA443" s="16">
        <v>15000000302</v>
      </c>
      <c r="AB443" s="8">
        <f t="shared" si="82"/>
        <v>2.8500482547852664</v>
      </c>
      <c r="AC443" s="8">
        <f t="shared" si="94"/>
        <v>80.797499999999999</v>
      </c>
      <c r="AD443" s="16">
        <v>15000000302</v>
      </c>
      <c r="AE443" s="13"/>
    </row>
    <row r="444" spans="1:31" ht="120" x14ac:dyDescent="0.3">
      <c r="A444" s="9" t="s">
        <v>1373</v>
      </c>
      <c r="B444" s="10" t="s">
        <v>1374</v>
      </c>
      <c r="C444" s="10" t="s">
        <v>1375</v>
      </c>
      <c r="D444" s="11" t="s">
        <v>2736</v>
      </c>
      <c r="E444" s="8">
        <f t="shared" si="83"/>
        <v>2.0106160527585653</v>
      </c>
      <c r="F444" s="8">
        <v>57</v>
      </c>
      <c r="G444" s="8">
        <f t="shared" si="84"/>
        <v>4.2328759005443484</v>
      </c>
      <c r="H444" s="8">
        <v>120</v>
      </c>
      <c r="I444" s="8">
        <f t="shared" si="85"/>
        <v>5.2910948756804359</v>
      </c>
      <c r="J444" s="8">
        <f t="shared" si="86"/>
        <v>150.00253972554037</v>
      </c>
      <c r="K444" s="8">
        <f t="shared" si="87"/>
        <v>8.4657518010886967</v>
      </c>
      <c r="L444" s="8">
        <f t="shared" si="88"/>
        <v>240.00406356086455</v>
      </c>
      <c r="M444" s="11" t="str">
        <f t="shared" si="89"/>
        <v>Sriracha Sea Salt Ingredients:
sea salt, organic paprika, organic habanero chili powder, organic garlic powder, citric acid
• This product does not supply iodide -- a necessary nutrient •
• Packed in a facility and/or equipment that produces products containing peanuts, tree nuts, soybean, milk, dairy, eggs, fish, shellfish, wheat, sesame •
 - NET WT. 2.01 oz (57 grams)</v>
      </c>
      <c r="N444" s="12">
        <v>10000000303</v>
      </c>
      <c r="O444" s="12">
        <v>30000000303</v>
      </c>
      <c r="P444" s="12">
        <v>50000000303</v>
      </c>
      <c r="Q444" s="12">
        <v>70000000303</v>
      </c>
      <c r="R444" s="12">
        <v>90000000303</v>
      </c>
      <c r="S444" s="12">
        <v>11000000303</v>
      </c>
      <c r="T444" s="12">
        <v>13000000303</v>
      </c>
      <c r="U444" s="10" t="s">
        <v>39</v>
      </c>
      <c r="V444" s="11" t="s">
        <v>227</v>
      </c>
      <c r="W444" s="8">
        <f t="shared" si="90"/>
        <v>1.0582189751360871</v>
      </c>
      <c r="X444" s="8">
        <f t="shared" si="91"/>
        <v>30.000507945108069</v>
      </c>
      <c r="Y444" s="8">
        <f t="shared" si="92"/>
        <v>16.931503602177393</v>
      </c>
      <c r="Z444" s="8">
        <f t="shared" si="93"/>
        <v>480</v>
      </c>
      <c r="AA444" s="16">
        <v>15000000303</v>
      </c>
      <c r="AB444" s="8">
        <f t="shared" si="82"/>
        <v>3.1217459766514568</v>
      </c>
      <c r="AC444" s="8">
        <f t="shared" si="94"/>
        <v>88.5</v>
      </c>
      <c r="AD444" s="16">
        <v>15000000303</v>
      </c>
      <c r="AE444" s="13"/>
    </row>
    <row r="445" spans="1:31" ht="90" x14ac:dyDescent="0.3">
      <c r="A445" s="9" t="s">
        <v>1376</v>
      </c>
      <c r="B445" s="10" t="s">
        <v>2295</v>
      </c>
      <c r="C445" s="10" t="s">
        <v>2296</v>
      </c>
      <c r="D445" s="11" t="s">
        <v>2737</v>
      </c>
      <c r="E445" s="8">
        <f t="shared" si="83"/>
        <v>2.045890018596435</v>
      </c>
      <c r="F445" s="8">
        <v>58</v>
      </c>
      <c r="G445" s="8">
        <f t="shared" si="84"/>
        <v>4.3739717638958266</v>
      </c>
      <c r="H445" s="8">
        <v>124</v>
      </c>
      <c r="I445" s="8">
        <f t="shared" si="85"/>
        <v>5.4674647048697835</v>
      </c>
      <c r="J445" s="8">
        <f t="shared" si="86"/>
        <v>155.00262438305836</v>
      </c>
      <c r="K445" s="8">
        <f t="shared" si="87"/>
        <v>8.7479435277916533</v>
      </c>
      <c r="L445" s="8">
        <f t="shared" si="88"/>
        <v>248.00419901289339</v>
      </c>
      <c r="M445" s="11" t="str">
        <f t="shared" si="89"/>
        <v>St. Simons Sea Salt Blend Ingredients:
coarse sea salt, pink peppercorns, cut &amp; sifted rosemary
• Packed in a facility and/or equipment that produces products containing peanuts, tree nuts, soybean, milk, dairy, eggs, fish, shellfish, wheat, sesame •
 - NET WT. 2.05 oz (58 grams)</v>
      </c>
      <c r="N445" s="12">
        <v>10000000304</v>
      </c>
      <c r="O445" s="12">
        <v>30000000304</v>
      </c>
      <c r="P445" s="12">
        <v>50000000304</v>
      </c>
      <c r="Q445" s="12">
        <v>70000000304</v>
      </c>
      <c r="R445" s="12">
        <v>90000000304</v>
      </c>
      <c r="S445" s="12">
        <v>11000000304</v>
      </c>
      <c r="T445" s="12">
        <v>13000000304</v>
      </c>
      <c r="U445" s="10" t="s">
        <v>39</v>
      </c>
      <c r="V445" s="11" t="s">
        <v>830</v>
      </c>
      <c r="W445" s="8">
        <f t="shared" si="90"/>
        <v>1.0934929409739567</v>
      </c>
      <c r="X445" s="8">
        <f t="shared" si="91"/>
        <v>31.000524876611674</v>
      </c>
      <c r="Y445" s="8">
        <f t="shared" si="92"/>
        <v>17.495887055583307</v>
      </c>
      <c r="Z445" s="8">
        <f t="shared" si="93"/>
        <v>496</v>
      </c>
      <c r="AA445" s="16">
        <v>15000000304</v>
      </c>
      <c r="AB445" s="8">
        <f t="shared" ref="AB445:AB508" si="95">IF(OR(E445 = "NULL", G445 = "NULL"), "NULL", (E445+G445)/2)</f>
        <v>3.2099308912461311</v>
      </c>
      <c r="AC445" s="8">
        <f t="shared" si="94"/>
        <v>91</v>
      </c>
      <c r="AD445" s="16">
        <v>15000000304</v>
      </c>
      <c r="AE445" s="13" t="s">
        <v>101</v>
      </c>
    </row>
    <row r="446" spans="1:31" ht="135" x14ac:dyDescent="0.3">
      <c r="A446" s="9" t="s">
        <v>1377</v>
      </c>
      <c r="B446" s="10" t="s">
        <v>1378</v>
      </c>
      <c r="C446" s="10" t="s">
        <v>1379</v>
      </c>
      <c r="D446" s="11" t="s">
        <v>2738</v>
      </c>
      <c r="E446" s="8">
        <f t="shared" si="83"/>
        <v>2.9000491013604468</v>
      </c>
      <c r="F446" s="8">
        <v>82.215000000000003</v>
      </c>
      <c r="G446" s="8">
        <f t="shared" si="84"/>
        <v>5.8000982027208936</v>
      </c>
      <c r="H446" s="8">
        <v>164.43</v>
      </c>
      <c r="I446" s="8">
        <f t="shared" si="85"/>
        <v>7.2501227534011168</v>
      </c>
      <c r="J446" s="8">
        <f t="shared" si="86"/>
        <v>205.54098005892166</v>
      </c>
      <c r="K446" s="8">
        <f t="shared" si="87"/>
        <v>11.600196405441787</v>
      </c>
      <c r="L446" s="8">
        <f t="shared" si="88"/>
        <v>328.86556809427469</v>
      </c>
      <c r="M446" s="11" t="str">
        <f t="shared" si="89"/>
        <v>Steak House Sea Salt Ingredients:
salt, worcestershire sauce powder [(distilled vinegar, molasses, corn syrup, salt, caramel color, garlic powder, sugar, spices, tamarind, natural flavor, sulfiting agents), ip maltodextrin, silicon dioxide (anti-caking agent).] garlic, pepper. contains sulfites
• Packed in a facility and/or equipment that produces products containing peanuts, tree nuts, soybean, milk, dairy, eggs, fish, shellfish, wheat, sesame •
 - NET WT. 2.90 oz (82.215 grams)</v>
      </c>
      <c r="N446" s="12">
        <v>10000000305</v>
      </c>
      <c r="O446" s="12">
        <v>30000000305</v>
      </c>
      <c r="P446" s="12">
        <v>50000000305</v>
      </c>
      <c r="Q446" s="12">
        <v>70000000305</v>
      </c>
      <c r="R446" s="12">
        <v>90000000305</v>
      </c>
      <c r="S446" s="12">
        <v>11000000305</v>
      </c>
      <c r="T446" s="12">
        <v>13000000305</v>
      </c>
      <c r="U446" s="10" t="s">
        <v>39</v>
      </c>
      <c r="V446" s="11"/>
      <c r="W446" s="8">
        <f t="shared" si="90"/>
        <v>1.4500245506802234</v>
      </c>
      <c r="X446" s="8">
        <f t="shared" si="91"/>
        <v>41.108196011784337</v>
      </c>
      <c r="Y446" s="8">
        <f t="shared" si="92"/>
        <v>23.200392810883574</v>
      </c>
      <c r="Z446" s="8">
        <f t="shared" si="93"/>
        <v>657.72</v>
      </c>
      <c r="AA446" s="16">
        <v>15000000305</v>
      </c>
      <c r="AB446" s="8">
        <f t="shared" si="95"/>
        <v>4.3500736520406704</v>
      </c>
      <c r="AC446" s="8">
        <f t="shared" si="94"/>
        <v>123.32250000000001</v>
      </c>
      <c r="AD446" s="16">
        <v>15000000305</v>
      </c>
      <c r="AE446" s="13"/>
    </row>
    <row r="447" spans="1:31" ht="105" x14ac:dyDescent="0.3">
      <c r="A447" s="9" t="s">
        <v>1380</v>
      </c>
      <c r="B447" s="10" t="s">
        <v>1381</v>
      </c>
      <c r="C447" s="10" t="s">
        <v>1381</v>
      </c>
      <c r="D447" s="11" t="s">
        <v>2739</v>
      </c>
      <c r="E447" s="8">
        <f t="shared" si="83"/>
        <v>0.9171231117846087</v>
      </c>
      <c r="F447" s="8">
        <v>26</v>
      </c>
      <c r="G447" s="8">
        <f t="shared" si="84"/>
        <v>1.8342462235692174</v>
      </c>
      <c r="H447" s="8">
        <v>52</v>
      </c>
      <c r="I447" s="8">
        <f t="shared" si="85"/>
        <v>2.2928077794615218</v>
      </c>
      <c r="J447" s="8">
        <f t="shared" si="86"/>
        <v>65.00110054773414</v>
      </c>
      <c r="K447" s="8">
        <f t="shared" si="87"/>
        <v>3.6684924471384348</v>
      </c>
      <c r="L447" s="8">
        <f t="shared" si="88"/>
        <v>104.00176087637463</v>
      </c>
      <c r="M447" s="11" t="str">
        <f t="shared" si="89"/>
        <v>Stir Fry Seasoning Ingredients:
garlic, onion, ginger, red pepper, sesame, bell peppers, sea salt, orange peel, sugar
• Packed in a facility and/or equipment that produces products containing peanuts, tree nuts, soybean, milk, dairy, eggs, fish, shellfish, wheat, sesame •
 - NET WT. 0.92 oz (26 grams)</v>
      </c>
      <c r="N447" s="12">
        <v>10000000306</v>
      </c>
      <c r="O447" s="12">
        <v>30000000306</v>
      </c>
      <c r="P447" s="12">
        <v>50000000306</v>
      </c>
      <c r="Q447" s="12">
        <v>70000000306</v>
      </c>
      <c r="R447" s="12">
        <v>90000000306</v>
      </c>
      <c r="S447" s="12">
        <v>11000000306</v>
      </c>
      <c r="T447" s="12">
        <v>13000000306</v>
      </c>
      <c r="U447" s="10" t="s">
        <v>39</v>
      </c>
      <c r="V447" s="11" t="s">
        <v>2008</v>
      </c>
      <c r="W447" s="8">
        <f t="shared" si="90"/>
        <v>0.45856155589230435</v>
      </c>
      <c r="X447" s="8">
        <f t="shared" si="91"/>
        <v>13.000220109546829</v>
      </c>
      <c r="Y447" s="8">
        <f t="shared" si="92"/>
        <v>7.3369848942768696</v>
      </c>
      <c r="Z447" s="8">
        <f t="shared" si="93"/>
        <v>208</v>
      </c>
      <c r="AA447" s="16">
        <v>15000000306</v>
      </c>
      <c r="AB447" s="8">
        <f t="shared" si="95"/>
        <v>1.375684667676913</v>
      </c>
      <c r="AC447" s="8">
        <f t="shared" si="94"/>
        <v>39</v>
      </c>
      <c r="AD447" s="16">
        <v>15000000306</v>
      </c>
      <c r="AE447" s="13" t="s">
        <v>2007</v>
      </c>
    </row>
    <row r="448" spans="1:31" ht="165" x14ac:dyDescent="0.3">
      <c r="A448" s="9" t="s">
        <v>1382</v>
      </c>
      <c r="B448" s="10" t="s">
        <v>1383</v>
      </c>
      <c r="C448" s="10" t="s">
        <v>1384</v>
      </c>
      <c r="D448" s="11" t="s">
        <v>2847</v>
      </c>
      <c r="E448" s="8">
        <f t="shared" si="83"/>
        <v>1.687528571912329</v>
      </c>
      <c r="F448" s="8">
        <v>47.840625000000003</v>
      </c>
      <c r="G448" s="8">
        <f t="shared" si="84"/>
        <v>3.3750571438246579</v>
      </c>
      <c r="H448" s="8">
        <v>95.681250000000006</v>
      </c>
      <c r="I448" s="8">
        <f t="shared" si="85"/>
        <v>4.2188214297808226</v>
      </c>
      <c r="J448" s="8">
        <f t="shared" si="86"/>
        <v>119.60358753428633</v>
      </c>
      <c r="K448" s="8">
        <f t="shared" si="87"/>
        <v>6.7501142876493159</v>
      </c>
      <c r="L448" s="8">
        <f t="shared" si="88"/>
        <v>191.36574005485812</v>
      </c>
      <c r="M448" s="11" t="str">
        <f t="shared" si="89"/>
        <v>Strawberry Daiquiri Wine Slush Ingredients:
cane sugar, strawberry powder, &lt;2% of the following: citric acid, colored/flavored powder (sugar, artificial flavors, red #3) flavored oils (proplylene glycol, natural &amp; artificial flavors)
• Packed in a facility and/or equipment that produces products containing peanuts, tree nuts, soybean, milk, dairy, eggs, fish, shellfish, wheat, sesame •
• DIRECTIONS: Fill blender completely with ice, pour in full bottle of wine, pour in whole jar of slush mix, blend on high until smooth. Makes 10-12 drinks ~ Enjoy! •
 - NET WT. 1.69 oz (47.840625 grams)</v>
      </c>
      <c r="N448" s="12">
        <v>10000000307</v>
      </c>
      <c r="O448" s="12">
        <v>30000000307</v>
      </c>
      <c r="P448" s="12">
        <v>50000000307</v>
      </c>
      <c r="Q448" s="12">
        <v>70000000307</v>
      </c>
      <c r="R448" s="12">
        <v>90000000307</v>
      </c>
      <c r="S448" s="12">
        <v>11000000307</v>
      </c>
      <c r="T448" s="12">
        <v>13000000307</v>
      </c>
      <c r="U448" s="10"/>
      <c r="V448" s="11"/>
      <c r="W448" s="8">
        <f t="shared" si="90"/>
        <v>0.84376428595616448</v>
      </c>
      <c r="X448" s="8">
        <f t="shared" si="91"/>
        <v>23.920717506857265</v>
      </c>
      <c r="Y448" s="8">
        <f t="shared" si="92"/>
        <v>13.500228575298632</v>
      </c>
      <c r="Z448" s="8">
        <f t="shared" si="93"/>
        <v>382.72500000000002</v>
      </c>
      <c r="AA448" s="16">
        <v>15000000307</v>
      </c>
      <c r="AB448" s="8">
        <f t="shared" si="95"/>
        <v>2.5312928578684932</v>
      </c>
      <c r="AC448" s="8">
        <f t="shared" si="94"/>
        <v>71.760937500000011</v>
      </c>
      <c r="AD448" s="16">
        <v>15000000307</v>
      </c>
      <c r="AE448" s="13"/>
    </row>
    <row r="449" spans="1:31" ht="120" x14ac:dyDescent="0.3">
      <c r="A449" s="9" t="s">
        <v>1386</v>
      </c>
      <c r="B449" s="10" t="s">
        <v>1387</v>
      </c>
      <c r="C449" s="10" t="s">
        <v>1388</v>
      </c>
      <c r="D449" s="11" t="s">
        <v>2740</v>
      </c>
      <c r="E449" s="8">
        <f t="shared" si="83"/>
        <v>1.1000186246539627</v>
      </c>
      <c r="F449" s="8">
        <v>31.185000000000006</v>
      </c>
      <c r="G449" s="8">
        <f t="shared" si="84"/>
        <v>2.2000372493079254</v>
      </c>
      <c r="H449" s="8">
        <v>62.370000000000012</v>
      </c>
      <c r="I449" s="8">
        <f t="shared" si="85"/>
        <v>2.7500465616349068</v>
      </c>
      <c r="J449" s="8">
        <f t="shared" si="86"/>
        <v>77.963820022349609</v>
      </c>
      <c r="K449" s="8">
        <f t="shared" si="87"/>
        <v>4.4000744986158509</v>
      </c>
      <c r="L449" s="8">
        <f t="shared" si="88"/>
        <v>124.74211203575938</v>
      </c>
      <c r="M449" s="11" t="str">
        <f t="shared" si="89"/>
        <v>Sugar Cookie Popcorn Seasoning Ingredients:
sugar, natural flavors (contains milk), salt, less than 2% silicon dioxide added to prevent caking
• ALLERGY ALERT: contains milk •
• Packed in a facility and/or equipment that produces products containing peanuts, tree nuts, soybean, milk, dairy, eggs, fish, shellfish, wheat, sesame •
 - NET WT. 1.10 oz (31.185 grams)</v>
      </c>
      <c r="N449" s="12">
        <v>10000000308</v>
      </c>
      <c r="O449" s="12">
        <v>30000000308</v>
      </c>
      <c r="P449" s="12">
        <v>50000000308</v>
      </c>
      <c r="Q449" s="12">
        <v>70000000308</v>
      </c>
      <c r="R449" s="12">
        <v>90000000308</v>
      </c>
      <c r="S449" s="12">
        <v>11000000308</v>
      </c>
      <c r="T449" s="12">
        <v>13000000308</v>
      </c>
      <c r="U449" s="10" t="s">
        <v>39</v>
      </c>
      <c r="V449" s="11" t="s">
        <v>97</v>
      </c>
      <c r="W449" s="8">
        <f t="shared" si="90"/>
        <v>0.55000931232698136</v>
      </c>
      <c r="X449" s="8">
        <f t="shared" si="91"/>
        <v>15.592764004469922</v>
      </c>
      <c r="Y449" s="8">
        <f t="shared" si="92"/>
        <v>8.8001489972317017</v>
      </c>
      <c r="Z449" s="8">
        <f t="shared" si="93"/>
        <v>249.48000000000005</v>
      </c>
      <c r="AA449" s="16">
        <v>15000000308</v>
      </c>
      <c r="AB449" s="8">
        <f t="shared" si="95"/>
        <v>1.6500279369809441</v>
      </c>
      <c r="AC449" s="8">
        <f t="shared" si="94"/>
        <v>46.777500000000011</v>
      </c>
      <c r="AD449" s="16">
        <v>15000000308</v>
      </c>
      <c r="AE449" s="13"/>
    </row>
    <row r="450" spans="1:31" ht="120" x14ac:dyDescent="0.3">
      <c r="A450" s="9" t="s">
        <v>1390</v>
      </c>
      <c r="B450" s="10" t="s">
        <v>1391</v>
      </c>
      <c r="C450" s="10" t="s">
        <v>1392</v>
      </c>
      <c r="D450" s="11" t="s">
        <v>2741</v>
      </c>
      <c r="E450" s="8">
        <f t="shared" ref="E450:E513" si="96">IF(F450 = "NULL", "NULL", F450/28.34952)</f>
        <v>0.80001354520288193</v>
      </c>
      <c r="F450" s="8">
        <v>22.680000000000003</v>
      </c>
      <c r="G450" s="8">
        <f t="shared" ref="G450:G513" si="97">IF(H450 = "NULL", "NULL", H450/28.34952)</f>
        <v>1.6000270904057639</v>
      </c>
      <c r="H450" s="8">
        <v>45.360000000000007</v>
      </c>
      <c r="I450" s="8">
        <f t="shared" ref="I450:I513" si="98">IF(G450 = "NULL", "NULL", G450*1.25)</f>
        <v>2.000033863007205</v>
      </c>
      <c r="J450" s="8">
        <f t="shared" ref="J450:J513" si="99">IF(G450 = "NULL", "NULL", I450*28.35)</f>
        <v>56.700960016254264</v>
      </c>
      <c r="K450" s="8">
        <f t="shared" ref="K450:K513" si="100">IF(G450 = "NULL", "NULL", G450*2)</f>
        <v>3.2000541808115277</v>
      </c>
      <c r="L450" s="8">
        <f t="shared" ref="L450:L513" si="101">IF(G450 = "NULL", "NULL", K450*28.35)</f>
        <v>90.721536026006817</v>
      </c>
      <c r="M450" s="11" t="str">
        <f t="shared" ref="M450:M513" si="102">CONCATENATE(D450, CHAR(10), " - NET WT. ", TEXT(E450, "0.00"), " oz (", F450, " grams)")</f>
        <v>Summer Garden Bread Dip Ingredients:
dehydrated vegetables (garlic, onion, red bell pepper) sea salt, spices, sesame seeds, honey granules (cane sugar, honey) citric acid
• Packed in a facility and/or equipment that produces products containing peanuts, tree nuts, soybean, milk, dairy, eggs, fish, shellfish, wheat, sesame •
 - NET WT. 0.80 oz (22.68 grams)</v>
      </c>
      <c r="N450" s="12">
        <v>10000000309</v>
      </c>
      <c r="O450" s="12">
        <v>30000000309</v>
      </c>
      <c r="P450" s="12">
        <v>50000000309</v>
      </c>
      <c r="Q450" s="12">
        <v>70000000309</v>
      </c>
      <c r="R450" s="12">
        <v>90000000309</v>
      </c>
      <c r="S450" s="12">
        <v>11000000309</v>
      </c>
      <c r="T450" s="12">
        <v>13000000309</v>
      </c>
      <c r="U450" s="10"/>
      <c r="V450" s="11"/>
      <c r="W450" s="8">
        <f t="shared" ref="W450:W513" si="103">IF(G450 = "NULL", "NULL", G450/4)</f>
        <v>0.40000677260144096</v>
      </c>
      <c r="X450" s="8">
        <f t="shared" ref="X450:X513" si="104">IF(W450 = "NULL", "NULL", W450*28.35)</f>
        <v>11.340192003250852</v>
      </c>
      <c r="Y450" s="8">
        <f t="shared" ref="Y450:Y513" si="105">IF(G450 = "NULL", "NULL", G450*4)</f>
        <v>6.4001083616230554</v>
      </c>
      <c r="Z450" s="8">
        <f t="shared" ref="Z450:Z513" si="106">IF(G450 = "NULL", "NULL", H450*4)</f>
        <v>181.44000000000003</v>
      </c>
      <c r="AA450" s="16">
        <v>15000000309</v>
      </c>
      <c r="AB450" s="8">
        <f t="shared" si="95"/>
        <v>1.2000203178043229</v>
      </c>
      <c r="AC450" s="8">
        <f t="shared" si="94"/>
        <v>34.020000000000003</v>
      </c>
      <c r="AD450" s="16">
        <v>15000000309</v>
      </c>
      <c r="AE450" s="13"/>
    </row>
    <row r="451" spans="1:31" ht="105" x14ac:dyDescent="0.3">
      <c r="A451" s="9" t="s">
        <v>1394</v>
      </c>
      <c r="B451" s="10" t="s">
        <v>1395</v>
      </c>
      <c r="C451" s="10" t="s">
        <v>1396</v>
      </c>
      <c r="D451" s="11" t="s">
        <v>2742</v>
      </c>
      <c r="E451" s="8">
        <f t="shared" si="96"/>
        <v>1.400023704105043</v>
      </c>
      <c r="F451" s="8">
        <v>39.69</v>
      </c>
      <c r="G451" s="8">
        <f t="shared" si="97"/>
        <v>2.8000474082100859</v>
      </c>
      <c r="H451" s="8">
        <v>79.38</v>
      </c>
      <c r="I451" s="8">
        <f t="shared" si="98"/>
        <v>3.5000592602626073</v>
      </c>
      <c r="J451" s="8">
        <f t="shared" si="99"/>
        <v>99.226680028444918</v>
      </c>
      <c r="K451" s="8">
        <f t="shared" si="100"/>
        <v>5.6000948164201718</v>
      </c>
      <c r="L451" s="8">
        <f t="shared" si="101"/>
        <v>158.76268804551188</v>
      </c>
      <c r="M451" s="11" t="str">
        <f t="shared" si="102"/>
        <v>Summer Sizzle Grill Seasoning Ingredients:
salt, sugar, spices, paprika, natural flavors, &lt;2% silicon dioxide to prevent caking
• Packed in a facility and/or equipment that produces products containing peanuts, tree nuts, soybean, milk, dairy, eggs, fish, shellfish, wheat, sesame •
 - NET WT. 1.40 oz (39.69 grams)</v>
      </c>
      <c r="N451" s="12">
        <v>10000000310</v>
      </c>
      <c r="O451" s="12">
        <v>30000000310</v>
      </c>
      <c r="P451" s="12">
        <v>50000000310</v>
      </c>
      <c r="Q451" s="12">
        <v>70000000310</v>
      </c>
      <c r="R451" s="12">
        <v>90000000310</v>
      </c>
      <c r="S451" s="12">
        <v>11000000310</v>
      </c>
      <c r="T451" s="12">
        <v>13000000310</v>
      </c>
      <c r="U451" s="10"/>
      <c r="V451" s="11"/>
      <c r="W451" s="8">
        <f t="shared" si="103"/>
        <v>0.70001185205252148</v>
      </c>
      <c r="X451" s="8">
        <f t="shared" si="104"/>
        <v>19.845336005688985</v>
      </c>
      <c r="Y451" s="8">
        <f t="shared" si="105"/>
        <v>11.200189632840344</v>
      </c>
      <c r="Z451" s="8">
        <f t="shared" si="106"/>
        <v>317.52</v>
      </c>
      <c r="AA451" s="16">
        <v>15000000310</v>
      </c>
      <c r="AB451" s="8">
        <f t="shared" si="95"/>
        <v>2.1000355561575645</v>
      </c>
      <c r="AC451" s="8">
        <f t="shared" si="94"/>
        <v>59.534999999999997</v>
      </c>
      <c r="AD451" s="16">
        <v>15000000310</v>
      </c>
      <c r="AE451" s="13"/>
    </row>
    <row r="452" spans="1:31" ht="120" x14ac:dyDescent="0.3">
      <c r="A452" s="25" t="s">
        <v>1398</v>
      </c>
      <c r="B452" s="10" t="s">
        <v>2230</v>
      </c>
      <c r="C452" s="10" t="s">
        <v>2237</v>
      </c>
      <c r="D452" s="11" t="s">
        <v>2743</v>
      </c>
      <c r="E452" s="8">
        <f t="shared" si="96"/>
        <v>1.1287669068118262</v>
      </c>
      <c r="F452" s="8">
        <v>32</v>
      </c>
      <c r="G452" s="8">
        <f t="shared" si="97"/>
        <v>2.3280817452993916</v>
      </c>
      <c r="H452" s="8">
        <v>66</v>
      </c>
      <c r="I452" s="8">
        <f t="shared" si="98"/>
        <v>2.9101021816242394</v>
      </c>
      <c r="J452" s="8">
        <f t="shared" si="99"/>
        <v>82.501396849047197</v>
      </c>
      <c r="K452" s="8">
        <f t="shared" si="100"/>
        <v>4.6561634905987832</v>
      </c>
      <c r="L452" s="8">
        <f t="shared" si="101"/>
        <v>132.0022349584755</v>
      </c>
      <c r="M452" s="11" t="str">
        <f t="shared" si="102"/>
        <v>Sundried Tomato &amp; Basil Bread Dip Ingredients:
salt, dehydrated garlic, basil, dehydrated tomato, green bell peppers, soybean oil, dehydrated parsley
• ALLERGY ALERT: contains soybean oil •
• Packed in a facility and/or equipment that produces products containing peanuts, tree nuts, soybean, milk, dairy, eggs, fish, shellfish, wheat, sesame •
 - NET WT. 1.13 oz (32 grams)</v>
      </c>
      <c r="N452" s="12">
        <v>10000000311</v>
      </c>
      <c r="O452" s="12">
        <v>30000000311</v>
      </c>
      <c r="P452" s="12">
        <v>50000000311</v>
      </c>
      <c r="Q452" s="12">
        <v>70000000311</v>
      </c>
      <c r="R452" s="12">
        <v>90000000311</v>
      </c>
      <c r="S452" s="12">
        <v>11000000311</v>
      </c>
      <c r="T452" s="12">
        <v>13000000311</v>
      </c>
      <c r="U452" s="10" t="s">
        <v>39</v>
      </c>
      <c r="V452" s="11" t="s">
        <v>1654</v>
      </c>
      <c r="W452" s="8">
        <f t="shared" si="103"/>
        <v>0.5820204363248479</v>
      </c>
      <c r="X452" s="8">
        <f t="shared" si="104"/>
        <v>16.500279369809437</v>
      </c>
      <c r="Y452" s="8">
        <f t="shared" si="105"/>
        <v>9.3123269811975664</v>
      </c>
      <c r="Z452" s="8">
        <f t="shared" si="106"/>
        <v>264</v>
      </c>
      <c r="AA452" s="16">
        <v>15000000311</v>
      </c>
      <c r="AB452" s="8">
        <f t="shared" si="95"/>
        <v>1.7284243260556089</v>
      </c>
      <c r="AC452" s="8">
        <f t="shared" si="94"/>
        <v>49</v>
      </c>
      <c r="AD452" s="16">
        <v>15000000311</v>
      </c>
      <c r="AE452" s="13"/>
    </row>
    <row r="453" spans="1:31" ht="120" x14ac:dyDescent="0.3">
      <c r="A453" s="14" t="s">
        <v>1399</v>
      </c>
      <c r="B453" s="10" t="s">
        <v>2239</v>
      </c>
      <c r="C453" s="10" t="s">
        <v>2240</v>
      </c>
      <c r="D453" s="11" t="s">
        <v>2744</v>
      </c>
      <c r="E453" s="8">
        <f t="shared" si="96"/>
        <v>1.1287669068118262</v>
      </c>
      <c r="F453" s="8">
        <v>32</v>
      </c>
      <c r="G453" s="8">
        <f t="shared" si="97"/>
        <v>2.3280817452993916</v>
      </c>
      <c r="H453" s="8">
        <v>66</v>
      </c>
      <c r="I453" s="8">
        <f t="shared" si="98"/>
        <v>2.9101021816242394</v>
      </c>
      <c r="J453" s="8">
        <f t="shared" si="99"/>
        <v>82.501396849047197</v>
      </c>
      <c r="K453" s="8">
        <f t="shared" si="100"/>
        <v>4.6561634905987832</v>
      </c>
      <c r="L453" s="8">
        <f t="shared" si="101"/>
        <v>132.0022349584755</v>
      </c>
      <c r="M453" s="11" t="str">
        <f t="shared" si="102"/>
        <v>Sundried Tomato &amp; Basil Seasoning Ingredients:
salt, dehydrated garlic, basil, dehydrated tomato, green bell peppers, soybean oil, dehydrated parsley
• ALLERGY ALERT: contains soybean oil •
• Packed in a facility and/or equipment that produces products containing peanuts, tree nuts, soybean, milk, dairy, eggs, fish, shellfish, wheat, sesame •
 - NET WT. 1.13 oz (32 grams)</v>
      </c>
      <c r="N453" s="12">
        <v>10000000449</v>
      </c>
      <c r="O453" s="12">
        <v>30000000449</v>
      </c>
      <c r="P453" s="12">
        <v>50000000449</v>
      </c>
      <c r="Q453" s="12">
        <v>70000000449</v>
      </c>
      <c r="R453" s="12">
        <v>90000000449</v>
      </c>
      <c r="S453" s="12">
        <v>11000000449</v>
      </c>
      <c r="T453" s="12">
        <v>13000000449</v>
      </c>
      <c r="U453" s="11" t="s">
        <v>39</v>
      </c>
      <c r="V453" s="11" t="s">
        <v>1654</v>
      </c>
      <c r="W453" s="8">
        <f t="shared" si="103"/>
        <v>0.5820204363248479</v>
      </c>
      <c r="X453" s="8">
        <f t="shared" si="104"/>
        <v>16.500279369809437</v>
      </c>
      <c r="Y453" s="8">
        <f t="shared" si="105"/>
        <v>9.3123269811975664</v>
      </c>
      <c r="Z453" s="8">
        <f t="shared" si="106"/>
        <v>264</v>
      </c>
      <c r="AA453" s="16">
        <v>15000000449</v>
      </c>
      <c r="AB453" s="8">
        <f t="shared" si="95"/>
        <v>1.7284243260556089</v>
      </c>
      <c r="AC453" s="8">
        <f t="shared" si="94"/>
        <v>49</v>
      </c>
      <c r="AD453" s="16">
        <v>15000000449</v>
      </c>
      <c r="AE453" s="13" t="s">
        <v>1400</v>
      </c>
    </row>
    <row r="454" spans="1:31" ht="120" x14ac:dyDescent="0.3">
      <c r="A454" s="14" t="s">
        <v>2311</v>
      </c>
      <c r="B454" s="10" t="s">
        <v>2239</v>
      </c>
      <c r="C454" s="10" t="s">
        <v>2240</v>
      </c>
      <c r="D454" s="11" t="s">
        <v>2744</v>
      </c>
      <c r="E454" s="8">
        <f t="shared" si="96"/>
        <v>1.1287669068118262</v>
      </c>
      <c r="F454" s="8">
        <v>32</v>
      </c>
      <c r="G454" s="8">
        <f t="shared" si="97"/>
        <v>2.3280817452993916</v>
      </c>
      <c r="H454" s="8">
        <v>66</v>
      </c>
      <c r="I454" s="8">
        <f t="shared" si="98"/>
        <v>2.9101021816242394</v>
      </c>
      <c r="J454" s="8">
        <f t="shared" si="99"/>
        <v>82.501396849047197</v>
      </c>
      <c r="K454" s="8">
        <f t="shared" si="100"/>
        <v>4.6561634905987832</v>
      </c>
      <c r="L454" s="8">
        <f t="shared" si="101"/>
        <v>132.0022349584755</v>
      </c>
      <c r="M454" s="11" t="str">
        <f t="shared" si="102"/>
        <v>Sundried Tomato &amp; Basil Seasoning Ingredients:
salt, dehydrated garlic, basil, dehydrated tomato, green bell peppers, soybean oil, dehydrated parsley
• ALLERGY ALERT: contains soybean oil •
• Packed in a facility and/or equipment that produces products containing peanuts, tree nuts, soybean, milk, dairy, eggs, fish, shellfish, wheat, sesame •
 - NET WT. 1.13 oz (32 grams)</v>
      </c>
      <c r="N454" s="12">
        <v>10000000520</v>
      </c>
      <c r="O454" s="12">
        <v>30000000520</v>
      </c>
      <c r="P454" s="12">
        <v>50000000520</v>
      </c>
      <c r="Q454" s="12">
        <v>70000000520</v>
      </c>
      <c r="R454" s="12">
        <v>90000000520</v>
      </c>
      <c r="S454" s="12">
        <v>11000000520</v>
      </c>
      <c r="T454" s="12">
        <v>13000000520</v>
      </c>
      <c r="U454" s="27"/>
      <c r="W454" s="8">
        <f t="shared" si="103"/>
        <v>0.5820204363248479</v>
      </c>
      <c r="X454" s="8">
        <f t="shared" si="104"/>
        <v>16.500279369809437</v>
      </c>
      <c r="Y454" s="8">
        <f t="shared" si="105"/>
        <v>9.3123269811975664</v>
      </c>
      <c r="Z454" s="8">
        <f t="shared" si="106"/>
        <v>264</v>
      </c>
      <c r="AA454" s="16">
        <v>15000000520</v>
      </c>
      <c r="AB454" s="8">
        <f t="shared" si="95"/>
        <v>1.7284243260556089</v>
      </c>
      <c r="AC454" s="8">
        <f t="shared" si="94"/>
        <v>49</v>
      </c>
      <c r="AD454" s="16">
        <v>15000000520</v>
      </c>
      <c r="AE454" s="13" t="s">
        <v>2298</v>
      </c>
    </row>
    <row r="455" spans="1:31" ht="180" x14ac:dyDescent="0.3">
      <c r="A455" s="9" t="s">
        <v>1401</v>
      </c>
      <c r="B455" s="10" t="s">
        <v>1402</v>
      </c>
      <c r="C455" s="10" t="s">
        <v>1403</v>
      </c>
      <c r="D455" s="11" t="s">
        <v>2848</v>
      </c>
      <c r="E455" s="8">
        <f t="shared" si="96"/>
        <v>1.687528571912329</v>
      </c>
      <c r="F455" s="8">
        <v>47.840625000000003</v>
      </c>
      <c r="G455" s="8">
        <f t="shared" si="97"/>
        <v>3.3750571438246579</v>
      </c>
      <c r="H455" s="8">
        <v>95.681250000000006</v>
      </c>
      <c r="I455" s="8">
        <f t="shared" si="98"/>
        <v>4.2188214297808226</v>
      </c>
      <c r="J455" s="8">
        <f t="shared" si="99"/>
        <v>119.60358753428633</v>
      </c>
      <c r="K455" s="8">
        <f t="shared" si="100"/>
        <v>6.7501142876493159</v>
      </c>
      <c r="L455" s="8">
        <f t="shared" si="101"/>
        <v>191.36574005485812</v>
      </c>
      <c r="M455" s="11" t="str">
        <f t="shared" si="102"/>
        <v>Sunset Sippin Sangria Wine Slush Ingredients:
cane sugar, lemon juice powder (corn syrup solids, lemon juice with added lemon oil), orange juice powder (corn syrup solids, orange solids, orange juice with added orange oil), less than 2% of the following: citric acid, red #40, artificial lavor, lime oil
• Packed in a facility and/or equipment that produces products containing peanuts, tree nuts, soybean, milk, dairy, eggs, fish, shellfish, wheat, sesame •
• DIRECTIONS: Fill blender completely with ice, pour in full bottle of wine, pour in whole jar of slush mix, blend on high until smooth. Makes 10-12 drinks ~ Enjoy! •
 - NET WT. 1.69 oz (47.840625 grams)</v>
      </c>
      <c r="N455" s="12">
        <v>10000000312</v>
      </c>
      <c r="O455" s="12">
        <v>30000000312</v>
      </c>
      <c r="P455" s="12">
        <v>50000000312</v>
      </c>
      <c r="Q455" s="12">
        <v>70000000312</v>
      </c>
      <c r="R455" s="12">
        <v>90000000312</v>
      </c>
      <c r="S455" s="12">
        <v>11000000312</v>
      </c>
      <c r="T455" s="12">
        <v>13000000312</v>
      </c>
      <c r="U455" s="10"/>
      <c r="V455" s="11"/>
      <c r="W455" s="8">
        <f t="shared" si="103"/>
        <v>0.84376428595616448</v>
      </c>
      <c r="X455" s="8">
        <f t="shared" si="104"/>
        <v>23.920717506857265</v>
      </c>
      <c r="Y455" s="8">
        <f t="shared" si="105"/>
        <v>13.500228575298632</v>
      </c>
      <c r="Z455" s="8">
        <f t="shared" si="106"/>
        <v>382.72500000000002</v>
      </c>
      <c r="AA455" s="16">
        <v>15000000312</v>
      </c>
      <c r="AB455" s="8">
        <f t="shared" si="95"/>
        <v>2.5312928578684932</v>
      </c>
      <c r="AC455" s="8">
        <f t="shared" si="94"/>
        <v>71.760937500000011</v>
      </c>
      <c r="AD455" s="16">
        <v>15000000312</v>
      </c>
      <c r="AE455" s="13"/>
    </row>
    <row r="456" spans="1:31" ht="195" x14ac:dyDescent="0.3">
      <c r="A456" s="9" t="s">
        <v>1405</v>
      </c>
      <c r="B456" s="10" t="s">
        <v>1406</v>
      </c>
      <c r="C456" s="10" t="s">
        <v>1407</v>
      </c>
      <c r="D456" s="11" t="s">
        <v>2745</v>
      </c>
      <c r="E456" s="8">
        <f t="shared" si="96"/>
        <v>1.6500279369809436</v>
      </c>
      <c r="F456" s="8">
        <v>46.777499999999996</v>
      </c>
      <c r="G456" s="8">
        <f t="shared" si="97"/>
        <v>3.3000558739618873</v>
      </c>
      <c r="H456" s="8">
        <v>93.554999999999993</v>
      </c>
      <c r="I456" s="8">
        <f t="shared" si="98"/>
        <v>4.1250698424523593</v>
      </c>
      <c r="J456" s="8">
        <f t="shared" si="99"/>
        <v>116.9457300335244</v>
      </c>
      <c r="K456" s="8">
        <f t="shared" si="100"/>
        <v>6.6001117479237745</v>
      </c>
      <c r="L456" s="8">
        <f t="shared" si="101"/>
        <v>187.11316805363901</v>
      </c>
      <c r="M456" s="11" t="str">
        <f t="shared" si="102"/>
        <v>Super Salad Topper Ingredients:
sunflower kernels roasted in sunflower oil, imitation bacon bits (soy flour, soy oil with tbhq [to protect freshness], salt, less than 2% of hydrolyzed soy protein, yeast extract, natural smoke flavor, sunflower oil, sugar, dextrose, inactive dried yeast, caramel color, red 3, hydrolyzed vegetable protein [hydrolyzed soy and corn protein, salt], soy lecithin, natural flavor), hulled sesame seeds, onion, seasoned salt (sea salt, onion, garlic, paprika, black pepper), paprika
• Packed in a facility and/or equipment that produces products containing peanuts, tree nuts, soybean, milk, dairy, eggs, fish, shellfish, wheat, sesame •
 - NET WT. 1.65 oz (46.7775 grams)</v>
      </c>
      <c r="N456" s="12">
        <v>10000000313</v>
      </c>
      <c r="O456" s="12">
        <v>30000000313</v>
      </c>
      <c r="P456" s="12">
        <v>50000000313</v>
      </c>
      <c r="Q456" s="12">
        <v>70000000313</v>
      </c>
      <c r="R456" s="12">
        <v>90000000313</v>
      </c>
      <c r="S456" s="12">
        <v>11000000313</v>
      </c>
      <c r="T456" s="12">
        <v>13000000313</v>
      </c>
      <c r="U456" s="10" t="s">
        <v>39</v>
      </c>
      <c r="V456" s="11"/>
      <c r="W456" s="8">
        <f t="shared" si="103"/>
        <v>0.82501396849047182</v>
      </c>
      <c r="X456" s="8">
        <f t="shared" si="104"/>
        <v>23.389146006704877</v>
      </c>
      <c r="Y456" s="8">
        <f t="shared" si="105"/>
        <v>13.200223495847549</v>
      </c>
      <c r="Z456" s="8">
        <f t="shared" si="106"/>
        <v>374.21999999999997</v>
      </c>
      <c r="AA456" s="16">
        <v>15000000313</v>
      </c>
      <c r="AB456" s="8">
        <f t="shared" si="95"/>
        <v>2.4750419054714152</v>
      </c>
      <c r="AC456" s="8">
        <f t="shared" si="94"/>
        <v>70.166249999999991</v>
      </c>
      <c r="AD456" s="16">
        <v>15000000313</v>
      </c>
      <c r="AE456" s="13"/>
    </row>
    <row r="457" spans="1:31" ht="120" x14ac:dyDescent="0.3">
      <c r="A457" s="9" t="s">
        <v>1409</v>
      </c>
      <c r="B457" s="10" t="s">
        <v>1410</v>
      </c>
      <c r="C457" s="10" t="s">
        <v>1411</v>
      </c>
      <c r="D457" s="11" t="s">
        <v>2746</v>
      </c>
      <c r="E457" s="8">
        <f t="shared" si="96"/>
        <v>1.9500330164320243</v>
      </c>
      <c r="F457" s="8">
        <v>55.282499999999999</v>
      </c>
      <c r="G457" s="8">
        <f t="shared" si="97"/>
        <v>3.9000660328640486</v>
      </c>
      <c r="H457" s="8">
        <v>110.565</v>
      </c>
      <c r="I457" s="8">
        <f t="shared" si="98"/>
        <v>4.8750825410800607</v>
      </c>
      <c r="J457" s="8">
        <f t="shared" si="99"/>
        <v>138.20859003961974</v>
      </c>
      <c r="K457" s="8">
        <f t="shared" si="100"/>
        <v>7.8001320657280973</v>
      </c>
      <c r="L457" s="8">
        <f t="shared" si="101"/>
        <v>221.13374406339156</v>
      </c>
      <c r="M457" s="11" t="str">
        <f t="shared" si="102"/>
        <v>Sure Fire Winner Grill Seasoning Ingredients:
brown sugar, salt, dry honey(refinery syrup, honey) dehydrated peach, sugar, paprika, spices, dehydrated garlic, onion, oleoresin paprika, turmeric, &lt;2%silicon dioxide to prevent caking
• Packed in a facility and/or equipment that produces products containing peanuts, tree nuts, soybean, milk, dairy, eggs, fish, shellfish, wheat, sesame •
 - NET WT. 1.95 oz (55.2825 grams)</v>
      </c>
      <c r="N457" s="12">
        <v>10000000314</v>
      </c>
      <c r="O457" s="12">
        <v>30000000314</v>
      </c>
      <c r="P457" s="12">
        <v>50000000314</v>
      </c>
      <c r="Q457" s="12">
        <v>70000000314</v>
      </c>
      <c r="R457" s="12">
        <v>90000000314</v>
      </c>
      <c r="S457" s="12">
        <v>11000000314</v>
      </c>
      <c r="T457" s="12">
        <v>13000000314</v>
      </c>
      <c r="U457" s="10"/>
      <c r="V457" s="11"/>
      <c r="W457" s="8">
        <f t="shared" si="103"/>
        <v>0.97501650821601216</v>
      </c>
      <c r="X457" s="8">
        <f t="shared" si="104"/>
        <v>27.641718007923945</v>
      </c>
      <c r="Y457" s="8">
        <f t="shared" si="105"/>
        <v>15.600264131456195</v>
      </c>
      <c r="Z457" s="8">
        <f t="shared" si="106"/>
        <v>442.26</v>
      </c>
      <c r="AA457" s="16">
        <v>15000000314</v>
      </c>
      <c r="AB457" s="8">
        <f t="shared" si="95"/>
        <v>2.9250495246480366</v>
      </c>
      <c r="AC457" s="8">
        <f t="shared" si="94"/>
        <v>82.923749999999998</v>
      </c>
      <c r="AD457" s="16">
        <v>15000000314</v>
      </c>
      <c r="AE457" s="13"/>
    </row>
    <row r="458" spans="1:31" ht="105" x14ac:dyDescent="0.3">
      <c r="A458" s="9" t="s">
        <v>1361</v>
      </c>
      <c r="B458" s="10" t="s">
        <v>1723</v>
      </c>
      <c r="C458" s="10" t="s">
        <v>1724</v>
      </c>
      <c r="D458" s="11" t="s">
        <v>2747</v>
      </c>
      <c r="E458" s="8">
        <f t="shared" si="96"/>
        <v>1.6226024285420002</v>
      </c>
      <c r="F458" s="8">
        <v>46</v>
      </c>
      <c r="G458" s="8">
        <f t="shared" si="97"/>
        <v>3.3510267545976089</v>
      </c>
      <c r="H458" s="8">
        <v>95</v>
      </c>
      <c r="I458" s="8">
        <f t="shared" si="98"/>
        <v>4.1887834432470115</v>
      </c>
      <c r="J458" s="8">
        <f t="shared" si="99"/>
        <v>118.75201061605279</v>
      </c>
      <c r="K458" s="8">
        <f t="shared" si="100"/>
        <v>6.7020535091952178</v>
      </c>
      <c r="L458" s="8">
        <f t="shared" si="101"/>
        <v>190.00321698568445</v>
      </c>
      <c r="M458" s="11" t="str">
        <f t="shared" si="102"/>
        <v>Sweet &amp; Spicy Grill Seasoning Ingredients:
brown sugar, salt, spice, molasses powder (refinery syrup, can molasses, cane caramel color), dehydrated garlic
• Packed in a facility and/or equipment that produces products containing peanuts, tree nuts, soybean, milk, dairy, eggs, fish, shellfish, wheat, sesame •
 - NET WT. 1.62 oz (46 grams)</v>
      </c>
      <c r="N458" s="12">
        <v>10000000298</v>
      </c>
      <c r="O458" s="12">
        <v>30000000298</v>
      </c>
      <c r="P458" s="12">
        <v>50000000298</v>
      </c>
      <c r="Q458" s="12">
        <v>70000000298</v>
      </c>
      <c r="R458" s="12">
        <v>90000000298</v>
      </c>
      <c r="S458" s="12">
        <v>11000000298</v>
      </c>
      <c r="T458" s="12">
        <v>13000000298</v>
      </c>
      <c r="U458" s="10" t="s">
        <v>39</v>
      </c>
      <c r="V458" s="11" t="s">
        <v>191</v>
      </c>
      <c r="W458" s="8">
        <f t="shared" si="103"/>
        <v>0.83775668864940223</v>
      </c>
      <c r="X458" s="8">
        <f t="shared" si="104"/>
        <v>23.750402123210556</v>
      </c>
      <c r="Y458" s="8">
        <f t="shared" si="105"/>
        <v>13.404107018390436</v>
      </c>
      <c r="Z458" s="8">
        <f t="shared" si="106"/>
        <v>380</v>
      </c>
      <c r="AA458" s="16">
        <v>15000000298</v>
      </c>
      <c r="AB458" s="8">
        <f t="shared" si="95"/>
        <v>2.4868145915698046</v>
      </c>
      <c r="AC458" s="8">
        <f t="shared" si="94"/>
        <v>70.5</v>
      </c>
      <c r="AD458" s="16">
        <v>15000000298</v>
      </c>
      <c r="AE458" s="13" t="s">
        <v>1980</v>
      </c>
    </row>
    <row r="459" spans="1:31" ht="120" x14ac:dyDescent="0.3">
      <c r="A459" s="25" t="s">
        <v>1413</v>
      </c>
      <c r="B459" s="10" t="s">
        <v>1414</v>
      </c>
      <c r="C459" s="10" t="s">
        <v>1414</v>
      </c>
      <c r="D459" s="11" t="s">
        <v>2748</v>
      </c>
      <c r="E459" s="8">
        <f t="shared" si="96"/>
        <v>1.3756846676769132</v>
      </c>
      <c r="F459" s="8">
        <v>39</v>
      </c>
      <c r="G459" s="8">
        <f t="shared" si="97"/>
        <v>2.9982870962189132</v>
      </c>
      <c r="H459" s="8">
        <v>85</v>
      </c>
      <c r="I459" s="8">
        <f t="shared" si="98"/>
        <v>3.7478588702736415</v>
      </c>
      <c r="J459" s="8">
        <f t="shared" si="99"/>
        <v>106.25179897225775</v>
      </c>
      <c r="K459" s="8">
        <f t="shared" si="100"/>
        <v>5.9965741924378264</v>
      </c>
      <c r="L459" s="8">
        <f t="shared" si="101"/>
        <v>170.00287835561238</v>
      </c>
      <c r="M459" s="11" t="str">
        <f t="shared" si="102"/>
        <v>Sweet Cherry Rub Ingredients:
brown sugar, salt, dehydrated cherry powder, spices, dehydrated garlic, paprika, onion powder, and no more than 1% tricalcium phosphate added to prevent caking
• Packed in a facility and/or equipment that produces products containing peanuts, tree nuts, soybean, milk, dairy, eggs, fish, shellfish, wheat, sesame •
 - NET WT. 1.38 oz (39 grams)</v>
      </c>
      <c r="N459" s="12">
        <v>10000000315</v>
      </c>
      <c r="O459" s="12">
        <v>30000000315</v>
      </c>
      <c r="P459" s="12">
        <v>50000000315</v>
      </c>
      <c r="Q459" s="12">
        <v>70000000315</v>
      </c>
      <c r="R459" s="12">
        <v>90000000315</v>
      </c>
      <c r="S459" s="12">
        <v>11000000315</v>
      </c>
      <c r="T459" s="12">
        <v>13000000315</v>
      </c>
      <c r="U459" s="10" t="s">
        <v>39</v>
      </c>
      <c r="V459" s="11" t="s">
        <v>191</v>
      </c>
      <c r="W459" s="8">
        <f t="shared" si="103"/>
        <v>0.7495717740547283</v>
      </c>
      <c r="X459" s="8">
        <f t="shared" si="104"/>
        <v>21.250359794451548</v>
      </c>
      <c r="Y459" s="8">
        <f t="shared" si="105"/>
        <v>11.993148384875653</v>
      </c>
      <c r="Z459" s="8">
        <f t="shared" si="106"/>
        <v>340</v>
      </c>
      <c r="AA459" s="16">
        <v>15000000315</v>
      </c>
      <c r="AB459" s="8">
        <f t="shared" si="95"/>
        <v>2.1869858819479133</v>
      </c>
      <c r="AC459" s="8">
        <f t="shared" si="94"/>
        <v>62</v>
      </c>
      <c r="AD459" s="16">
        <v>15000000315</v>
      </c>
      <c r="AE459" s="13" t="s">
        <v>1975</v>
      </c>
    </row>
    <row r="460" spans="1:31" ht="120" x14ac:dyDescent="0.3">
      <c r="A460" s="14" t="s">
        <v>2312</v>
      </c>
      <c r="B460" s="10" t="s">
        <v>2303</v>
      </c>
      <c r="C460" s="10" t="s">
        <v>2303</v>
      </c>
      <c r="D460" s="11" t="s">
        <v>2749</v>
      </c>
      <c r="E460" s="8">
        <f t="shared" si="96"/>
        <v>1.3756846676769132</v>
      </c>
      <c r="F460" s="8">
        <v>39</v>
      </c>
      <c r="G460" s="8">
        <f t="shared" si="97"/>
        <v>2.9982870962189132</v>
      </c>
      <c r="H460" s="8">
        <v>85</v>
      </c>
      <c r="I460" s="8">
        <f t="shared" si="98"/>
        <v>3.7478588702736415</v>
      </c>
      <c r="J460" s="8">
        <f t="shared" si="99"/>
        <v>106.25179897225775</v>
      </c>
      <c r="K460" s="8">
        <f t="shared" si="100"/>
        <v>5.9965741924378264</v>
      </c>
      <c r="L460" s="8">
        <f t="shared" si="101"/>
        <v>170.00287835561238</v>
      </c>
      <c r="M460" s="11" t="str">
        <f t="shared" si="102"/>
        <v>Sweet Cherry Seasoning Ingredients:
brown sugar, salt, dehydrated cherry powder, spices, dehydrated garlic, paprika, onion powder, and no more than 1% tricalcium phosphate added to prevent caking
• Packed in a facility and/or equipment that produces products containing peanuts, tree nuts, soybean, milk, dairy, eggs, fish, shellfish, wheat, sesame •
 - NET WT. 1.38 oz (39 grams)</v>
      </c>
      <c r="N460" s="12">
        <v>10000000521</v>
      </c>
      <c r="O460" s="12">
        <v>30000000521</v>
      </c>
      <c r="P460" s="12">
        <v>50000000521</v>
      </c>
      <c r="Q460" s="12">
        <v>70000000521</v>
      </c>
      <c r="R460" s="12">
        <v>90000000521</v>
      </c>
      <c r="S460" s="12">
        <v>11000000521</v>
      </c>
      <c r="T460" s="12">
        <v>13000000521</v>
      </c>
      <c r="U460" s="27"/>
      <c r="W460" s="8">
        <f t="shared" si="103"/>
        <v>0.7495717740547283</v>
      </c>
      <c r="X460" s="8">
        <f t="shared" si="104"/>
        <v>21.250359794451548</v>
      </c>
      <c r="Y460" s="8">
        <f t="shared" si="105"/>
        <v>11.993148384875653</v>
      </c>
      <c r="Z460" s="8">
        <f t="shared" si="106"/>
        <v>340</v>
      </c>
      <c r="AA460" s="16">
        <v>15000000521</v>
      </c>
      <c r="AB460" s="8">
        <f t="shared" si="95"/>
        <v>2.1869858819479133</v>
      </c>
      <c r="AC460" s="8">
        <f t="shared" si="94"/>
        <v>62</v>
      </c>
      <c r="AD460" s="16">
        <v>15000000521</v>
      </c>
      <c r="AE460" s="13" t="s">
        <v>2299</v>
      </c>
    </row>
    <row r="461" spans="1:31" ht="135" x14ac:dyDescent="0.3">
      <c r="A461" s="9" t="s">
        <v>1732</v>
      </c>
      <c r="B461" s="10" t="s">
        <v>1713</v>
      </c>
      <c r="C461" s="10" t="s">
        <v>1713</v>
      </c>
      <c r="D461" s="11" t="s">
        <v>2750</v>
      </c>
      <c r="E461" s="8">
        <f t="shared" si="96"/>
        <v>0.98767104346034784</v>
      </c>
      <c r="F461" s="8">
        <v>28</v>
      </c>
      <c r="G461" s="8">
        <f t="shared" si="97"/>
        <v>2.4691776086508699</v>
      </c>
      <c r="H461" s="8">
        <v>70</v>
      </c>
      <c r="I461" s="8">
        <f t="shared" si="98"/>
        <v>3.0864720108135875</v>
      </c>
      <c r="J461" s="8">
        <f t="shared" si="99"/>
        <v>87.501481506565213</v>
      </c>
      <c r="K461" s="8">
        <f t="shared" si="100"/>
        <v>4.9383552173017398</v>
      </c>
      <c r="L461" s="8">
        <f t="shared" si="101"/>
        <v>140.00237041050434</v>
      </c>
      <c r="M461" s="11" t="str">
        <f t="shared" si="102"/>
        <v>Sweet Heat Pub Seasoning Ingredients:
chili pepper, black pepper, paprika, salt, sugar, spices, dehydrated garlic, dehydrated onion, honey granules, extractives of paprika, turmeric, tricalcium phosphate (anti caking)
• Packed in a facility and/or equipment that produces products containing peanuts, tree nuts, soybean, milk, dairy, eggs, fish, shellfish, wheat, sesame •
 - NET WT. 0.99 oz (28 grams)</v>
      </c>
      <c r="N461" s="12">
        <v>10000000496</v>
      </c>
      <c r="O461" s="12">
        <v>30000000496</v>
      </c>
      <c r="P461" s="12">
        <v>50000000496</v>
      </c>
      <c r="Q461" s="12">
        <v>70000000496</v>
      </c>
      <c r="R461" s="12">
        <v>90000000496</v>
      </c>
      <c r="S461" s="12">
        <v>11000000496</v>
      </c>
      <c r="T461" s="12">
        <v>13000000496</v>
      </c>
      <c r="U461" s="10" t="s">
        <v>39</v>
      </c>
      <c r="V461" s="11" t="s">
        <v>1656</v>
      </c>
      <c r="W461" s="8">
        <f t="shared" si="103"/>
        <v>0.61729440216271747</v>
      </c>
      <c r="X461" s="8">
        <f t="shared" si="104"/>
        <v>17.500296301313043</v>
      </c>
      <c r="Y461" s="8">
        <f t="shared" si="105"/>
        <v>9.8767104346034795</v>
      </c>
      <c r="Z461" s="8">
        <f t="shared" si="106"/>
        <v>280</v>
      </c>
      <c r="AA461" s="16">
        <v>15000000496</v>
      </c>
      <c r="AB461" s="8">
        <f t="shared" si="95"/>
        <v>1.7284243260556089</v>
      </c>
      <c r="AC461" s="8">
        <f t="shared" si="94"/>
        <v>49</v>
      </c>
      <c r="AD461" s="16">
        <v>15000000496</v>
      </c>
      <c r="AE461" s="13" t="s">
        <v>1990</v>
      </c>
    </row>
    <row r="462" spans="1:31" ht="105" x14ac:dyDescent="0.3">
      <c r="A462" s="9" t="s">
        <v>1416</v>
      </c>
      <c r="B462" s="10" t="s">
        <v>1417</v>
      </c>
      <c r="C462" s="10" t="s">
        <v>1417</v>
      </c>
      <c r="D462" s="11" t="s">
        <v>2751</v>
      </c>
      <c r="E462" s="8">
        <f t="shared" si="96"/>
        <v>1.6000270904057639</v>
      </c>
      <c r="F462" s="8">
        <v>45.360000000000007</v>
      </c>
      <c r="G462" s="8">
        <f t="shared" si="97"/>
        <v>3.2000541808115277</v>
      </c>
      <c r="H462" s="8">
        <v>90.720000000000013</v>
      </c>
      <c r="I462" s="8">
        <f t="shared" si="98"/>
        <v>4.00006772601441</v>
      </c>
      <c r="J462" s="8">
        <f t="shared" si="99"/>
        <v>113.40192003250853</v>
      </c>
      <c r="K462" s="8">
        <f t="shared" si="100"/>
        <v>6.4001083616230554</v>
      </c>
      <c r="L462" s="8">
        <f t="shared" si="101"/>
        <v>181.44307205201363</v>
      </c>
      <c r="M462" s="11" t="str">
        <f t="shared" si="102"/>
        <v>Sweet Honey Herb Blend Ingredients:
salt. garlic, onion, pepper, honey, vinegar, paprika, sugar, spices
• Packed in a facility and/or equipment that produces products containing peanuts, tree nuts, soybean, milk, dairy, eggs, fish, shellfish, wheat, sesame •
 - NET WT. 1.60 oz (45.36 grams)</v>
      </c>
      <c r="N462" s="12">
        <v>10000000316</v>
      </c>
      <c r="O462" s="12">
        <v>30000000316</v>
      </c>
      <c r="P462" s="12">
        <v>50000000316</v>
      </c>
      <c r="Q462" s="12">
        <v>70000000316</v>
      </c>
      <c r="R462" s="12">
        <v>90000000316</v>
      </c>
      <c r="S462" s="12">
        <v>11000000316</v>
      </c>
      <c r="T462" s="12">
        <v>13000000316</v>
      </c>
      <c r="U462" s="10"/>
      <c r="V462" s="11"/>
      <c r="W462" s="8">
        <f t="shared" si="103"/>
        <v>0.80001354520288193</v>
      </c>
      <c r="X462" s="8">
        <f t="shared" si="104"/>
        <v>22.680384006501704</v>
      </c>
      <c r="Y462" s="8">
        <f t="shared" si="105"/>
        <v>12.800216723246111</v>
      </c>
      <c r="Z462" s="8">
        <f t="shared" si="106"/>
        <v>362.88000000000005</v>
      </c>
      <c r="AA462" s="16">
        <v>15000000316</v>
      </c>
      <c r="AB462" s="8">
        <f t="shared" si="95"/>
        <v>2.4000406356086459</v>
      </c>
      <c r="AC462" s="8">
        <f t="shared" si="94"/>
        <v>68.040000000000006</v>
      </c>
      <c r="AD462" s="16">
        <v>15000000316</v>
      </c>
      <c r="AE462" s="13"/>
    </row>
    <row r="463" spans="1:31" ht="31.2" x14ac:dyDescent="0.3">
      <c r="A463" s="9" t="s">
        <v>1419</v>
      </c>
      <c r="B463" s="10" t="s">
        <v>1420</v>
      </c>
      <c r="C463" s="10" t="s">
        <v>1421</v>
      </c>
      <c r="D463" s="11" t="s">
        <v>32</v>
      </c>
      <c r="E463" s="8">
        <f t="shared" si="96"/>
        <v>1.1000186246539627</v>
      </c>
      <c r="F463" s="8">
        <v>31.185000000000006</v>
      </c>
      <c r="G463" s="8">
        <f t="shared" si="97"/>
        <v>2.2000372493079254</v>
      </c>
      <c r="H463" s="8">
        <v>62.370000000000012</v>
      </c>
      <c r="I463" s="8">
        <f t="shared" si="98"/>
        <v>2.7500465616349068</v>
      </c>
      <c r="J463" s="8">
        <f t="shared" si="99"/>
        <v>77.963820022349609</v>
      </c>
      <c r="K463" s="8">
        <f t="shared" si="100"/>
        <v>4.4000744986158509</v>
      </c>
      <c r="L463" s="8">
        <f t="shared" si="101"/>
        <v>124.74211203575938</v>
      </c>
      <c r="M463" s="11" t="str">
        <f t="shared" si="102"/>
        <v>NULL
 - NET WT. 1.10 oz (31.185 grams)</v>
      </c>
      <c r="N463" s="12">
        <v>10000000317</v>
      </c>
      <c r="O463" s="12">
        <v>30000000317</v>
      </c>
      <c r="P463" s="12">
        <v>50000000317</v>
      </c>
      <c r="Q463" s="12">
        <v>70000000317</v>
      </c>
      <c r="R463" s="12">
        <v>90000000317</v>
      </c>
      <c r="S463" s="12">
        <v>11000000317</v>
      </c>
      <c r="T463" s="12">
        <v>13000000317</v>
      </c>
      <c r="U463" s="10"/>
      <c r="V463" s="11"/>
      <c r="W463" s="8">
        <f t="shared" si="103"/>
        <v>0.55000931232698136</v>
      </c>
      <c r="X463" s="8">
        <f t="shared" si="104"/>
        <v>15.592764004469922</v>
      </c>
      <c r="Y463" s="8">
        <f t="shared" si="105"/>
        <v>8.8001489972317017</v>
      </c>
      <c r="Z463" s="8">
        <f t="shared" si="106"/>
        <v>249.48000000000005</v>
      </c>
      <c r="AA463" s="16">
        <v>15000000317</v>
      </c>
      <c r="AB463" s="8">
        <f t="shared" si="95"/>
        <v>1.6500279369809441</v>
      </c>
      <c r="AC463" s="8">
        <f t="shared" si="94"/>
        <v>46.777500000000011</v>
      </c>
      <c r="AD463" s="16">
        <v>15000000317</v>
      </c>
      <c r="AE463" s="13"/>
    </row>
    <row r="464" spans="1:31" ht="180" x14ac:dyDescent="0.3">
      <c r="A464" s="9" t="s">
        <v>1422</v>
      </c>
      <c r="B464" s="10" t="s">
        <v>1423</v>
      </c>
      <c r="C464" s="10" t="s">
        <v>1424</v>
      </c>
      <c r="D464" s="11" t="s">
        <v>2849</v>
      </c>
      <c r="E464" s="8">
        <f t="shared" si="96"/>
        <v>1.687528571912329</v>
      </c>
      <c r="F464" s="8">
        <v>47.840625000000003</v>
      </c>
      <c r="G464" s="8">
        <f t="shared" si="97"/>
        <v>3.3750571438246579</v>
      </c>
      <c r="H464" s="8">
        <v>95.681250000000006</v>
      </c>
      <c r="I464" s="8">
        <f t="shared" si="98"/>
        <v>4.2188214297808226</v>
      </c>
      <c r="J464" s="8">
        <f t="shared" si="99"/>
        <v>119.60358753428633</v>
      </c>
      <c r="K464" s="8">
        <f t="shared" si="100"/>
        <v>6.7501142876493159</v>
      </c>
      <c r="L464" s="8">
        <f t="shared" si="101"/>
        <v>191.36574005485812</v>
      </c>
      <c r="M464" s="11" t="str">
        <f t="shared" si="102"/>
        <v>Sweet Summer Delight Wine Slush Ingredients:
cane sugar, orange juice powder, &lt;2% of the following: citric acid, colored/flavored powder, (sugar, red #3, red #40, artificial flavor) flavored oil (artificial flavoring, water, glycerin, propylene glycol, ethyl alcohol)
• Packed in a facility and/or equipment that produces products containing peanuts, tree nuts, soybean, milk, dairy, eggs, fish, shellfish, wheat, sesame •
• DIRECTIONS: Fill blender completely with ice, pour in full bottle of wine, pour in whole jar of slush mix, blend on high until smooth. Makes 10-12 drinks ~ Enjoy! •
 - NET WT. 1.69 oz (47.840625 grams)</v>
      </c>
      <c r="N464" s="12">
        <v>10000000318</v>
      </c>
      <c r="O464" s="12">
        <v>30000000318</v>
      </c>
      <c r="P464" s="12">
        <v>50000000318</v>
      </c>
      <c r="Q464" s="12">
        <v>70000000318</v>
      </c>
      <c r="R464" s="12">
        <v>90000000318</v>
      </c>
      <c r="S464" s="12">
        <v>11000000318</v>
      </c>
      <c r="T464" s="12">
        <v>13000000318</v>
      </c>
      <c r="U464" s="10"/>
      <c r="V464" s="11"/>
      <c r="W464" s="8">
        <f t="shared" si="103"/>
        <v>0.84376428595616448</v>
      </c>
      <c r="X464" s="8">
        <f t="shared" si="104"/>
        <v>23.920717506857265</v>
      </c>
      <c r="Y464" s="8">
        <f t="shared" si="105"/>
        <v>13.500228575298632</v>
      </c>
      <c r="Z464" s="8">
        <f t="shared" si="106"/>
        <v>382.72500000000002</v>
      </c>
      <c r="AA464" s="16">
        <v>15000000318</v>
      </c>
      <c r="AB464" s="8">
        <f t="shared" si="95"/>
        <v>2.5312928578684932</v>
      </c>
      <c r="AC464" s="8">
        <f t="shared" ref="AC464:AC527" si="107">IF(OR(F464 = "NULL", H464 = "NULL"), "NULL", (F464+H464)/2)</f>
        <v>71.760937500000011</v>
      </c>
      <c r="AD464" s="16">
        <v>15000000318</v>
      </c>
      <c r="AE464" s="13"/>
    </row>
    <row r="465" spans="1:31" ht="105" x14ac:dyDescent="0.3">
      <c r="A465" s="9" t="s">
        <v>1426</v>
      </c>
      <c r="B465" s="10" t="s">
        <v>2300</v>
      </c>
      <c r="C465" s="10" t="s">
        <v>2302</v>
      </c>
      <c r="D465" s="11" t="s">
        <v>2752</v>
      </c>
      <c r="E465" s="8">
        <f t="shared" si="96"/>
        <v>1.3404107018390437</v>
      </c>
      <c r="F465" s="8">
        <v>38</v>
      </c>
      <c r="G465" s="8">
        <f t="shared" si="97"/>
        <v>2.9982870962189132</v>
      </c>
      <c r="H465" s="8">
        <v>85</v>
      </c>
      <c r="I465" s="8">
        <f t="shared" si="98"/>
        <v>3.7478588702736415</v>
      </c>
      <c r="J465" s="8">
        <f t="shared" si="99"/>
        <v>106.25179897225775</v>
      </c>
      <c r="K465" s="8">
        <f t="shared" si="100"/>
        <v>5.9965741924378264</v>
      </c>
      <c r="L465" s="8">
        <f t="shared" si="101"/>
        <v>170.00287835561238</v>
      </c>
      <c r="M465" s="11" t="str">
        <f t="shared" si="102"/>
        <v>Sweet, Hot &amp; Smoky Seasoning Ingredients:
salt, paprika, natural spices, monosodium glutamate, garlic powder, red pepper, smoke powder, cane sugar
• Packed in a facility and/or equipment that produces products containing peanuts, tree nuts, soybean, milk, dairy, eggs, fish, shellfish, wheat, sesame •
 - NET WT. 1.34 oz (38 grams)</v>
      </c>
      <c r="N465" s="12">
        <v>10000000319</v>
      </c>
      <c r="O465" s="12">
        <v>30000000319</v>
      </c>
      <c r="P465" s="12">
        <v>50000000319</v>
      </c>
      <c r="Q465" s="12">
        <v>70000000319</v>
      </c>
      <c r="R465" s="12">
        <v>90000000319</v>
      </c>
      <c r="S465" s="12">
        <v>11000000319</v>
      </c>
      <c r="T465" s="12">
        <v>13000000319</v>
      </c>
      <c r="U465" s="10" t="s">
        <v>39</v>
      </c>
      <c r="V465" s="11" t="s">
        <v>1656</v>
      </c>
      <c r="W465" s="8">
        <f t="shared" si="103"/>
        <v>0.7495717740547283</v>
      </c>
      <c r="X465" s="8">
        <f t="shared" si="104"/>
        <v>21.250359794451548</v>
      </c>
      <c r="Y465" s="8">
        <f t="shared" si="105"/>
        <v>11.993148384875653</v>
      </c>
      <c r="Z465" s="8">
        <f t="shared" si="106"/>
        <v>340</v>
      </c>
      <c r="AA465" s="16">
        <v>15000000319</v>
      </c>
      <c r="AB465" s="8">
        <f t="shared" si="95"/>
        <v>2.1693488990289786</v>
      </c>
      <c r="AC465" s="8">
        <f t="shared" si="107"/>
        <v>61.5</v>
      </c>
      <c r="AD465" s="16">
        <v>15000000319</v>
      </c>
      <c r="AE465" s="13" t="s">
        <v>1982</v>
      </c>
    </row>
    <row r="466" spans="1:31" ht="120" x14ac:dyDescent="0.3">
      <c r="A466" s="9" t="s">
        <v>1427</v>
      </c>
      <c r="B466" s="10" t="s">
        <v>1985</v>
      </c>
      <c r="C466" s="10" t="s">
        <v>1985</v>
      </c>
      <c r="D466" s="11" t="s">
        <v>2753</v>
      </c>
      <c r="E466" s="8">
        <f t="shared" si="96"/>
        <v>1.2345888043254349</v>
      </c>
      <c r="F466" s="8">
        <v>35</v>
      </c>
      <c r="G466" s="8">
        <f t="shared" si="97"/>
        <v>2.6102734720023482</v>
      </c>
      <c r="H466" s="8">
        <v>74</v>
      </c>
      <c r="I466" s="8">
        <f t="shared" si="98"/>
        <v>3.2628418400029351</v>
      </c>
      <c r="J466" s="8">
        <f t="shared" si="99"/>
        <v>92.501566164083215</v>
      </c>
      <c r="K466" s="8">
        <f t="shared" si="100"/>
        <v>5.2205469440046963</v>
      </c>
      <c r="L466" s="8">
        <f t="shared" si="101"/>
        <v>148.00250586253316</v>
      </c>
      <c r="M466" s="11" t="str">
        <f t="shared" si="102"/>
        <v>Tangy Chicken Seasoning Ingredients:
dehydrated garlic, dehydrated onion, sea salt, spices, dehydrated orange, paprika, dehydrated green bell pepper, vegetable oil
• Packed in a facility and/or equipment that produces products containing peanuts, tree nuts, soybean, milk, dairy, eggs, fish, shellfish, wheat, sesame •
 - NET WT. 1.23 oz (35 grams)</v>
      </c>
      <c r="N466" s="12">
        <v>10000000384</v>
      </c>
      <c r="O466" s="12">
        <v>30000000384</v>
      </c>
      <c r="P466" s="12">
        <v>50000000384</v>
      </c>
      <c r="Q466" s="12">
        <v>70000000384</v>
      </c>
      <c r="R466" s="12">
        <v>90000000384</v>
      </c>
      <c r="S466" s="12">
        <v>11000000384</v>
      </c>
      <c r="T466" s="12">
        <v>13000000384</v>
      </c>
      <c r="U466" s="10" t="s">
        <v>39</v>
      </c>
      <c r="V466" s="11" t="s">
        <v>1656</v>
      </c>
      <c r="W466" s="8">
        <f t="shared" si="103"/>
        <v>0.65256836800058704</v>
      </c>
      <c r="X466" s="8">
        <f t="shared" si="104"/>
        <v>18.500313232816644</v>
      </c>
      <c r="Y466" s="8">
        <f t="shared" si="105"/>
        <v>10.441093888009393</v>
      </c>
      <c r="Z466" s="8">
        <f t="shared" si="106"/>
        <v>296</v>
      </c>
      <c r="AA466" s="16">
        <v>15000000384</v>
      </c>
      <c r="AB466" s="8">
        <f t="shared" si="95"/>
        <v>1.9224311381638914</v>
      </c>
      <c r="AC466" s="8">
        <f t="shared" si="107"/>
        <v>54.5</v>
      </c>
      <c r="AD466" s="16">
        <v>15000000384</v>
      </c>
      <c r="AE466" s="13" t="s">
        <v>1986</v>
      </c>
    </row>
    <row r="467" spans="1:31" ht="90" x14ac:dyDescent="0.3">
      <c r="A467" s="9" t="s">
        <v>1742</v>
      </c>
      <c r="B467" s="10" t="s">
        <v>1428</v>
      </c>
      <c r="C467" s="10" t="s">
        <v>1428</v>
      </c>
      <c r="D467" s="11" t="s">
        <v>2754</v>
      </c>
      <c r="E467" s="8">
        <f t="shared" si="96"/>
        <v>0.88184914594673913</v>
      </c>
      <c r="F467" s="8">
        <v>25</v>
      </c>
      <c r="G467" s="8">
        <f t="shared" si="97"/>
        <v>2.1164379502721742</v>
      </c>
      <c r="H467" s="8">
        <v>60</v>
      </c>
      <c r="I467" s="8">
        <f t="shared" si="98"/>
        <v>2.645547437840218</v>
      </c>
      <c r="J467" s="8">
        <f t="shared" si="99"/>
        <v>75.001269862770187</v>
      </c>
      <c r="K467" s="8">
        <f t="shared" si="100"/>
        <v>4.2328759005443484</v>
      </c>
      <c r="L467" s="8">
        <f t="shared" si="101"/>
        <v>120.00203178043228</v>
      </c>
      <c r="M467" s="11" t="str">
        <f t="shared" si="102"/>
        <v>Tellicherry Peppercorns Ingredients:
Tellicherry peppercorns
• Packed in a facility and/or equipment that produces products containing peanuts, tree nuts, soybean, milk, dairy, eggs, fish, shellfish, wheat, sesame •
 - NET WT. 0.88 oz (25 grams)</v>
      </c>
      <c r="N467" s="12">
        <v>10000000428</v>
      </c>
      <c r="O467" s="12">
        <v>30000000428</v>
      </c>
      <c r="P467" s="12">
        <v>50000000428</v>
      </c>
      <c r="Q467" s="12">
        <v>70000000428</v>
      </c>
      <c r="R467" s="12">
        <v>90000000428</v>
      </c>
      <c r="S467" s="12">
        <v>11000000428</v>
      </c>
      <c r="T467" s="12">
        <v>13000000428</v>
      </c>
      <c r="U467" s="10" t="s">
        <v>39</v>
      </c>
      <c r="V467" s="11"/>
      <c r="W467" s="8">
        <f t="shared" si="103"/>
        <v>0.52910948756804355</v>
      </c>
      <c r="X467" s="8">
        <f t="shared" si="104"/>
        <v>15.000253972554034</v>
      </c>
      <c r="Y467" s="8">
        <f t="shared" si="105"/>
        <v>8.4657518010886967</v>
      </c>
      <c r="Z467" s="8">
        <f t="shared" si="106"/>
        <v>240</v>
      </c>
      <c r="AA467" s="16">
        <v>15000000428</v>
      </c>
      <c r="AB467" s="8">
        <f t="shared" si="95"/>
        <v>1.4991435481094566</v>
      </c>
      <c r="AC467" s="8">
        <f t="shared" si="107"/>
        <v>42.5</v>
      </c>
      <c r="AD467" s="16">
        <v>15000000428</v>
      </c>
      <c r="AE467" s="13"/>
    </row>
    <row r="468" spans="1:31" ht="135" x14ac:dyDescent="0.3">
      <c r="A468" s="9" t="s">
        <v>921</v>
      </c>
      <c r="B468" s="10" t="s">
        <v>1430</v>
      </c>
      <c r="C468" s="10" t="s">
        <v>1431</v>
      </c>
      <c r="D468" s="11" t="s">
        <v>2755</v>
      </c>
      <c r="E468" s="8">
        <f t="shared" si="96"/>
        <v>1.1993148384875654</v>
      </c>
      <c r="F468" s="8">
        <v>34</v>
      </c>
      <c r="G468" s="8">
        <f t="shared" si="97"/>
        <v>2.3986296769751307</v>
      </c>
      <c r="H468" s="8">
        <v>68</v>
      </c>
      <c r="I468" s="8">
        <f t="shared" si="98"/>
        <v>2.9982870962189132</v>
      </c>
      <c r="J468" s="8">
        <f t="shared" si="99"/>
        <v>85.001439177806191</v>
      </c>
      <c r="K468" s="8">
        <f t="shared" si="100"/>
        <v>4.7972593539502615</v>
      </c>
      <c r="L468" s="8">
        <f t="shared" si="101"/>
        <v>136.00230268448993</v>
      </c>
      <c r="M468" s="11" t="str">
        <f t="shared" si="102"/>
        <v>Texas Smoke Grill Seasoning Ingredients:
natural hickory smoke flavor, salt, dehydrated onion, dehydrated garlic, spices, paprika, citric acid, soybean oil, &lt;1% silicon dioxide (anti caking)
• ALLERGY ALERT: contains soybean oil •
• Packed in a facility and/or equipment that produces products containing peanuts, tree nuts, soybean, milk, dairy, eggs, fish, shellfish, wheat, sesame •
 - NET WT. 1.20 oz (34 grams)</v>
      </c>
      <c r="N468" s="12">
        <v>10000000385</v>
      </c>
      <c r="O468" s="12">
        <v>30000000385</v>
      </c>
      <c r="P468" s="12">
        <v>50000000385</v>
      </c>
      <c r="Q468" s="12">
        <v>70000000385</v>
      </c>
      <c r="R468" s="12">
        <v>90000000385</v>
      </c>
      <c r="S468" s="12">
        <v>11000000385</v>
      </c>
      <c r="T468" s="12">
        <v>13000000385</v>
      </c>
      <c r="U468" s="10" t="s">
        <v>39</v>
      </c>
      <c r="V468" s="11" t="s">
        <v>1656</v>
      </c>
      <c r="W468" s="8">
        <f t="shared" si="103"/>
        <v>0.59965741924378269</v>
      </c>
      <c r="X468" s="8">
        <f t="shared" si="104"/>
        <v>17.000287835561242</v>
      </c>
      <c r="Y468" s="8">
        <f t="shared" si="105"/>
        <v>9.594518707900523</v>
      </c>
      <c r="Z468" s="8">
        <f t="shared" si="106"/>
        <v>272</v>
      </c>
      <c r="AA468" s="16">
        <v>15000000385</v>
      </c>
      <c r="AB468" s="8">
        <f t="shared" si="95"/>
        <v>1.7989722577313481</v>
      </c>
      <c r="AC468" s="8">
        <f t="shared" si="107"/>
        <v>51</v>
      </c>
      <c r="AD468" s="16">
        <v>15000000385</v>
      </c>
      <c r="AE468" s="13"/>
    </row>
    <row r="469" spans="1:31" ht="150" x14ac:dyDescent="0.3">
      <c r="A469" s="9" t="s">
        <v>1432</v>
      </c>
      <c r="B469" s="10" t="s">
        <v>1433</v>
      </c>
      <c r="C469" s="10" t="s">
        <v>1434</v>
      </c>
      <c r="D469" s="11" t="s">
        <v>2756</v>
      </c>
      <c r="E469" s="8">
        <f t="shared" si="96"/>
        <v>1.7000287835561239</v>
      </c>
      <c r="F469" s="8">
        <v>48.195</v>
      </c>
      <c r="G469" s="8">
        <f t="shared" si="97"/>
        <v>3.4000575671122477</v>
      </c>
      <c r="H469" s="8">
        <v>96.39</v>
      </c>
      <c r="I469" s="8">
        <f t="shared" si="98"/>
        <v>4.2500719588903095</v>
      </c>
      <c r="J469" s="8">
        <f t="shared" si="99"/>
        <v>120.48954003454028</v>
      </c>
      <c r="K469" s="8">
        <f t="shared" si="100"/>
        <v>6.8001151342244954</v>
      </c>
      <c r="L469" s="8">
        <f t="shared" si="101"/>
        <v>192.78326405526445</v>
      </c>
      <c r="M469" s="11" t="str">
        <f t="shared" si="102"/>
        <v>Tomato Balsamic Bread Dip Ingredients:
dehydrated vegetables (tomato, garlic, onion, green onion), salt, spices, demerara sugar, maltodextrin, balsamic vinegar powder (maltodextrin, balsamic vinegar, modified food starch, natural flavor, molasses, caramel color), silicon dioxide added to prevent caking
• Packed in a facility and/or equipment that produces products containing peanuts, tree nuts, soybean, milk, dairy, eggs, fish, shellfish, wheat, sesame •
 - NET WT. 1.70 oz (48.195 grams)</v>
      </c>
      <c r="N469" s="12">
        <v>10000000320</v>
      </c>
      <c r="O469" s="12">
        <v>30000000320</v>
      </c>
      <c r="P469" s="12">
        <v>50000000320</v>
      </c>
      <c r="Q469" s="12">
        <v>70000000320</v>
      </c>
      <c r="R469" s="12">
        <v>90000000320</v>
      </c>
      <c r="S469" s="12">
        <v>11000000320</v>
      </c>
      <c r="T469" s="12">
        <v>13000000320</v>
      </c>
      <c r="U469" s="10" t="s">
        <v>39</v>
      </c>
      <c r="V469" s="11" t="s">
        <v>586</v>
      </c>
      <c r="W469" s="8">
        <f t="shared" si="103"/>
        <v>0.85001439177806193</v>
      </c>
      <c r="X469" s="8">
        <f t="shared" si="104"/>
        <v>24.097908006908057</v>
      </c>
      <c r="Y469" s="8">
        <f t="shared" si="105"/>
        <v>13.600230268448991</v>
      </c>
      <c r="Z469" s="8">
        <f t="shared" si="106"/>
        <v>385.56</v>
      </c>
      <c r="AA469" s="16">
        <v>15000000320</v>
      </c>
      <c r="AB469" s="8">
        <f t="shared" si="95"/>
        <v>2.5500431753341859</v>
      </c>
      <c r="AC469" s="8">
        <f t="shared" si="107"/>
        <v>72.292500000000004</v>
      </c>
      <c r="AD469" s="16">
        <v>15000000320</v>
      </c>
      <c r="AE469" s="13"/>
    </row>
    <row r="470" spans="1:31" ht="105" x14ac:dyDescent="0.3">
      <c r="A470" s="9" t="s">
        <v>1436</v>
      </c>
      <c r="B470" s="10" t="s">
        <v>1437</v>
      </c>
      <c r="C470" s="10" t="s">
        <v>1438</v>
      </c>
      <c r="D470" s="11" t="s">
        <v>2757</v>
      </c>
      <c r="E470" s="8">
        <f t="shared" si="96"/>
        <v>1.1000186246539627</v>
      </c>
      <c r="F470" s="8">
        <v>31.185000000000006</v>
      </c>
      <c r="G470" s="8">
        <f t="shared" si="97"/>
        <v>2.2000372493079254</v>
      </c>
      <c r="H470" s="8">
        <v>62.370000000000012</v>
      </c>
      <c r="I470" s="8">
        <f t="shared" si="98"/>
        <v>2.7500465616349068</v>
      </c>
      <c r="J470" s="8">
        <f t="shared" si="99"/>
        <v>77.963820022349609</v>
      </c>
      <c r="K470" s="8">
        <f t="shared" si="100"/>
        <v>4.4000744986158509</v>
      </c>
      <c r="L470" s="8">
        <f t="shared" si="101"/>
        <v>124.74211203575938</v>
      </c>
      <c r="M470" s="11" t="str">
        <f t="shared" si="102"/>
        <v>Top Choice Grill Seasoning Ingredients:
salt, chili powder, dehydrated garlic &amp; onion, spices, white pepper, corn oil
• Packed in a facility and/or equipment that produces products containing peanuts, tree nuts, soybean, milk, dairy, eggs, fish, shellfish, wheat, sesame •
 - NET WT. 1.10 oz (31.185 grams)</v>
      </c>
      <c r="N470" s="12">
        <v>10000000386</v>
      </c>
      <c r="O470" s="12">
        <v>30000000386</v>
      </c>
      <c r="P470" s="12">
        <v>50000000386</v>
      </c>
      <c r="Q470" s="12">
        <v>70000000386</v>
      </c>
      <c r="R470" s="12">
        <v>90000000386</v>
      </c>
      <c r="S470" s="12">
        <v>11000000386</v>
      </c>
      <c r="T470" s="12">
        <v>13000000386</v>
      </c>
      <c r="U470" s="10" t="s">
        <v>39</v>
      </c>
      <c r="V470" s="11" t="s">
        <v>1656</v>
      </c>
      <c r="W470" s="8">
        <f t="shared" si="103"/>
        <v>0.55000931232698136</v>
      </c>
      <c r="X470" s="8">
        <f t="shared" si="104"/>
        <v>15.592764004469922</v>
      </c>
      <c r="Y470" s="8">
        <f t="shared" si="105"/>
        <v>8.8001489972317017</v>
      </c>
      <c r="Z470" s="8">
        <f t="shared" si="106"/>
        <v>249.48000000000005</v>
      </c>
      <c r="AA470" s="16">
        <v>15000000386</v>
      </c>
      <c r="AB470" s="8">
        <f t="shared" si="95"/>
        <v>1.6500279369809441</v>
      </c>
      <c r="AC470" s="8">
        <f t="shared" si="107"/>
        <v>46.777500000000011</v>
      </c>
      <c r="AD470" s="16">
        <v>15000000386</v>
      </c>
      <c r="AE470" s="13"/>
    </row>
    <row r="471" spans="1:31" ht="180" x14ac:dyDescent="0.3">
      <c r="A471" s="9" t="s">
        <v>1440</v>
      </c>
      <c r="B471" s="10" t="s">
        <v>1441</v>
      </c>
      <c r="C471" s="10" t="s">
        <v>1441</v>
      </c>
      <c r="D471" s="11" t="s">
        <v>2850</v>
      </c>
      <c r="E471" s="8">
        <f t="shared" si="96"/>
        <v>1.5000253972554036</v>
      </c>
      <c r="F471" s="8">
        <v>42.525000000000006</v>
      </c>
      <c r="G471" s="8">
        <f t="shared" si="97"/>
        <v>3.0000507945108073</v>
      </c>
      <c r="H471" s="8">
        <v>85.050000000000011</v>
      </c>
      <c r="I471" s="8">
        <f t="shared" si="98"/>
        <v>3.7500634931385091</v>
      </c>
      <c r="J471" s="8">
        <f t="shared" si="99"/>
        <v>106.31430003047674</v>
      </c>
      <c r="K471" s="8">
        <f t="shared" si="100"/>
        <v>6.0001015890216145</v>
      </c>
      <c r="L471" s="8">
        <f t="shared" si="101"/>
        <v>170.10288004876278</v>
      </c>
      <c r="M471" s="11" t="str">
        <f t="shared" si="102"/>
        <v>Tropical Hibiscus Infuser Ingredients:
sugar, hibiscus petals, cassia cinnamon, orange peel, spices
• Packed in a facility and/or equipment that produces products containing peanuts, tree nuts, soybean, milk, dairy, eggs, fish, shellfish, wheat, sesame •
• DIRECTIONS: In 16oz jar, add vodka, whiskey, tequila or wine, and infuse 2-4 days. •
• INFUSING: Add two cups of your favorite spirit. Store in the refrigerator or freezer, swirling ingredients daily. Once the flavor reaches desired strength you are ready to begin creating cocktails. •
 - NET WT. 1.50 oz (42.525 grams)</v>
      </c>
      <c r="N471" s="12">
        <v>10000000322</v>
      </c>
      <c r="O471" s="12">
        <v>30000000322</v>
      </c>
      <c r="P471" s="12">
        <v>50000000322</v>
      </c>
      <c r="Q471" s="12">
        <v>70000000322</v>
      </c>
      <c r="R471" s="12">
        <v>90000000322</v>
      </c>
      <c r="S471" s="12">
        <v>11000000322</v>
      </c>
      <c r="T471" s="12">
        <v>13000000322</v>
      </c>
      <c r="U471" s="10" t="s">
        <v>39</v>
      </c>
      <c r="V471" s="11" t="s">
        <v>181</v>
      </c>
      <c r="W471" s="8">
        <f t="shared" si="103"/>
        <v>0.75001269862770181</v>
      </c>
      <c r="X471" s="8">
        <f t="shared" si="104"/>
        <v>21.262860006095348</v>
      </c>
      <c r="Y471" s="8">
        <f t="shared" si="105"/>
        <v>12.000203178043229</v>
      </c>
      <c r="Z471" s="8">
        <f t="shared" si="106"/>
        <v>340.20000000000005</v>
      </c>
      <c r="AA471" s="16">
        <v>15000000322</v>
      </c>
      <c r="AB471" s="8">
        <f t="shared" si="95"/>
        <v>2.2500380958831054</v>
      </c>
      <c r="AC471" s="8">
        <f t="shared" si="107"/>
        <v>63.787500000000009</v>
      </c>
      <c r="AD471" s="16">
        <v>15000000322</v>
      </c>
      <c r="AE471" s="13"/>
    </row>
    <row r="472" spans="1:31" ht="105" x14ac:dyDescent="0.3">
      <c r="A472" s="9" t="s">
        <v>1443</v>
      </c>
      <c r="B472" s="10" t="s">
        <v>1444</v>
      </c>
      <c r="C472" s="10" t="s">
        <v>1444</v>
      </c>
      <c r="D472" s="11" t="s">
        <v>2758</v>
      </c>
      <c r="E472" s="8">
        <f t="shared" si="96"/>
        <v>0.80001354520288193</v>
      </c>
      <c r="F472" s="8">
        <v>22.680000000000003</v>
      </c>
      <c r="G472" s="8">
        <f t="shared" si="97"/>
        <v>1.6000270904057639</v>
      </c>
      <c r="H472" s="8">
        <v>45.360000000000007</v>
      </c>
      <c r="I472" s="8">
        <f t="shared" si="98"/>
        <v>2.000033863007205</v>
      </c>
      <c r="J472" s="8">
        <f t="shared" si="99"/>
        <v>56.700960016254264</v>
      </c>
      <c r="K472" s="8">
        <f t="shared" si="100"/>
        <v>3.2000541808115277</v>
      </c>
      <c r="L472" s="8">
        <f t="shared" si="101"/>
        <v>90.721536026006817</v>
      </c>
      <c r="M472" s="11" t="str">
        <f t="shared" si="102"/>
        <v>Tropicana Tea Ingredients:
black tea, calendula petals, safflower petals, cornflower petals, rose petals, natural and artificial mango and passionfruit flavors
• Packed in a facility and/or equipment that produces products containing peanuts, tree nuts, soybean, milk, dairy, eggs, fish, shellfish, wheat, sesame •
 - NET WT. 0.80 oz (22.68 grams)</v>
      </c>
      <c r="N472" s="12">
        <v>10000000323</v>
      </c>
      <c r="O472" s="12">
        <v>30000000323</v>
      </c>
      <c r="P472" s="12">
        <v>50000000323</v>
      </c>
      <c r="Q472" s="12">
        <v>70000000323</v>
      </c>
      <c r="R472" s="12">
        <v>90000000323</v>
      </c>
      <c r="S472" s="12">
        <v>11000000323</v>
      </c>
      <c r="T472" s="12">
        <v>13000000323</v>
      </c>
      <c r="U472" s="10" t="s">
        <v>39</v>
      </c>
      <c r="V472" s="11"/>
      <c r="W472" s="8">
        <f t="shared" si="103"/>
        <v>0.40000677260144096</v>
      </c>
      <c r="X472" s="8">
        <f t="shared" si="104"/>
        <v>11.340192003250852</v>
      </c>
      <c r="Y472" s="8">
        <f t="shared" si="105"/>
        <v>6.4001083616230554</v>
      </c>
      <c r="Z472" s="8">
        <f t="shared" si="106"/>
        <v>181.44000000000003</v>
      </c>
      <c r="AA472" s="16">
        <v>15000000323</v>
      </c>
      <c r="AB472" s="8">
        <f t="shared" si="95"/>
        <v>1.2000203178043229</v>
      </c>
      <c r="AC472" s="8">
        <f t="shared" si="107"/>
        <v>34.020000000000003</v>
      </c>
      <c r="AD472" s="16">
        <v>15000000323</v>
      </c>
      <c r="AE472" s="13"/>
    </row>
    <row r="473" spans="1:31" ht="195" x14ac:dyDescent="0.3">
      <c r="A473" s="14" t="s">
        <v>2313</v>
      </c>
      <c r="B473" s="10" t="s">
        <v>2305</v>
      </c>
      <c r="C473" s="10" t="s">
        <v>2306</v>
      </c>
      <c r="D473" s="11" t="s">
        <v>2759</v>
      </c>
      <c r="E473" s="8">
        <f t="shared" si="96"/>
        <v>0.98767104346034784</v>
      </c>
      <c r="F473" s="8">
        <v>28</v>
      </c>
      <c r="G473" s="8">
        <f t="shared" si="97"/>
        <v>2.045890018596435</v>
      </c>
      <c r="H473" s="8">
        <v>58</v>
      </c>
      <c r="I473" s="8">
        <f t="shared" si="98"/>
        <v>2.5573625232455437</v>
      </c>
      <c r="J473" s="8">
        <f t="shared" si="99"/>
        <v>72.501227534011164</v>
      </c>
      <c r="K473" s="8">
        <f t="shared" si="100"/>
        <v>4.0917800371928701</v>
      </c>
      <c r="L473" s="8">
        <f t="shared" si="101"/>
        <v>116.00196405441787</v>
      </c>
      <c r="M473" s="11" t="str">
        <f t="shared" si="102"/>
        <v>Truffle &amp; Black Garlic Seasoning Ingredients:
black truffle salt (salt, black truffle, natural &amp; artificial flavors), parmesan cheese (pasteurized part-skim milk, cheese culture, salt, enzymes), cheese flavor (parmesan cheese (pasteurized part-skim milk, cheese culture, salt, enzymes), sodium phosphate, salt, lactic acid), corn starch, dried cane syrup, black garlic powder, cellulose, spices, garlic, natural flavor, onion, olive oil (olive oil, natural flavors)
• ALLERGY ALERT: contains milk •
• Packed in a facility and/or equipment that produces products containing peanuts, tree nuts, soybean, milk, dairy, eggs, fish, shellfish, wheat, sesame •
 - NET WT. 0.99 oz (28 grams)</v>
      </c>
      <c r="N473" s="12">
        <v>10000000522</v>
      </c>
      <c r="O473" s="12">
        <v>30000000522</v>
      </c>
      <c r="P473" s="12">
        <v>50000000522</v>
      </c>
      <c r="Q473" s="12">
        <v>70000000522</v>
      </c>
      <c r="R473" s="12">
        <v>90000000522</v>
      </c>
      <c r="S473" s="12">
        <v>11000000522</v>
      </c>
      <c r="T473" s="12">
        <v>13000000522</v>
      </c>
      <c r="U473" s="27"/>
      <c r="W473" s="8">
        <f t="shared" si="103"/>
        <v>0.51147250464910876</v>
      </c>
      <c r="X473" s="8">
        <f t="shared" si="104"/>
        <v>14.500245506802234</v>
      </c>
      <c r="Y473" s="8">
        <f t="shared" si="105"/>
        <v>8.1835600743857402</v>
      </c>
      <c r="Z473" s="8">
        <f t="shared" si="106"/>
        <v>232</v>
      </c>
      <c r="AA473" s="16">
        <v>15000000522</v>
      </c>
      <c r="AB473" s="8">
        <f t="shared" si="95"/>
        <v>1.5167805310283915</v>
      </c>
      <c r="AC473" s="8">
        <f t="shared" si="107"/>
        <v>43</v>
      </c>
      <c r="AD473" s="16">
        <v>15000000522</v>
      </c>
      <c r="AE473" s="13" t="s">
        <v>2308</v>
      </c>
    </row>
    <row r="474" spans="1:31" ht="195" x14ac:dyDescent="0.3">
      <c r="A474" s="25" t="s">
        <v>659</v>
      </c>
      <c r="B474" s="10" t="s">
        <v>1447</v>
      </c>
      <c r="C474" s="10" t="s">
        <v>1448</v>
      </c>
      <c r="D474" s="11" t="s">
        <v>2760</v>
      </c>
      <c r="E474" s="8">
        <f t="shared" si="96"/>
        <v>0.98767104346034784</v>
      </c>
      <c r="F474" s="8">
        <v>28</v>
      </c>
      <c r="G474" s="8">
        <f t="shared" si="97"/>
        <v>2.045890018596435</v>
      </c>
      <c r="H474" s="8">
        <v>58</v>
      </c>
      <c r="I474" s="8">
        <f t="shared" si="98"/>
        <v>2.5573625232455437</v>
      </c>
      <c r="J474" s="8">
        <f t="shared" si="99"/>
        <v>72.501227534011164</v>
      </c>
      <c r="K474" s="8">
        <f t="shared" si="100"/>
        <v>4.0917800371928701</v>
      </c>
      <c r="L474" s="8">
        <f t="shared" si="101"/>
        <v>116.00196405441787</v>
      </c>
      <c r="M474" s="11" t="str">
        <f t="shared" si="102"/>
        <v>Truffle Parmesan &amp; Black Garlic Seasoning Ingredients:
black truffle salt (salt, black truffle, natural &amp; artificial flavors), parmesan cheese (pasteurized part-skim milk, cheese culture, salt, enzymes), cheese flavor (parmesan cheese (pasteurized part-skim milk, cheese culture, salt, enzymes), sodium phosphate, salt, lactic acid), corn starch, dried cane syrup, black garlic powder, cellulose, spices, garlic, natural flavor, onion, olive oil (olive oil, natural flavors)
• ALLERGY ALERT: contains milk •
• Packed in a facility and/or equipment that produces products containing peanuts, tree nuts, soybean, milk, dairy, eggs, fish, shellfish, wheat, sesame •
 - NET WT. 0.99 oz (28 grams)</v>
      </c>
      <c r="N474" s="12">
        <v>10000000327</v>
      </c>
      <c r="O474" s="12">
        <v>30000000327</v>
      </c>
      <c r="P474" s="12">
        <v>50000000327</v>
      </c>
      <c r="Q474" s="12">
        <v>70000000327</v>
      </c>
      <c r="R474" s="12">
        <v>90000000327</v>
      </c>
      <c r="S474" s="12">
        <v>11000000327</v>
      </c>
      <c r="T474" s="12">
        <v>13000000327</v>
      </c>
      <c r="U474" s="10" t="s">
        <v>39</v>
      </c>
      <c r="V474" s="11" t="s">
        <v>1143</v>
      </c>
      <c r="W474" s="8">
        <f t="shared" si="103"/>
        <v>0.51147250464910876</v>
      </c>
      <c r="X474" s="8">
        <f t="shared" si="104"/>
        <v>14.500245506802234</v>
      </c>
      <c r="Y474" s="8">
        <f t="shared" si="105"/>
        <v>8.1835600743857402</v>
      </c>
      <c r="Z474" s="8">
        <f t="shared" si="106"/>
        <v>232</v>
      </c>
      <c r="AA474" s="16">
        <v>15000000327</v>
      </c>
      <c r="AB474" s="8">
        <f t="shared" si="95"/>
        <v>1.5167805310283915</v>
      </c>
      <c r="AC474" s="8">
        <f t="shared" si="107"/>
        <v>43</v>
      </c>
      <c r="AD474" s="16">
        <v>15000000327</v>
      </c>
      <c r="AE474" s="13"/>
    </row>
    <row r="475" spans="1:31" ht="315" x14ac:dyDescent="0.3">
      <c r="A475" s="9" t="s">
        <v>1450</v>
      </c>
      <c r="B475" s="10" t="s">
        <v>1451</v>
      </c>
      <c r="C475" s="10" t="s">
        <v>1451</v>
      </c>
      <c r="D475" s="11" t="s">
        <v>2851</v>
      </c>
      <c r="E475" s="8">
        <f t="shared" si="96"/>
        <v>2.6500448684845459</v>
      </c>
      <c r="F475" s="8">
        <v>75.127499999999998</v>
      </c>
      <c r="G475" s="8">
        <f t="shared" si="97"/>
        <v>5.3000897369690918</v>
      </c>
      <c r="H475" s="8">
        <v>150.255</v>
      </c>
      <c r="I475" s="8">
        <f t="shared" si="98"/>
        <v>6.6251121712113648</v>
      </c>
      <c r="J475" s="8">
        <f t="shared" si="99"/>
        <v>187.82193005384221</v>
      </c>
      <c r="K475" s="8">
        <f t="shared" si="100"/>
        <v>10.600179473938184</v>
      </c>
      <c r="L475" s="8">
        <f t="shared" si="101"/>
        <v>300.5150880861475</v>
      </c>
      <c r="M475" s="11" t="str">
        <f t="shared" si="102"/>
        <v>Truffle Parmesan Risotto Ingredients:
rice, non-fat dried milk, mushrooms, salt, contains 2% or less of onion, sunflower oil, corn starch, parmesan cheese buds (maltodextrin, whey solids, natural parmesan cheese flavor, salt), natural butter flavor (whey solids, enzyme modified butter, maltodextrin, salt, dehydrated butter, guar gum, annatto, turmeric), natural and artificial flavors, dried cream extract (maltodextrin, natural cream flavor), garlic, spices, black truffles
• ALLERGY ALERT: contains milk •
• Packed in a facility and/or equipment that produces products containing peanuts, tree nuts, soybean, milk, dairy, eggs, fish, shellfish, wheat, sesame •
• DIRECTIONS: Bring 2-1/2 cups water to a simmer in large saucepan with tight-fitting lid. Add 1 tbsp. butter and 1 cup Truffle Parmesan Risotto. Stir as you bring to a boil. Reduce heat to a simmer, cover saucepan tightly and cook undisturbed for 18 to 22 minutes, depending on desired texture. Let stand, uncovered, for 3 minutes. Stir in optional 1/4 cup grated Parmesan cheese and serve immediately. •
 - NET WT. 2.65 oz (75.1275 grams)</v>
      </c>
      <c r="N475" s="12">
        <v>10000000458</v>
      </c>
      <c r="O475" s="12">
        <v>30000000458</v>
      </c>
      <c r="P475" s="12">
        <v>50000000458</v>
      </c>
      <c r="Q475" s="12">
        <v>70000000458</v>
      </c>
      <c r="R475" s="12">
        <v>90000000458</v>
      </c>
      <c r="S475" s="12">
        <v>11000000458</v>
      </c>
      <c r="T475" s="12">
        <v>13000000458</v>
      </c>
      <c r="U475" s="10" t="s">
        <v>39</v>
      </c>
      <c r="V475" s="11"/>
      <c r="W475" s="8">
        <f t="shared" si="103"/>
        <v>1.325022434242273</v>
      </c>
      <c r="X475" s="8">
        <f t="shared" si="104"/>
        <v>37.564386010768438</v>
      </c>
      <c r="Y475" s="8">
        <f t="shared" si="105"/>
        <v>21.200358947876367</v>
      </c>
      <c r="Z475" s="8">
        <f t="shared" si="106"/>
        <v>601.02</v>
      </c>
      <c r="AA475" s="16">
        <v>15000000458</v>
      </c>
      <c r="AB475" s="8">
        <f t="shared" si="95"/>
        <v>3.9750673027268189</v>
      </c>
      <c r="AC475" s="8">
        <f t="shared" si="107"/>
        <v>112.69125</v>
      </c>
      <c r="AD475" s="16">
        <v>15000000458</v>
      </c>
      <c r="AE475" s="13"/>
    </row>
    <row r="476" spans="1:31" ht="165" x14ac:dyDescent="0.3">
      <c r="A476" s="9" t="s">
        <v>1453</v>
      </c>
      <c r="B476" s="10" t="s">
        <v>1454</v>
      </c>
      <c r="C476" s="10" t="s">
        <v>1454</v>
      </c>
      <c r="D476" s="11" t="s">
        <v>2761</v>
      </c>
      <c r="E476" s="8">
        <f t="shared" si="96"/>
        <v>1.1287669068118262</v>
      </c>
      <c r="F476" s="8">
        <v>32</v>
      </c>
      <c r="G476" s="8">
        <f t="shared" si="97"/>
        <v>2.6102734720023482</v>
      </c>
      <c r="H476" s="8">
        <v>74</v>
      </c>
      <c r="I476" s="8">
        <f t="shared" si="98"/>
        <v>3.2628418400029351</v>
      </c>
      <c r="J476" s="8">
        <f t="shared" si="99"/>
        <v>92.501566164083215</v>
      </c>
      <c r="K476" s="8">
        <f t="shared" si="100"/>
        <v>5.2205469440046963</v>
      </c>
      <c r="L476" s="8">
        <f t="shared" si="101"/>
        <v>148.00250586253316</v>
      </c>
      <c r="M476" s="11" t="str">
        <f t="shared" si="102"/>
        <v>Truffle Parmesan Seasoning Ingredients:
parmesan cheese ([part-skim milk, cheese culture, salt enzymes], whey, buttermilk solids, sodium phosphate, salt), black truffle salt (salt, black truffle, natural flavor), mushroom, sugar, garlic, onion, salt, corn starch, lemon juice powder (corn syrup solids, lemon juice concentrate, lemon oil), spices
• ALLERGY ALERT: contains milk •
• Packed in a facility and/or equipment that produces products containing peanuts, tree nuts, soybean, milk, dairy, eggs, fish, shellfish, wheat, sesame •
 - NET WT. 1.13 oz (32 grams)</v>
      </c>
      <c r="N476" s="12">
        <v>10000000326</v>
      </c>
      <c r="O476" s="12">
        <v>30000000326</v>
      </c>
      <c r="P476" s="12">
        <v>50000000326</v>
      </c>
      <c r="Q476" s="12">
        <v>70000000326</v>
      </c>
      <c r="R476" s="12">
        <v>90000000326</v>
      </c>
      <c r="S476" s="12">
        <v>11000000326</v>
      </c>
      <c r="T476" s="12">
        <v>13000000326</v>
      </c>
      <c r="U476" s="10" t="s">
        <v>39</v>
      </c>
      <c r="V476" s="11" t="s">
        <v>1064</v>
      </c>
      <c r="W476" s="8">
        <f t="shared" si="103"/>
        <v>0.65256836800058704</v>
      </c>
      <c r="X476" s="8">
        <f t="shared" si="104"/>
        <v>18.500313232816644</v>
      </c>
      <c r="Y476" s="8">
        <f t="shared" si="105"/>
        <v>10.441093888009393</v>
      </c>
      <c r="Z476" s="8">
        <f t="shared" si="106"/>
        <v>296</v>
      </c>
      <c r="AA476" s="16">
        <v>15000000326</v>
      </c>
      <c r="AB476" s="8">
        <f t="shared" si="95"/>
        <v>1.8695201894070872</v>
      </c>
      <c r="AC476" s="8">
        <f t="shared" si="107"/>
        <v>53</v>
      </c>
      <c r="AD476" s="16">
        <v>15000000326</v>
      </c>
      <c r="AE476" s="13"/>
    </row>
    <row r="477" spans="1:31" ht="105" x14ac:dyDescent="0.3">
      <c r="A477" s="9" t="s">
        <v>1456</v>
      </c>
      <c r="B477" s="10" t="s">
        <v>1457</v>
      </c>
      <c r="C477" s="10" t="s">
        <v>1458</v>
      </c>
      <c r="D477" s="11" t="s">
        <v>2762</v>
      </c>
      <c r="E477" s="8">
        <f t="shared" si="96"/>
        <v>2.0106160527585653</v>
      </c>
      <c r="F477" s="8">
        <v>57</v>
      </c>
      <c r="G477" s="8">
        <f t="shared" si="97"/>
        <v>4.2328759005443484</v>
      </c>
      <c r="H477" s="8">
        <v>120</v>
      </c>
      <c r="I477" s="8">
        <f t="shared" si="98"/>
        <v>5.2910948756804359</v>
      </c>
      <c r="J477" s="8">
        <f t="shared" si="99"/>
        <v>150.00253972554037</v>
      </c>
      <c r="K477" s="8">
        <f t="shared" si="100"/>
        <v>8.4657518010886967</v>
      </c>
      <c r="L477" s="8">
        <f t="shared" si="101"/>
        <v>240.00406356086455</v>
      </c>
      <c r="M477" s="11" t="str">
        <f t="shared" si="102"/>
        <v>Truffle Sea Salt Ingredients:
salt, truffle flavor (natural and artificial flavors), truffles, canola oil
• Packed in a facility and/or equipment that produces products containing peanuts, tree nuts, soybean, milk, dairy, eggs, fish, shellfish, wheat, sesame •
 - NET WT. 2.01 oz (57 grams)</v>
      </c>
      <c r="N477" s="12">
        <v>10000000328</v>
      </c>
      <c r="O477" s="12">
        <v>30000000328</v>
      </c>
      <c r="P477" s="12">
        <v>50000000328</v>
      </c>
      <c r="Q477" s="12">
        <v>70000000328</v>
      </c>
      <c r="R477" s="12">
        <v>90000000328</v>
      </c>
      <c r="S477" s="12">
        <v>11000000328</v>
      </c>
      <c r="T477" s="12">
        <v>13000000328</v>
      </c>
      <c r="U477" s="10" t="s">
        <v>39</v>
      </c>
      <c r="V477" s="11" t="s">
        <v>1143</v>
      </c>
      <c r="W477" s="8">
        <f t="shared" si="103"/>
        <v>1.0582189751360871</v>
      </c>
      <c r="X477" s="8">
        <f t="shared" si="104"/>
        <v>30.000507945108069</v>
      </c>
      <c r="Y477" s="8">
        <f t="shared" si="105"/>
        <v>16.931503602177393</v>
      </c>
      <c r="Z477" s="8">
        <f t="shared" si="106"/>
        <v>480</v>
      </c>
      <c r="AA477" s="16">
        <v>15000000328</v>
      </c>
      <c r="AB477" s="8">
        <f t="shared" si="95"/>
        <v>3.1217459766514568</v>
      </c>
      <c r="AC477" s="8">
        <f t="shared" si="107"/>
        <v>88.5</v>
      </c>
      <c r="AD477" s="16">
        <v>15000000328</v>
      </c>
      <c r="AE477" s="13"/>
    </row>
    <row r="478" spans="1:31" ht="105" x14ac:dyDescent="0.3">
      <c r="A478" s="9" t="s">
        <v>1460</v>
      </c>
      <c r="B478" s="10" t="s">
        <v>1461</v>
      </c>
      <c r="C478" s="10" t="s">
        <v>1462</v>
      </c>
      <c r="D478" s="11" t="s">
        <v>2763</v>
      </c>
      <c r="E478" s="8">
        <f t="shared" si="96"/>
        <v>2.6000440219093659</v>
      </c>
      <c r="F478" s="8">
        <v>73.710000000000008</v>
      </c>
      <c r="G478" s="8">
        <f t="shared" si="97"/>
        <v>5.2000880438187318</v>
      </c>
      <c r="H478" s="8">
        <v>147.42000000000002</v>
      </c>
      <c r="I478" s="8">
        <f t="shared" si="98"/>
        <v>6.5001100547734145</v>
      </c>
      <c r="J478" s="8">
        <f t="shared" si="99"/>
        <v>184.27812005282632</v>
      </c>
      <c r="K478" s="8">
        <f t="shared" si="100"/>
        <v>10.400176087637464</v>
      </c>
      <c r="L478" s="8">
        <f t="shared" si="101"/>
        <v>294.84499208452212</v>
      </c>
      <c r="M478" s="11" t="str">
        <f t="shared" si="102"/>
        <v>Truffle Sea Salt &amp; Cayenne Seasoning Ingredients:
sea salt, truffle, canola oil, cayenne pepper truffle flavor (natural &amp; artificial)
• Packed in a facility and/or equipment that produces products containing peanuts, tree nuts, soybean, milk, dairy, eggs, fish, shellfish, wheat, sesame •
 - NET WT. 2.60 oz (73.71 grams)</v>
      </c>
      <c r="N478" s="12">
        <v>10000000324</v>
      </c>
      <c r="O478" s="12">
        <v>30000000324</v>
      </c>
      <c r="P478" s="12">
        <v>50000000324</v>
      </c>
      <c r="Q478" s="12">
        <v>70000000324</v>
      </c>
      <c r="R478" s="12">
        <v>90000000324</v>
      </c>
      <c r="S478" s="12">
        <v>11000000324</v>
      </c>
      <c r="T478" s="12">
        <v>13000000324</v>
      </c>
      <c r="U478" s="10"/>
      <c r="V478" s="11"/>
      <c r="W478" s="8">
        <f t="shared" si="103"/>
        <v>1.3000220109546829</v>
      </c>
      <c r="X478" s="8">
        <f t="shared" si="104"/>
        <v>36.855624010565265</v>
      </c>
      <c r="Y478" s="8">
        <f t="shared" si="105"/>
        <v>20.800352175274927</v>
      </c>
      <c r="Z478" s="8">
        <f t="shared" si="106"/>
        <v>589.68000000000006</v>
      </c>
      <c r="AA478" s="16">
        <v>15000000324</v>
      </c>
      <c r="AB478" s="8">
        <f t="shared" si="95"/>
        <v>3.9000660328640491</v>
      </c>
      <c r="AC478" s="8">
        <f t="shared" si="107"/>
        <v>110.56500000000001</v>
      </c>
      <c r="AD478" s="16">
        <v>15000000324</v>
      </c>
      <c r="AE478" s="13"/>
    </row>
    <row r="479" spans="1:31" ht="105" x14ac:dyDescent="0.3">
      <c r="A479" s="9" t="s">
        <v>1464</v>
      </c>
      <c r="B479" s="10" t="s">
        <v>1465</v>
      </c>
      <c r="C479" s="10" t="s">
        <v>1466</v>
      </c>
      <c r="D479" s="11" t="s">
        <v>2764</v>
      </c>
      <c r="E479" s="8">
        <f t="shared" si="96"/>
        <v>2.6000440219093659</v>
      </c>
      <c r="F479" s="8">
        <v>73.710000000000008</v>
      </c>
      <c r="G479" s="8">
        <f t="shared" si="97"/>
        <v>5.2000880438187318</v>
      </c>
      <c r="H479" s="8">
        <v>147.42000000000002</v>
      </c>
      <c r="I479" s="8">
        <f t="shared" si="98"/>
        <v>6.5001100547734145</v>
      </c>
      <c r="J479" s="8">
        <f t="shared" si="99"/>
        <v>184.27812005282632</v>
      </c>
      <c r="K479" s="8">
        <f t="shared" si="100"/>
        <v>10.400176087637464</v>
      </c>
      <c r="L479" s="8">
        <f t="shared" si="101"/>
        <v>294.84499208452212</v>
      </c>
      <c r="M479" s="11" t="str">
        <f t="shared" si="102"/>
        <v>Truffle Sea Salt &amp; Parsley Ingredients:
sea salt, truffle, canola oil, parsley, truffle flavor (natural &amp; artificial)
• Packed in a facility and/or equipment that produces products containing peanuts, tree nuts, soybean, milk, dairy, eggs, fish, shellfish, wheat, sesame •
 - NET WT. 2.60 oz (73.71 grams)</v>
      </c>
      <c r="N479" s="12">
        <v>10000000325</v>
      </c>
      <c r="O479" s="12">
        <v>30000000325</v>
      </c>
      <c r="P479" s="12">
        <v>50000000325</v>
      </c>
      <c r="Q479" s="12">
        <v>70000000325</v>
      </c>
      <c r="R479" s="12">
        <v>90000000325</v>
      </c>
      <c r="S479" s="12">
        <v>11000000325</v>
      </c>
      <c r="T479" s="12">
        <v>13000000325</v>
      </c>
      <c r="U479" s="10"/>
      <c r="V479" s="11"/>
      <c r="W479" s="8">
        <f t="shared" si="103"/>
        <v>1.3000220109546829</v>
      </c>
      <c r="X479" s="8">
        <f t="shared" si="104"/>
        <v>36.855624010565265</v>
      </c>
      <c r="Y479" s="8">
        <f t="shared" si="105"/>
        <v>20.800352175274927</v>
      </c>
      <c r="Z479" s="8">
        <f t="shared" si="106"/>
        <v>589.68000000000006</v>
      </c>
      <c r="AA479" s="16">
        <v>15000000325</v>
      </c>
      <c r="AB479" s="8">
        <f t="shared" si="95"/>
        <v>3.9000660328640491</v>
      </c>
      <c r="AC479" s="8">
        <f t="shared" si="107"/>
        <v>110.56500000000001</v>
      </c>
      <c r="AD479" s="16">
        <v>15000000325</v>
      </c>
      <c r="AE479" s="13"/>
    </row>
    <row r="480" spans="1:31" ht="105" x14ac:dyDescent="0.3">
      <c r="A480" s="9" t="s">
        <v>1468</v>
      </c>
      <c r="B480" s="10" t="s">
        <v>1469</v>
      </c>
      <c r="C480" s="10" t="s">
        <v>1469</v>
      </c>
      <c r="D480" s="11" t="s">
        <v>2765</v>
      </c>
      <c r="E480" s="8">
        <f t="shared" si="96"/>
        <v>1.3000220109546829</v>
      </c>
      <c r="F480" s="8">
        <v>36.855000000000004</v>
      </c>
      <c r="G480" s="8">
        <f t="shared" si="97"/>
        <v>2.6000440219093659</v>
      </c>
      <c r="H480" s="8">
        <v>73.710000000000008</v>
      </c>
      <c r="I480" s="8">
        <f t="shared" si="98"/>
        <v>3.2500550273867073</v>
      </c>
      <c r="J480" s="8">
        <f t="shared" si="99"/>
        <v>92.139060026413162</v>
      </c>
      <c r="K480" s="8">
        <f t="shared" si="100"/>
        <v>5.2000880438187318</v>
      </c>
      <c r="L480" s="8">
        <f t="shared" si="101"/>
        <v>147.42249604226106</v>
      </c>
      <c r="M480" s="11" t="str">
        <f t="shared" si="102"/>
        <v>Turkey &amp; Stuffing Ingredients:
Brown sugar, sea salt, ginger, orange, black pepper, nutmeg, and cloves
• Packed in a facility and/or equipment that produces products containing peanuts, tree nuts, soybean, milk, dairy, eggs, fish, shellfish, wheat, sesame •
 - NET WT. 1.30 oz (36.855 grams)</v>
      </c>
      <c r="N480" s="12">
        <v>10000000329</v>
      </c>
      <c r="O480" s="12">
        <v>30000000329</v>
      </c>
      <c r="P480" s="12">
        <v>50000000329</v>
      </c>
      <c r="Q480" s="12">
        <v>70000000329</v>
      </c>
      <c r="R480" s="12">
        <v>90000000329</v>
      </c>
      <c r="S480" s="12">
        <v>11000000329</v>
      </c>
      <c r="T480" s="12">
        <v>13000000329</v>
      </c>
      <c r="U480" s="10"/>
      <c r="V480" s="11"/>
      <c r="W480" s="8">
        <f t="shared" si="103"/>
        <v>0.65001100547734147</v>
      </c>
      <c r="X480" s="8">
        <f t="shared" si="104"/>
        <v>18.427812005282632</v>
      </c>
      <c r="Y480" s="8">
        <f t="shared" si="105"/>
        <v>10.400176087637464</v>
      </c>
      <c r="Z480" s="8">
        <f t="shared" si="106"/>
        <v>294.84000000000003</v>
      </c>
      <c r="AA480" s="16">
        <v>15000000329</v>
      </c>
      <c r="AB480" s="8">
        <f t="shared" si="95"/>
        <v>1.9500330164320245</v>
      </c>
      <c r="AC480" s="8">
        <f t="shared" si="107"/>
        <v>55.282500000000006</v>
      </c>
      <c r="AD480" s="16">
        <v>15000000329</v>
      </c>
      <c r="AE480" s="13"/>
    </row>
    <row r="481" spans="1:31" ht="105" x14ac:dyDescent="0.3">
      <c r="A481" s="9" t="s">
        <v>2038</v>
      </c>
      <c r="B481" s="10" t="s">
        <v>1471</v>
      </c>
      <c r="C481" s="10" t="s">
        <v>1472</v>
      </c>
      <c r="D481" s="11" t="s">
        <v>2766</v>
      </c>
      <c r="E481" s="8">
        <f t="shared" si="96"/>
        <v>0.80001354520288193</v>
      </c>
      <c r="F481" s="8">
        <v>22.680000000000003</v>
      </c>
      <c r="G481" s="8">
        <f t="shared" si="97"/>
        <v>1.6000270904057639</v>
      </c>
      <c r="H481" s="8">
        <v>45.360000000000007</v>
      </c>
      <c r="I481" s="8">
        <f t="shared" si="98"/>
        <v>2.000033863007205</v>
      </c>
      <c r="J481" s="8">
        <f t="shared" si="99"/>
        <v>56.700960016254264</v>
      </c>
      <c r="K481" s="8">
        <f t="shared" si="100"/>
        <v>3.2000541808115277</v>
      </c>
      <c r="L481" s="8">
        <f t="shared" si="101"/>
        <v>90.721536026006817</v>
      </c>
      <c r="M481" s="11" t="str">
        <f t="shared" si="102"/>
        <v>Turmeric Ginger Herbal Tea Ingredients:
turmeric, ginger, lemongrass, orange peel, licorice and citrus essential oils
• Packed in a facility and/or equipment that produces products containing peanuts, tree nuts, soybean, milk, dairy, eggs, fish, shellfish, wheat, sesame •
 - NET WT. 0.80 oz (22.68 grams)</v>
      </c>
      <c r="N481" s="12">
        <v>10000000330</v>
      </c>
      <c r="O481" s="12">
        <v>30000000330</v>
      </c>
      <c r="P481" s="12">
        <v>50000000330</v>
      </c>
      <c r="Q481" s="12">
        <v>70000000330</v>
      </c>
      <c r="R481" s="12">
        <v>90000000330</v>
      </c>
      <c r="S481" s="12">
        <v>11000000330</v>
      </c>
      <c r="T481" s="12">
        <v>13000000330</v>
      </c>
      <c r="U481" s="10" t="s">
        <v>39</v>
      </c>
      <c r="V481" s="11" t="s">
        <v>1655</v>
      </c>
      <c r="W481" s="8">
        <f t="shared" si="103"/>
        <v>0.40000677260144096</v>
      </c>
      <c r="X481" s="8">
        <f t="shared" si="104"/>
        <v>11.340192003250852</v>
      </c>
      <c r="Y481" s="8">
        <f t="shared" si="105"/>
        <v>6.4001083616230554</v>
      </c>
      <c r="Z481" s="8">
        <f t="shared" si="106"/>
        <v>181.44000000000003</v>
      </c>
      <c r="AA481" s="16">
        <v>15000000330</v>
      </c>
      <c r="AB481" s="8">
        <f t="shared" si="95"/>
        <v>1.2000203178043229</v>
      </c>
      <c r="AC481" s="8">
        <f t="shared" si="107"/>
        <v>34.020000000000003</v>
      </c>
      <c r="AD481" s="16">
        <v>15000000330</v>
      </c>
      <c r="AE481" s="13"/>
    </row>
    <row r="482" spans="1:31" ht="105" x14ac:dyDescent="0.3">
      <c r="A482" s="25" t="s">
        <v>1474</v>
      </c>
      <c r="B482" s="10" t="s">
        <v>1475</v>
      </c>
      <c r="C482" s="10" t="s">
        <v>1476</v>
      </c>
      <c r="D482" s="11" t="s">
        <v>2767</v>
      </c>
      <c r="E482" s="8">
        <f t="shared" si="96"/>
        <v>0.9171231117846087</v>
      </c>
      <c r="F482" s="8">
        <v>26</v>
      </c>
      <c r="G482" s="8">
        <f t="shared" si="97"/>
        <v>1.9753420869206957</v>
      </c>
      <c r="H482" s="8">
        <v>56</v>
      </c>
      <c r="I482" s="8">
        <f t="shared" si="98"/>
        <v>2.4691776086508694</v>
      </c>
      <c r="J482" s="8">
        <f t="shared" si="99"/>
        <v>70.001185205252156</v>
      </c>
      <c r="K482" s="8">
        <f t="shared" si="100"/>
        <v>3.9506841738413914</v>
      </c>
      <c r="L482" s="8">
        <f t="shared" si="101"/>
        <v>112.00189632840345</v>
      </c>
      <c r="M482" s="11" t="str">
        <f t="shared" si="102"/>
        <v>Tuscan Bread Dip Ingredients:
garlic, salt, black pepper, onion, pepper flakes, rosemary, basil, oregano, and parsley
• Packed in a facility and/or equipment that produces products containing peanuts, tree nuts, soybean, milk, dairy, eggs, fish, shellfish, wheat, sesame •
 - NET WT. 0.92 oz (26 grams)</v>
      </c>
      <c r="N482" s="12">
        <v>10000000332</v>
      </c>
      <c r="O482" s="12">
        <v>30000000332</v>
      </c>
      <c r="P482" s="12">
        <v>50000000332</v>
      </c>
      <c r="Q482" s="12">
        <v>70000000332</v>
      </c>
      <c r="R482" s="12">
        <v>90000000332</v>
      </c>
      <c r="S482" s="12">
        <v>11000000332</v>
      </c>
      <c r="T482" s="12">
        <v>13000000332</v>
      </c>
      <c r="U482" s="10" t="s">
        <v>39</v>
      </c>
      <c r="V482" s="11" t="s">
        <v>172</v>
      </c>
      <c r="W482" s="8">
        <f t="shared" si="103"/>
        <v>0.49383552173017392</v>
      </c>
      <c r="X482" s="8">
        <f t="shared" si="104"/>
        <v>14.000237041050431</v>
      </c>
      <c r="Y482" s="8">
        <f t="shared" si="105"/>
        <v>7.9013683476827827</v>
      </c>
      <c r="Z482" s="8">
        <f t="shared" si="106"/>
        <v>224</v>
      </c>
      <c r="AA482" s="16">
        <v>15000000332</v>
      </c>
      <c r="AB482" s="8">
        <f t="shared" si="95"/>
        <v>1.4462325993526521</v>
      </c>
      <c r="AC482" s="8">
        <f t="shared" si="107"/>
        <v>41</v>
      </c>
      <c r="AD482" s="16">
        <v>15000000332</v>
      </c>
      <c r="AE482" s="13" t="s">
        <v>1961</v>
      </c>
    </row>
    <row r="483" spans="1:31" ht="105" x14ac:dyDescent="0.3">
      <c r="A483" s="14" t="s">
        <v>1478</v>
      </c>
      <c r="B483" s="10" t="s">
        <v>1634</v>
      </c>
      <c r="C483" s="10" t="s">
        <v>1635</v>
      </c>
      <c r="D483" s="11" t="s">
        <v>2768</v>
      </c>
      <c r="E483" s="8">
        <f t="shared" si="96"/>
        <v>0.9171231117846087</v>
      </c>
      <c r="F483" s="8">
        <v>26</v>
      </c>
      <c r="G483" s="8">
        <f t="shared" si="97"/>
        <v>1.9753420869206957</v>
      </c>
      <c r="H483" s="8">
        <v>56</v>
      </c>
      <c r="I483" s="8">
        <f t="shared" si="98"/>
        <v>2.4691776086508694</v>
      </c>
      <c r="J483" s="8">
        <f t="shared" si="99"/>
        <v>70.001185205252156</v>
      </c>
      <c r="K483" s="8">
        <f t="shared" si="100"/>
        <v>3.9506841738413914</v>
      </c>
      <c r="L483" s="8">
        <f t="shared" si="101"/>
        <v>112.00189632840345</v>
      </c>
      <c r="M483" s="11" t="str">
        <f t="shared" si="102"/>
        <v>Tuscan Herb Bread Dip &amp; Seasoning Ingredients:
garlic, salt, black pepper, onion, pepper flakes, rosemary, basil, oregano, and parsley
• Packed in a facility and/or equipment that produces products containing peanuts, tree nuts, soybean, milk, dairy, eggs, fish, shellfish, wheat, sesame •
 - NET WT. 0.92 oz (26 grams)</v>
      </c>
      <c r="N483" s="12">
        <v>10000000398</v>
      </c>
      <c r="O483" s="12">
        <v>30000000398</v>
      </c>
      <c r="P483" s="12">
        <v>50000000398</v>
      </c>
      <c r="Q483" s="12">
        <v>70000000398</v>
      </c>
      <c r="R483" s="12">
        <v>90000000398</v>
      </c>
      <c r="S483" s="12">
        <v>11000000398</v>
      </c>
      <c r="T483" s="12">
        <v>13000000398</v>
      </c>
      <c r="U483" s="11" t="s">
        <v>39</v>
      </c>
      <c r="V483" s="11" t="s">
        <v>172</v>
      </c>
      <c r="W483" s="8">
        <f t="shared" si="103"/>
        <v>0.49383552173017392</v>
      </c>
      <c r="X483" s="8">
        <f t="shared" si="104"/>
        <v>14.000237041050431</v>
      </c>
      <c r="Y483" s="8">
        <f t="shared" si="105"/>
        <v>7.9013683476827827</v>
      </c>
      <c r="Z483" s="8">
        <f t="shared" si="106"/>
        <v>224</v>
      </c>
      <c r="AA483" s="16">
        <v>15000000398</v>
      </c>
      <c r="AB483" s="8">
        <f t="shared" si="95"/>
        <v>1.4462325993526521</v>
      </c>
      <c r="AC483" s="8">
        <f t="shared" si="107"/>
        <v>41</v>
      </c>
      <c r="AD483" s="16">
        <v>15000000398</v>
      </c>
      <c r="AE483" s="13" t="s">
        <v>1479</v>
      </c>
    </row>
    <row r="484" spans="1:31" ht="105" x14ac:dyDescent="0.3">
      <c r="A484" s="9" t="s">
        <v>1480</v>
      </c>
      <c r="B484" s="10" t="s">
        <v>1481</v>
      </c>
      <c r="C484" s="10" t="s">
        <v>1482</v>
      </c>
      <c r="D484" s="11" t="s">
        <v>2769</v>
      </c>
      <c r="E484" s="8">
        <f t="shared" si="96"/>
        <v>2.2928077794615218</v>
      </c>
      <c r="F484" s="8">
        <v>65</v>
      </c>
      <c r="G484" s="8">
        <f t="shared" si="97"/>
        <v>4.6914374564366526</v>
      </c>
      <c r="H484" s="8">
        <v>133</v>
      </c>
      <c r="I484" s="8">
        <f t="shared" si="98"/>
        <v>5.8642968205458157</v>
      </c>
      <c r="J484" s="8">
        <f t="shared" si="99"/>
        <v>166.25281486247388</v>
      </c>
      <c r="K484" s="8">
        <f t="shared" si="100"/>
        <v>9.3828749128733051</v>
      </c>
      <c r="L484" s="8">
        <f t="shared" si="101"/>
        <v>266.00450377995821</v>
      </c>
      <c r="M484" s="11" t="str">
        <f t="shared" si="102"/>
        <v>Tuscan Sea Salt Ingredients:
sea salt, spices, garlic &amp; tomato, (spices include: parsley, oregano, basil, rosemary)
• Packed in a facility and/or equipment that produces products containing peanuts, tree nuts, soybean, milk, dairy, eggs, fish, shellfish, wheat, sesame •
 - NET WT. 2.29 oz (65 grams)</v>
      </c>
      <c r="N484" s="12">
        <v>10000000333</v>
      </c>
      <c r="O484" s="12">
        <v>30000000333</v>
      </c>
      <c r="P484" s="12">
        <v>50000000333</v>
      </c>
      <c r="Q484" s="12">
        <v>70000000333</v>
      </c>
      <c r="R484" s="12">
        <v>90000000333</v>
      </c>
      <c r="S484" s="12">
        <v>11000000333</v>
      </c>
      <c r="T484" s="12">
        <v>13000000333</v>
      </c>
      <c r="U484" s="10" t="s">
        <v>39</v>
      </c>
      <c r="V484" s="11" t="s">
        <v>586</v>
      </c>
      <c r="W484" s="8">
        <f t="shared" si="103"/>
        <v>1.1728593641091631</v>
      </c>
      <c r="X484" s="8">
        <f t="shared" si="104"/>
        <v>33.250562972494777</v>
      </c>
      <c r="Y484" s="8">
        <f t="shared" si="105"/>
        <v>18.76574982574661</v>
      </c>
      <c r="Z484" s="8">
        <f t="shared" si="106"/>
        <v>532</v>
      </c>
      <c r="AA484" s="16">
        <v>15000000333</v>
      </c>
      <c r="AB484" s="8">
        <f t="shared" si="95"/>
        <v>3.4921226179490872</v>
      </c>
      <c r="AC484" s="8">
        <f t="shared" si="107"/>
        <v>99</v>
      </c>
      <c r="AD484" s="16">
        <v>15000000333</v>
      </c>
      <c r="AE484" s="13"/>
    </row>
    <row r="485" spans="1:31" ht="105" x14ac:dyDescent="0.3">
      <c r="A485" s="14" t="s">
        <v>1483</v>
      </c>
      <c r="B485" s="10" t="s">
        <v>1484</v>
      </c>
      <c r="C485" s="10" t="s">
        <v>1484</v>
      </c>
      <c r="D485" s="11" t="s">
        <v>2770</v>
      </c>
      <c r="E485" s="8">
        <f t="shared" si="96"/>
        <v>0.9171231117846087</v>
      </c>
      <c r="F485" s="8">
        <v>26</v>
      </c>
      <c r="G485" s="8">
        <f t="shared" si="97"/>
        <v>1.9753420869206957</v>
      </c>
      <c r="H485" s="8">
        <v>56</v>
      </c>
      <c r="I485" s="8">
        <f t="shared" si="98"/>
        <v>2.4691776086508694</v>
      </c>
      <c r="J485" s="8">
        <f t="shared" si="99"/>
        <v>70.001185205252156</v>
      </c>
      <c r="K485" s="8">
        <f t="shared" si="100"/>
        <v>3.9506841738413914</v>
      </c>
      <c r="L485" s="8">
        <f t="shared" si="101"/>
        <v>112.00189632840345</v>
      </c>
      <c r="M485" s="11" t="str">
        <f t="shared" si="102"/>
        <v>Tuscan Seasoning Ingredients:
garlic, salt, black pepper, onion, pepper flakes, rosemary, basil, oregano, and parsley
• Packed in a facility and/or equipment that produces products containing peanuts, tree nuts, soybean, milk, dairy, eggs, fish, shellfish, wheat, sesame •
 - NET WT. 0.92 oz (26 grams)</v>
      </c>
      <c r="N485" s="12">
        <v>10000000450</v>
      </c>
      <c r="O485" s="12">
        <v>30000000450</v>
      </c>
      <c r="P485" s="12">
        <v>50000000450</v>
      </c>
      <c r="Q485" s="12">
        <v>70000000450</v>
      </c>
      <c r="R485" s="12">
        <v>90000000450</v>
      </c>
      <c r="S485" s="12">
        <v>11000000450</v>
      </c>
      <c r="T485" s="12">
        <v>13000000450</v>
      </c>
      <c r="U485" s="11" t="s">
        <v>39</v>
      </c>
      <c r="V485" s="11" t="s">
        <v>172</v>
      </c>
      <c r="W485" s="8">
        <f t="shared" si="103"/>
        <v>0.49383552173017392</v>
      </c>
      <c r="X485" s="8">
        <f t="shared" si="104"/>
        <v>14.000237041050431</v>
      </c>
      <c r="Y485" s="8">
        <f t="shared" si="105"/>
        <v>7.9013683476827827</v>
      </c>
      <c r="Z485" s="8">
        <f t="shared" si="106"/>
        <v>224</v>
      </c>
      <c r="AA485" s="16">
        <v>15000000450</v>
      </c>
      <c r="AB485" s="8">
        <f t="shared" si="95"/>
        <v>1.4462325993526521</v>
      </c>
      <c r="AC485" s="8">
        <f t="shared" si="107"/>
        <v>41</v>
      </c>
      <c r="AD485" s="16">
        <v>15000000450</v>
      </c>
      <c r="AE485" s="13" t="s">
        <v>1485</v>
      </c>
    </row>
    <row r="486" spans="1:31" ht="105" x14ac:dyDescent="0.3">
      <c r="A486" s="14" t="s">
        <v>2267</v>
      </c>
      <c r="B486" s="10" t="s">
        <v>1484</v>
      </c>
      <c r="C486" s="10" t="s">
        <v>1484</v>
      </c>
      <c r="D486" s="11" t="s">
        <v>2770</v>
      </c>
      <c r="E486" s="8">
        <f t="shared" si="96"/>
        <v>0.9171231117846087</v>
      </c>
      <c r="F486" s="8">
        <v>26</v>
      </c>
      <c r="G486" s="8">
        <f t="shared" si="97"/>
        <v>1.9753420869206957</v>
      </c>
      <c r="H486" s="8">
        <v>56</v>
      </c>
      <c r="I486" s="8">
        <f t="shared" si="98"/>
        <v>2.4691776086508694</v>
      </c>
      <c r="J486" s="8">
        <f t="shared" si="99"/>
        <v>70.001185205252156</v>
      </c>
      <c r="K486" s="8">
        <f t="shared" si="100"/>
        <v>3.9506841738413914</v>
      </c>
      <c r="L486" s="8">
        <f t="shared" si="101"/>
        <v>112.00189632840345</v>
      </c>
      <c r="M486" s="11" t="str">
        <f t="shared" si="102"/>
        <v>Tuscan Seasoning Ingredients:
garlic, salt, black pepper, onion, pepper flakes, rosemary, basil, oregano, and parsley
• Packed in a facility and/or equipment that produces products containing peanuts, tree nuts, soybean, milk, dairy, eggs, fish, shellfish, wheat, sesame •
 - NET WT. 0.92 oz (26 grams)</v>
      </c>
      <c r="N486" s="12">
        <v>10000000517</v>
      </c>
      <c r="O486" s="12">
        <v>30000000517</v>
      </c>
      <c r="P486" s="12">
        <v>50000000517</v>
      </c>
      <c r="Q486" s="12">
        <v>70000000517</v>
      </c>
      <c r="R486" s="12">
        <v>90000000517</v>
      </c>
      <c r="S486" s="12">
        <v>11000000517</v>
      </c>
      <c r="T486" s="12">
        <v>13000000517</v>
      </c>
      <c r="U486" s="27"/>
      <c r="W486" s="8">
        <f t="shared" si="103"/>
        <v>0.49383552173017392</v>
      </c>
      <c r="X486" s="8">
        <f t="shared" si="104"/>
        <v>14.000237041050431</v>
      </c>
      <c r="Y486" s="8">
        <f t="shared" si="105"/>
        <v>7.9013683476827827</v>
      </c>
      <c r="Z486" s="8">
        <f t="shared" si="106"/>
        <v>224</v>
      </c>
      <c r="AA486" s="16">
        <v>15000000517</v>
      </c>
      <c r="AB486" s="8">
        <f t="shared" si="95"/>
        <v>1.4462325993526521</v>
      </c>
      <c r="AC486" s="8">
        <f t="shared" si="107"/>
        <v>41</v>
      </c>
      <c r="AD486" s="16">
        <v>15000000517</v>
      </c>
      <c r="AE486" s="13" t="s">
        <v>2266</v>
      </c>
    </row>
    <row r="487" spans="1:31" ht="90" x14ac:dyDescent="0.3">
      <c r="A487" s="9" t="s">
        <v>1486</v>
      </c>
      <c r="B487" s="10" t="s">
        <v>1487</v>
      </c>
      <c r="C487" s="10" t="s">
        <v>1488</v>
      </c>
      <c r="D487" s="11" t="s">
        <v>2771</v>
      </c>
      <c r="E487" s="8">
        <f t="shared" si="96"/>
        <v>1.9000321698568443</v>
      </c>
      <c r="F487" s="8">
        <v>53.865000000000002</v>
      </c>
      <c r="G487" s="8">
        <f t="shared" si="97"/>
        <v>3.8000643397136886</v>
      </c>
      <c r="H487" s="8">
        <v>107.73</v>
      </c>
      <c r="I487" s="8">
        <f t="shared" si="98"/>
        <v>4.7500804246421104</v>
      </c>
      <c r="J487" s="8">
        <f t="shared" si="99"/>
        <v>134.66478003860385</v>
      </c>
      <c r="K487" s="8">
        <f t="shared" si="100"/>
        <v>7.6001286794273772</v>
      </c>
      <c r="L487" s="8">
        <f t="shared" si="101"/>
        <v>215.46364806176615</v>
      </c>
      <c r="M487" s="11" t="str">
        <f t="shared" si="102"/>
        <v>Tuscan Tomato Bread Dip Ingredients:
tomato, onion, salt, roasted garlic, oregano, parsley
• Packed in a facility and/or equipment that produces products containing peanuts, tree nuts, soybean, milk, dairy, eggs, fish, shellfish, wheat, sesame •
 - NET WT. 1.90 oz (53.865 grams)</v>
      </c>
      <c r="N487" s="12">
        <v>10000000331</v>
      </c>
      <c r="O487" s="12">
        <v>30000000331</v>
      </c>
      <c r="P487" s="12">
        <v>50000000331</v>
      </c>
      <c r="Q487" s="12">
        <v>70000000331</v>
      </c>
      <c r="R487" s="12">
        <v>90000000331</v>
      </c>
      <c r="S487" s="12">
        <v>11000000331</v>
      </c>
      <c r="T487" s="12">
        <v>13000000331</v>
      </c>
      <c r="U487" s="10" t="s">
        <v>39</v>
      </c>
      <c r="V487" s="11"/>
      <c r="W487" s="8">
        <f t="shared" si="103"/>
        <v>0.95001608492842216</v>
      </c>
      <c r="X487" s="8">
        <f t="shared" si="104"/>
        <v>26.932956007720769</v>
      </c>
      <c r="Y487" s="8">
        <f t="shared" si="105"/>
        <v>15.200257358854754</v>
      </c>
      <c r="Z487" s="8">
        <f t="shared" si="106"/>
        <v>430.92</v>
      </c>
      <c r="AA487" s="16">
        <v>15000000331</v>
      </c>
      <c r="AB487" s="8">
        <f t="shared" si="95"/>
        <v>2.8500482547852664</v>
      </c>
      <c r="AC487" s="8">
        <f t="shared" si="107"/>
        <v>80.797499999999999</v>
      </c>
      <c r="AD487" s="16">
        <v>15000000331</v>
      </c>
      <c r="AE487" s="13"/>
    </row>
    <row r="488" spans="1:31" ht="105" x14ac:dyDescent="0.3">
      <c r="A488" s="9" t="s">
        <v>1490</v>
      </c>
      <c r="B488" s="10" t="s">
        <v>1491</v>
      </c>
      <c r="C488" s="10" t="s">
        <v>1492</v>
      </c>
      <c r="D488" s="11" t="s">
        <v>2772</v>
      </c>
      <c r="E488" s="8">
        <f t="shared" si="96"/>
        <v>1.8500313232816643</v>
      </c>
      <c r="F488" s="8">
        <v>52.447500000000005</v>
      </c>
      <c r="G488" s="8">
        <f t="shared" si="97"/>
        <v>3.7000626465633286</v>
      </c>
      <c r="H488" s="8">
        <v>104.89500000000001</v>
      </c>
      <c r="I488" s="8">
        <f t="shared" si="98"/>
        <v>4.6250783082041611</v>
      </c>
      <c r="J488" s="8">
        <f t="shared" si="99"/>
        <v>131.12097003758797</v>
      </c>
      <c r="K488" s="8">
        <f t="shared" si="100"/>
        <v>7.4001252931266572</v>
      </c>
      <c r="L488" s="8">
        <f t="shared" si="101"/>
        <v>209.79355206014074</v>
      </c>
      <c r="M488" s="11" t="str">
        <f t="shared" si="102"/>
        <v>Ultimate Grill Seasoning Ingredients:
salt, sugar, spices, chili pepper, brown sugar, paprika, monosodium glutamate, garlic, onion, garlic powder
• Packed in a facility and/or equipment that produces products containing peanuts, tree nuts, soybean, milk, dairy, eggs, fish, shellfish, wheat, sesame •
 - NET WT. 1.85 oz (52.4475 grams)</v>
      </c>
      <c r="N488" s="12">
        <v>10000000335</v>
      </c>
      <c r="O488" s="12">
        <v>30000000335</v>
      </c>
      <c r="P488" s="12">
        <v>50000000335</v>
      </c>
      <c r="Q488" s="12">
        <v>70000000335</v>
      </c>
      <c r="R488" s="12">
        <v>90000000335</v>
      </c>
      <c r="S488" s="12">
        <v>11000000335</v>
      </c>
      <c r="T488" s="12">
        <v>13000000335</v>
      </c>
      <c r="U488" s="10"/>
      <c r="V488" s="11"/>
      <c r="W488" s="8">
        <f t="shared" si="103"/>
        <v>0.92501566164083215</v>
      </c>
      <c r="X488" s="8">
        <f t="shared" si="104"/>
        <v>26.224194007517593</v>
      </c>
      <c r="Y488" s="8">
        <f t="shared" si="105"/>
        <v>14.800250586253314</v>
      </c>
      <c r="Z488" s="8">
        <f t="shared" si="106"/>
        <v>419.58000000000004</v>
      </c>
      <c r="AA488" s="16">
        <v>15000000335</v>
      </c>
      <c r="AB488" s="8">
        <f t="shared" si="95"/>
        <v>2.7750469849224966</v>
      </c>
      <c r="AC488" s="8">
        <f t="shared" si="107"/>
        <v>78.671250000000015</v>
      </c>
      <c r="AD488" s="16">
        <v>15000000335</v>
      </c>
      <c r="AE488" s="13"/>
    </row>
    <row r="489" spans="1:31" ht="105" x14ac:dyDescent="0.3">
      <c r="A489" s="9" t="s">
        <v>1728</v>
      </c>
      <c r="B489" s="10" t="s">
        <v>1494</v>
      </c>
      <c r="C489" s="10" t="s">
        <v>1495</v>
      </c>
      <c r="D489" s="11" t="s">
        <v>2773</v>
      </c>
      <c r="E489" s="8">
        <f t="shared" si="96"/>
        <v>0.3527396583786957</v>
      </c>
      <c r="F489" s="8">
        <v>10</v>
      </c>
      <c r="G489" s="8">
        <f t="shared" si="97"/>
        <v>0.77602724843313053</v>
      </c>
      <c r="H489" s="8">
        <v>22</v>
      </c>
      <c r="I489" s="8">
        <f t="shared" si="98"/>
        <v>0.97003406054141317</v>
      </c>
      <c r="J489" s="8">
        <f t="shared" si="99"/>
        <v>27.500465616349064</v>
      </c>
      <c r="K489" s="8">
        <f t="shared" si="100"/>
        <v>1.5520544968662611</v>
      </c>
      <c r="L489" s="8">
        <f t="shared" si="101"/>
        <v>44.000744986158502</v>
      </c>
      <c r="M489" s="11" t="str">
        <f t="shared" si="102"/>
        <v>Ultimate Pizza Seasoning Ingredients:
oregano, marjoram, thyme, basil, rosemary, red peppers, sage, minced garlic
• Packed in a facility and/or equipment that produces products containing peanuts, tree nuts, soybean, milk, dairy, eggs, fish, shellfish, wheat, sesame •
 - NET WT. 0.35 oz (10 grams)</v>
      </c>
      <c r="N489" s="12">
        <v>10000000334</v>
      </c>
      <c r="O489" s="12">
        <v>30000000334</v>
      </c>
      <c r="P489" s="12">
        <v>50000000334</v>
      </c>
      <c r="Q489" s="12">
        <v>70000000334</v>
      </c>
      <c r="R489" s="12">
        <v>90000000334</v>
      </c>
      <c r="S489" s="12">
        <v>11000000334</v>
      </c>
      <c r="T489" s="12">
        <v>13000000334</v>
      </c>
      <c r="U489" s="10" t="s">
        <v>39</v>
      </c>
      <c r="V489" s="11" t="s">
        <v>830</v>
      </c>
      <c r="W489" s="8">
        <f t="shared" si="103"/>
        <v>0.19400681210828263</v>
      </c>
      <c r="X489" s="8">
        <f t="shared" si="104"/>
        <v>5.5000931232698127</v>
      </c>
      <c r="Y489" s="8">
        <f t="shared" si="105"/>
        <v>3.1041089937325221</v>
      </c>
      <c r="Z489" s="8">
        <f t="shared" si="106"/>
        <v>88</v>
      </c>
      <c r="AA489" s="16">
        <v>15000000334</v>
      </c>
      <c r="AB489" s="8">
        <f t="shared" si="95"/>
        <v>0.56438345340591312</v>
      </c>
      <c r="AC489" s="8">
        <f t="shared" si="107"/>
        <v>16</v>
      </c>
      <c r="AD489" s="16">
        <v>15000000334</v>
      </c>
      <c r="AE489" s="13" t="s">
        <v>101</v>
      </c>
    </row>
    <row r="490" spans="1:31" ht="90" x14ac:dyDescent="0.3">
      <c r="A490" s="9" t="s">
        <v>1497</v>
      </c>
      <c r="B490" s="10" t="s">
        <v>1498</v>
      </c>
      <c r="C490" s="10" t="s">
        <v>1498</v>
      </c>
      <c r="D490" s="11" t="s">
        <v>2774</v>
      </c>
      <c r="E490" s="8">
        <f t="shared" si="96"/>
        <v>2.1869858819479133</v>
      </c>
      <c r="F490" s="8">
        <v>62</v>
      </c>
      <c r="G490" s="8">
        <f t="shared" si="97"/>
        <v>4.3739717638958266</v>
      </c>
      <c r="H490" s="8">
        <v>124</v>
      </c>
      <c r="I490" s="8">
        <f t="shared" si="98"/>
        <v>5.4674647048697835</v>
      </c>
      <c r="J490" s="8">
        <f t="shared" si="99"/>
        <v>155.00262438305836</v>
      </c>
      <c r="K490" s="8">
        <f t="shared" si="100"/>
        <v>8.7479435277916533</v>
      </c>
      <c r="L490" s="8">
        <f t="shared" si="101"/>
        <v>248.00419901289339</v>
      </c>
      <c r="M490" s="11" t="str">
        <f t="shared" si="102"/>
        <v>Vanilla Bean Sugar Ingredients:
cane sugar, vanilla powder
• Packed in a facility and/or equipment that produces products containing peanuts, tree nuts, soybean, milk, dairy, eggs, fish, shellfish, wheat, sesame •
 - NET WT. 2.19 oz (62 grams)</v>
      </c>
      <c r="N490" s="12">
        <v>10000000465</v>
      </c>
      <c r="O490" s="12">
        <v>30000000465</v>
      </c>
      <c r="P490" s="12">
        <v>50000000465</v>
      </c>
      <c r="Q490" s="12">
        <v>70000000465</v>
      </c>
      <c r="R490" s="12">
        <v>90000000465</v>
      </c>
      <c r="S490" s="12">
        <v>11000000465</v>
      </c>
      <c r="T490" s="12">
        <v>13000000465</v>
      </c>
      <c r="U490" s="10" t="s">
        <v>39</v>
      </c>
      <c r="V490" s="11" t="s">
        <v>1666</v>
      </c>
      <c r="W490" s="8">
        <f t="shared" si="103"/>
        <v>1.0934929409739567</v>
      </c>
      <c r="X490" s="8">
        <f t="shared" si="104"/>
        <v>31.000524876611674</v>
      </c>
      <c r="Y490" s="8">
        <f t="shared" si="105"/>
        <v>17.495887055583307</v>
      </c>
      <c r="Z490" s="8">
        <f t="shared" si="106"/>
        <v>496</v>
      </c>
      <c r="AA490" s="16">
        <v>15000000465</v>
      </c>
      <c r="AB490" s="8">
        <f t="shared" si="95"/>
        <v>3.2804788229218698</v>
      </c>
      <c r="AC490" s="8">
        <f t="shared" si="107"/>
        <v>93</v>
      </c>
      <c r="AD490" s="16">
        <v>15000000465</v>
      </c>
      <c r="AE490" s="13"/>
    </row>
    <row r="491" spans="1:31" ht="90" x14ac:dyDescent="0.3">
      <c r="A491" s="9" t="s">
        <v>2037</v>
      </c>
      <c r="B491" s="10" t="s">
        <v>1499</v>
      </c>
      <c r="C491" s="10" t="s">
        <v>1500</v>
      </c>
      <c r="D491" s="11" t="s">
        <v>2775</v>
      </c>
      <c r="E491" s="8">
        <f t="shared" si="96"/>
        <v>0.80001354520288193</v>
      </c>
      <c r="F491" s="8">
        <v>22.680000000000003</v>
      </c>
      <c r="G491" s="8">
        <f t="shared" si="97"/>
        <v>1.6000270904057639</v>
      </c>
      <c r="H491" s="8">
        <v>45.360000000000007</v>
      </c>
      <c r="I491" s="8">
        <f t="shared" si="98"/>
        <v>2.000033863007205</v>
      </c>
      <c r="J491" s="8">
        <f t="shared" si="99"/>
        <v>56.700960016254264</v>
      </c>
      <c r="K491" s="8">
        <f t="shared" si="100"/>
        <v>3.2000541808115277</v>
      </c>
      <c r="L491" s="8">
        <f t="shared" si="101"/>
        <v>90.721536026006817</v>
      </c>
      <c r="M491" s="11" t="str">
        <f t="shared" si="102"/>
        <v>Vanilla Rooibos Herbal Tea Ingredients:
rooibos, artificial flavoring
• Packed in a facility and/or equipment that produces products containing peanuts, tree nuts, soybean, milk, dairy, eggs, fish, shellfish, wheat, sesame •
 - NET WT. 0.80 oz (22.68 grams)</v>
      </c>
      <c r="N491" s="12">
        <v>10000000336</v>
      </c>
      <c r="O491" s="12">
        <v>30000000336</v>
      </c>
      <c r="P491" s="12">
        <v>50000000336</v>
      </c>
      <c r="Q491" s="12">
        <v>70000000336</v>
      </c>
      <c r="R491" s="12">
        <v>90000000336</v>
      </c>
      <c r="S491" s="12">
        <v>11000000336</v>
      </c>
      <c r="T491" s="12">
        <v>13000000336</v>
      </c>
      <c r="U491" s="10" t="s">
        <v>39</v>
      </c>
      <c r="V491" s="11" t="s">
        <v>1655</v>
      </c>
      <c r="W491" s="8">
        <f t="shared" si="103"/>
        <v>0.40000677260144096</v>
      </c>
      <c r="X491" s="8">
        <f t="shared" si="104"/>
        <v>11.340192003250852</v>
      </c>
      <c r="Y491" s="8">
        <f t="shared" si="105"/>
        <v>6.4001083616230554</v>
      </c>
      <c r="Z491" s="8">
        <f t="shared" si="106"/>
        <v>181.44000000000003</v>
      </c>
      <c r="AA491" s="16">
        <v>15000000336</v>
      </c>
      <c r="AB491" s="8">
        <f t="shared" si="95"/>
        <v>1.2000203178043229</v>
      </c>
      <c r="AC491" s="8">
        <f t="shared" si="107"/>
        <v>34.020000000000003</v>
      </c>
      <c r="AD491" s="16">
        <v>15000000336</v>
      </c>
      <c r="AE491" s="13"/>
    </row>
    <row r="492" spans="1:31" ht="90" x14ac:dyDescent="0.3">
      <c r="A492" s="9" t="s">
        <v>1502</v>
      </c>
      <c r="B492" s="10" t="s">
        <v>1503</v>
      </c>
      <c r="C492" s="10" t="s">
        <v>1503</v>
      </c>
      <c r="D492" s="11" t="s">
        <v>2776</v>
      </c>
      <c r="E492" s="8">
        <f t="shared" si="96"/>
        <v>0.80001354520288193</v>
      </c>
      <c r="F492" s="8">
        <v>22.680000000000003</v>
      </c>
      <c r="G492" s="8">
        <f t="shared" si="97"/>
        <v>1.6000270904057639</v>
      </c>
      <c r="H492" s="8">
        <v>45.360000000000007</v>
      </c>
      <c r="I492" s="8">
        <f t="shared" si="98"/>
        <v>2.000033863007205</v>
      </c>
      <c r="J492" s="8">
        <f t="shared" si="99"/>
        <v>56.700960016254264</v>
      </c>
      <c r="K492" s="8">
        <f t="shared" si="100"/>
        <v>3.2000541808115277</v>
      </c>
      <c r="L492" s="8">
        <f t="shared" si="101"/>
        <v>90.721536026006817</v>
      </c>
      <c r="M492" s="11" t="str">
        <f t="shared" si="102"/>
        <v>Vanilla Tea Ingredients:
black tea, vanilla flavor, calendula flowers
• Packed in a facility and/or equipment that produces products containing peanuts, tree nuts, soybean, milk, dairy, eggs, fish, shellfish, wheat, sesame •
 - NET WT. 0.80 oz (22.68 grams)</v>
      </c>
      <c r="N492" s="12">
        <v>10000000337</v>
      </c>
      <c r="O492" s="12">
        <v>30000000337</v>
      </c>
      <c r="P492" s="12">
        <v>50000000337</v>
      </c>
      <c r="Q492" s="12">
        <v>70000000337</v>
      </c>
      <c r="R492" s="12">
        <v>90000000337</v>
      </c>
      <c r="S492" s="12">
        <v>11000000337</v>
      </c>
      <c r="T492" s="12">
        <v>13000000337</v>
      </c>
      <c r="U492" s="10"/>
      <c r="V492" s="11"/>
      <c r="W492" s="8">
        <f t="shared" si="103"/>
        <v>0.40000677260144096</v>
      </c>
      <c r="X492" s="8">
        <f t="shared" si="104"/>
        <v>11.340192003250852</v>
      </c>
      <c r="Y492" s="8">
        <f t="shared" si="105"/>
        <v>6.4001083616230554</v>
      </c>
      <c r="Z492" s="8">
        <f t="shared" si="106"/>
        <v>181.44000000000003</v>
      </c>
      <c r="AA492" s="16">
        <v>15000000337</v>
      </c>
      <c r="AB492" s="8">
        <f t="shared" si="95"/>
        <v>1.2000203178043229</v>
      </c>
      <c r="AC492" s="8">
        <f t="shared" si="107"/>
        <v>34.020000000000003</v>
      </c>
      <c r="AD492" s="16">
        <v>15000000337</v>
      </c>
      <c r="AE492" s="13"/>
    </row>
    <row r="493" spans="1:31" ht="120" x14ac:dyDescent="0.3">
      <c r="A493" s="9" t="s">
        <v>1505</v>
      </c>
      <c r="B493" s="10" t="s">
        <v>1506</v>
      </c>
      <c r="C493" s="10" t="s">
        <v>1506</v>
      </c>
      <c r="D493" s="11" t="s">
        <v>2777</v>
      </c>
      <c r="E493" s="8">
        <f t="shared" si="96"/>
        <v>2.7500465616349064</v>
      </c>
      <c r="F493" s="8">
        <v>77.962500000000006</v>
      </c>
      <c r="G493" s="8">
        <f t="shared" si="97"/>
        <v>5.5000931232698127</v>
      </c>
      <c r="H493" s="8">
        <v>155.92500000000001</v>
      </c>
      <c r="I493" s="8">
        <f t="shared" si="98"/>
        <v>6.8751164040872661</v>
      </c>
      <c r="J493" s="8">
        <f t="shared" si="99"/>
        <v>194.90955005587401</v>
      </c>
      <c r="K493" s="8">
        <f t="shared" si="100"/>
        <v>11.000186246539625</v>
      </c>
      <c r="L493" s="8">
        <f t="shared" si="101"/>
        <v>311.85528008939838</v>
      </c>
      <c r="M493" s="11" t="str">
        <f t="shared" si="102"/>
        <v>Veggie Butter Seasoning Ingredients:
salt, sesame seed, dehydrated onion, spices, sugar, monosodium glutamate, cheese powder, butter flavor, corn starch, extractive of turmeric
• Packed in a facility and/or equipment that produces products containing peanuts, tree nuts, soybean, milk, dairy, eggs, fish, shellfish, wheat, sesame •
 - NET WT. 2.75 oz (77.9625 grams)</v>
      </c>
      <c r="N493" s="12">
        <v>10000000339</v>
      </c>
      <c r="O493" s="12">
        <v>30000000339</v>
      </c>
      <c r="P493" s="12">
        <v>50000000339</v>
      </c>
      <c r="Q493" s="12">
        <v>70000000339</v>
      </c>
      <c r="R493" s="12">
        <v>90000000339</v>
      </c>
      <c r="S493" s="12">
        <v>11000000339</v>
      </c>
      <c r="T493" s="12">
        <v>13000000339</v>
      </c>
      <c r="U493" s="10" t="s">
        <v>39</v>
      </c>
      <c r="V493" s="11"/>
      <c r="W493" s="8">
        <f t="shared" si="103"/>
        <v>1.3750232808174532</v>
      </c>
      <c r="X493" s="8">
        <f t="shared" si="104"/>
        <v>38.981910011174797</v>
      </c>
      <c r="Y493" s="8">
        <f t="shared" si="105"/>
        <v>22.000372493079251</v>
      </c>
      <c r="Z493" s="8">
        <f t="shared" si="106"/>
        <v>623.70000000000005</v>
      </c>
      <c r="AA493" s="16">
        <v>15000000339</v>
      </c>
      <c r="AB493" s="8">
        <f t="shared" si="95"/>
        <v>4.1250698424523593</v>
      </c>
      <c r="AC493" s="8">
        <f t="shared" si="107"/>
        <v>116.94375000000001</v>
      </c>
      <c r="AD493" s="16">
        <v>15000000339</v>
      </c>
      <c r="AE493" s="13"/>
    </row>
    <row r="494" spans="1:31" ht="210" x14ac:dyDescent="0.3">
      <c r="A494" s="9" t="s">
        <v>1508</v>
      </c>
      <c r="B494" s="10" t="s">
        <v>1509</v>
      </c>
      <c r="C494" s="10" t="s">
        <v>1509</v>
      </c>
      <c r="D494" s="11" t="s">
        <v>2778</v>
      </c>
      <c r="E494" s="8">
        <f t="shared" si="96"/>
        <v>1.9500330164320243</v>
      </c>
      <c r="F494" s="8">
        <v>55.282499999999999</v>
      </c>
      <c r="G494" s="8">
        <f t="shared" si="97"/>
        <v>3.9000660328640486</v>
      </c>
      <c r="H494" s="8">
        <v>110.565</v>
      </c>
      <c r="I494" s="8">
        <f t="shared" si="98"/>
        <v>4.8750825410800607</v>
      </c>
      <c r="J494" s="8">
        <f t="shared" si="99"/>
        <v>138.20859003961974</v>
      </c>
      <c r="K494" s="8">
        <f t="shared" si="100"/>
        <v>7.8001320657280973</v>
      </c>
      <c r="L494" s="8">
        <f t="shared" si="101"/>
        <v>221.13374406339156</v>
      </c>
      <c r="M494" s="11" t="str">
        <f t="shared" si="102"/>
        <v>Veggie Dip Mix Ingredients:
dried onion, dextrose, maltodextrin, salt, dried carrots, garlic salt, dried green bell  peppers, dried red bell peppers, dried broccoli, chicken flavoring (dextrose, salt, msg, lactose(milk) potato flour, pure vegetable oil (sunflower oil) celery, turmeric, onion powder, sunflower lecithin, parsley, herbs, citric acid, msg, silicon dioxide (anti cake) black pepper, celery salt (salt celery seed, non gmo expeller pressed canola oil, celery powder, spice extractive) dill weed, natural lemon juice flavor
• ALLERGY ALERT: contains dairy •
• Packed in a facility and/or equipment that produces products containing peanuts, tree nuts, soybean, milk, dairy, eggs, fish, shellfish, wheat, sesame •
 - NET WT. 1.95 oz (55.2825 grams)</v>
      </c>
      <c r="N494" s="12">
        <v>10000000340</v>
      </c>
      <c r="O494" s="12">
        <v>30000000340</v>
      </c>
      <c r="P494" s="12">
        <v>50000000340</v>
      </c>
      <c r="Q494" s="12">
        <v>70000000340</v>
      </c>
      <c r="R494" s="12">
        <v>90000000340</v>
      </c>
      <c r="S494" s="12">
        <v>11000000340</v>
      </c>
      <c r="T494" s="12">
        <v>13000000340</v>
      </c>
      <c r="U494" s="10"/>
      <c r="V494" s="11"/>
      <c r="W494" s="8">
        <f t="shared" si="103"/>
        <v>0.97501650821601216</v>
      </c>
      <c r="X494" s="8">
        <f t="shared" si="104"/>
        <v>27.641718007923945</v>
      </c>
      <c r="Y494" s="8">
        <f t="shared" si="105"/>
        <v>15.600264131456195</v>
      </c>
      <c r="Z494" s="8">
        <f t="shared" si="106"/>
        <v>442.26</v>
      </c>
      <c r="AA494" s="16">
        <v>15000000340</v>
      </c>
      <c r="AB494" s="8">
        <f t="shared" si="95"/>
        <v>2.9250495246480366</v>
      </c>
      <c r="AC494" s="8">
        <f t="shared" si="107"/>
        <v>82.923749999999998</v>
      </c>
      <c r="AD494" s="16">
        <v>15000000340</v>
      </c>
      <c r="AE494" s="13"/>
    </row>
    <row r="495" spans="1:31" ht="105" x14ac:dyDescent="0.3">
      <c r="A495" s="34" t="s">
        <v>2334</v>
      </c>
      <c r="B495" s="10" t="s">
        <v>2331</v>
      </c>
      <c r="C495" s="10" t="s">
        <v>2331</v>
      </c>
      <c r="D495" s="11" t="s">
        <v>2779</v>
      </c>
      <c r="E495" s="8">
        <f t="shared" si="96"/>
        <v>1.8000304767064841</v>
      </c>
      <c r="F495" s="8">
        <v>51.03</v>
      </c>
      <c r="G495" s="8">
        <f t="shared" si="97"/>
        <v>3.6000609534129682</v>
      </c>
      <c r="H495" s="8">
        <v>102.06</v>
      </c>
      <c r="I495" s="8">
        <f t="shared" si="98"/>
        <v>4.50007619176621</v>
      </c>
      <c r="J495" s="8">
        <f t="shared" si="99"/>
        <v>127.57716003657205</v>
      </c>
      <c r="K495" s="8">
        <f t="shared" si="100"/>
        <v>7.2001219068259363</v>
      </c>
      <c r="L495" s="8">
        <f t="shared" si="101"/>
        <v>204.1234560585153</v>
      </c>
      <c r="M495" s="11" t="str">
        <f t="shared" si="102"/>
        <v>Venison Seasoning Ingredients:
salt, spices, onion, red bell peppers, sugar, garlic, grill flavor (from sunflower oil), natural flavor
• Packed in a facility and/or equipment that produces products containing peanuts, tree nuts, soybean, milk, dairy, eggs, fish, shellfish, wheat, sesame •
 - NET WT. 1.80 oz (51.03 grams)</v>
      </c>
      <c r="N495" s="12">
        <v>10000000525</v>
      </c>
      <c r="O495" s="12">
        <v>30000000525</v>
      </c>
      <c r="P495" s="12">
        <v>50000000525</v>
      </c>
      <c r="Q495" s="12">
        <v>70000000525</v>
      </c>
      <c r="R495" s="12">
        <v>90000000525</v>
      </c>
      <c r="S495" s="12">
        <v>11000000525</v>
      </c>
      <c r="T495" s="12">
        <v>13000000525</v>
      </c>
      <c r="U495" s="27"/>
      <c r="W495" s="8">
        <f t="shared" si="103"/>
        <v>0.90001523835324204</v>
      </c>
      <c r="X495" s="8">
        <f t="shared" si="104"/>
        <v>25.515432007314413</v>
      </c>
      <c r="Y495" s="8">
        <f t="shared" si="105"/>
        <v>14.400243813651873</v>
      </c>
      <c r="Z495" s="8">
        <f t="shared" si="106"/>
        <v>408.24</v>
      </c>
      <c r="AA495" s="16">
        <v>15000000525</v>
      </c>
      <c r="AB495" s="8">
        <f t="shared" si="95"/>
        <v>2.7000457150597263</v>
      </c>
      <c r="AC495" s="8">
        <f t="shared" si="107"/>
        <v>76.545000000000002</v>
      </c>
      <c r="AD495" s="16">
        <v>15000000525</v>
      </c>
      <c r="AE495" s="13" t="s">
        <v>2332</v>
      </c>
    </row>
    <row r="496" spans="1:31" ht="105" x14ac:dyDescent="0.3">
      <c r="A496" s="9" t="s">
        <v>1511</v>
      </c>
      <c r="B496" s="10" t="s">
        <v>1512</v>
      </c>
      <c r="C496" s="10" t="s">
        <v>1512</v>
      </c>
      <c r="D496" s="11" t="s">
        <v>2780</v>
      </c>
      <c r="E496" s="8">
        <f t="shared" si="96"/>
        <v>1.0000169315036023</v>
      </c>
      <c r="F496" s="8">
        <v>28.35</v>
      </c>
      <c r="G496" s="8">
        <f t="shared" si="97"/>
        <v>2.0000338630072045</v>
      </c>
      <c r="H496" s="8">
        <v>56.7</v>
      </c>
      <c r="I496" s="8">
        <f t="shared" si="98"/>
        <v>2.5000423287590054</v>
      </c>
      <c r="J496" s="8">
        <f t="shared" si="99"/>
        <v>70.87620002031781</v>
      </c>
      <c r="K496" s="8">
        <f t="shared" si="100"/>
        <v>4.0000677260144091</v>
      </c>
      <c r="L496" s="8">
        <f t="shared" si="101"/>
        <v>113.4019200325085</v>
      </c>
      <c r="M496" s="11" t="str">
        <f t="shared" si="102"/>
        <v>Vermont Maple Pepper Ingredients:
sugar, salt, flavoring including natural maple flavor, natural &amp; artificial flavors, pepper
• Packed in a facility and/or equipment that produces products containing peanuts, tree nuts, soybean, milk, dairy, eggs, fish, shellfish, wheat, sesame •
 - NET WT. 1.00 oz (28.35 grams)</v>
      </c>
      <c r="N496" s="12">
        <v>10000000341</v>
      </c>
      <c r="O496" s="12">
        <v>30000000341</v>
      </c>
      <c r="P496" s="12">
        <v>50000000341</v>
      </c>
      <c r="Q496" s="12">
        <v>70000000341</v>
      </c>
      <c r="R496" s="12">
        <v>90000000341</v>
      </c>
      <c r="S496" s="12">
        <v>11000000341</v>
      </c>
      <c r="T496" s="12">
        <v>13000000341</v>
      </c>
      <c r="U496" s="10"/>
      <c r="V496" s="11" t="s">
        <v>1654</v>
      </c>
      <c r="W496" s="8">
        <f t="shared" si="103"/>
        <v>0.50000846575180113</v>
      </c>
      <c r="X496" s="8">
        <f t="shared" si="104"/>
        <v>14.175240004063562</v>
      </c>
      <c r="Y496" s="8">
        <f t="shared" si="105"/>
        <v>8.0001354520288182</v>
      </c>
      <c r="Z496" s="8">
        <f t="shared" si="106"/>
        <v>226.8</v>
      </c>
      <c r="AA496" s="16">
        <v>15000000341</v>
      </c>
      <c r="AB496" s="8">
        <f t="shared" si="95"/>
        <v>1.5000253972554034</v>
      </c>
      <c r="AC496" s="8">
        <f t="shared" si="107"/>
        <v>42.525000000000006</v>
      </c>
      <c r="AD496" s="16">
        <v>15000000341</v>
      </c>
      <c r="AE496" s="13" t="s">
        <v>1992</v>
      </c>
    </row>
    <row r="497" spans="1:31" ht="90" x14ac:dyDescent="0.3">
      <c r="A497" s="9" t="s">
        <v>1514</v>
      </c>
      <c r="B497" s="10" t="s">
        <v>1515</v>
      </c>
      <c r="C497" s="10" t="s">
        <v>1516</v>
      </c>
      <c r="D497" s="11" t="s">
        <v>2781</v>
      </c>
      <c r="E497" s="8">
        <f t="shared" si="96"/>
        <v>2.100035556157565</v>
      </c>
      <c r="F497" s="8">
        <v>59.535000000000004</v>
      </c>
      <c r="G497" s="8">
        <f t="shared" si="97"/>
        <v>4.20007111231513</v>
      </c>
      <c r="H497" s="8">
        <v>119.07000000000001</v>
      </c>
      <c r="I497" s="8">
        <f t="shared" si="98"/>
        <v>5.2500888903939122</v>
      </c>
      <c r="J497" s="8">
        <f t="shared" si="99"/>
        <v>148.84002004266742</v>
      </c>
      <c r="K497" s="8">
        <f t="shared" si="100"/>
        <v>8.4001422246302599</v>
      </c>
      <c r="L497" s="8">
        <f t="shared" si="101"/>
        <v>238.14403206826788</v>
      </c>
      <c r="M497" s="11" t="str">
        <f t="shared" si="102"/>
        <v>Vermont Pure Maple Syrup (Granulated) Ingredients:
pure maple syrup
• Packed in a facility and/or equipment that produces products containing peanuts, tree nuts, soybean, milk, dairy, eggs, fish, shellfish, wheat, sesame •
 - NET WT. 2.10 oz (59.535 grams)</v>
      </c>
      <c r="N497" s="12">
        <v>10000000342</v>
      </c>
      <c r="O497" s="12">
        <v>30000000342</v>
      </c>
      <c r="P497" s="12">
        <v>50000000342</v>
      </c>
      <c r="Q497" s="12">
        <v>70000000342</v>
      </c>
      <c r="R497" s="12">
        <v>90000000342</v>
      </c>
      <c r="S497" s="12">
        <v>11000000342</v>
      </c>
      <c r="T497" s="12">
        <v>13000000342</v>
      </c>
      <c r="U497" s="10"/>
      <c r="V497" s="11"/>
      <c r="W497" s="8">
        <f t="shared" si="103"/>
        <v>1.0500177780787825</v>
      </c>
      <c r="X497" s="8">
        <f t="shared" si="104"/>
        <v>29.768004008533484</v>
      </c>
      <c r="Y497" s="8">
        <f t="shared" si="105"/>
        <v>16.80028444926052</v>
      </c>
      <c r="Z497" s="8">
        <f t="shared" si="106"/>
        <v>476.28000000000003</v>
      </c>
      <c r="AA497" s="16">
        <v>15000000342</v>
      </c>
      <c r="AB497" s="8">
        <f t="shared" si="95"/>
        <v>3.1500533342363477</v>
      </c>
      <c r="AC497" s="8">
        <f t="shared" si="107"/>
        <v>89.302500000000009</v>
      </c>
      <c r="AD497" s="16">
        <v>15000000342</v>
      </c>
      <c r="AE497" s="13"/>
    </row>
    <row r="498" spans="1:31" ht="165" x14ac:dyDescent="0.3">
      <c r="A498" s="9" t="s">
        <v>1518</v>
      </c>
      <c r="B498" s="10" t="s">
        <v>1519</v>
      </c>
      <c r="C498" s="10" t="s">
        <v>1520</v>
      </c>
      <c r="D498" s="11" t="s">
        <v>2852</v>
      </c>
      <c r="E498" s="8">
        <f t="shared" si="96"/>
        <v>1.6900286142410879</v>
      </c>
      <c r="F498" s="8">
        <v>47.911500000000004</v>
      </c>
      <c r="G498" s="8">
        <f t="shared" si="97"/>
        <v>3.3800572284821757</v>
      </c>
      <c r="H498" s="8">
        <v>95.823000000000008</v>
      </c>
      <c r="I498" s="8">
        <f t="shared" si="98"/>
        <v>4.2250715356027193</v>
      </c>
      <c r="J498" s="8">
        <f t="shared" si="99"/>
        <v>119.7807780343371</v>
      </c>
      <c r="K498" s="8">
        <f t="shared" si="100"/>
        <v>6.7601144569643514</v>
      </c>
      <c r="L498" s="8">
        <f t="shared" si="101"/>
        <v>191.64924485493938</v>
      </c>
      <c r="M498" s="11" t="str">
        <f t="shared" si="102"/>
        <v>Very Cherry Wine Slush Ingredients:
cane sugar, &lt;2% of citric acid, color/flavor powder, (sugar, red #40, artificial flavor) cherry flavoring (ethyl alcohol, natural &amp; artificial flavors, propylene glycol, water, red 40, blue 1)
• Packed in a facility and/or equipment that produces products containing peanuts, tree nuts, soybean, milk, dairy, eggs, fish, shellfish, wheat, sesame •
• DIRECTIONS: Fill blender completely with ice, pour in full bottle of wine, pour in whole jar of slush mix, blend on high until smooth. Makes 10-12 drinks ~ Enjoy! •
 - NET WT. 1.69 oz (47.9115 grams)</v>
      </c>
      <c r="N498" s="12">
        <v>10000000343</v>
      </c>
      <c r="O498" s="12">
        <v>30000000343</v>
      </c>
      <c r="P498" s="12">
        <v>50000000343</v>
      </c>
      <c r="Q498" s="12">
        <v>70000000343</v>
      </c>
      <c r="R498" s="12">
        <v>90000000343</v>
      </c>
      <c r="S498" s="12">
        <v>11000000343</v>
      </c>
      <c r="T498" s="12">
        <v>13000000343</v>
      </c>
      <c r="U498" s="10"/>
      <c r="V498" s="11"/>
      <c r="W498" s="8">
        <f t="shared" si="103"/>
        <v>0.84501430712054393</v>
      </c>
      <c r="X498" s="8">
        <f t="shared" si="104"/>
        <v>23.956155606867423</v>
      </c>
      <c r="Y498" s="8">
        <f t="shared" si="105"/>
        <v>13.520228913928703</v>
      </c>
      <c r="Z498" s="8">
        <f t="shared" si="106"/>
        <v>383.29200000000003</v>
      </c>
      <c r="AA498" s="16">
        <v>15000000343</v>
      </c>
      <c r="AB498" s="8">
        <f t="shared" si="95"/>
        <v>2.5350429213616317</v>
      </c>
      <c r="AC498" s="8">
        <f t="shared" si="107"/>
        <v>71.867250000000013</v>
      </c>
      <c r="AD498" s="16">
        <v>15000000343</v>
      </c>
      <c r="AE498" s="13"/>
    </row>
    <row r="499" spans="1:31" ht="90" x14ac:dyDescent="0.3">
      <c r="A499" s="9" t="s">
        <v>1522</v>
      </c>
      <c r="B499" s="10" t="s">
        <v>1523</v>
      </c>
      <c r="C499" s="10" t="s">
        <v>1523</v>
      </c>
      <c r="D499" s="11" t="s">
        <v>2782</v>
      </c>
      <c r="E499" s="8">
        <f t="shared" si="96"/>
        <v>1.1000186246539627</v>
      </c>
      <c r="F499" s="8">
        <v>31.185000000000006</v>
      </c>
      <c r="G499" s="8">
        <f t="shared" si="97"/>
        <v>2.2000372493079254</v>
      </c>
      <c r="H499" s="8">
        <v>62.370000000000012</v>
      </c>
      <c r="I499" s="8">
        <f t="shared" si="98"/>
        <v>2.7500465616349068</v>
      </c>
      <c r="J499" s="8">
        <f t="shared" si="99"/>
        <v>77.963820022349609</v>
      </c>
      <c r="K499" s="8">
        <f t="shared" si="100"/>
        <v>4.4000744986158509</v>
      </c>
      <c r="L499" s="8">
        <f t="shared" si="101"/>
        <v>124.74211203575938</v>
      </c>
      <c r="M499" s="11" t="str">
        <f t="shared" si="102"/>
        <v>Vietnam Peppercorn Ingredients:
peppercorns
• Packed in a facility and/or equipment that produces products containing peanuts, tree nuts, soybean, milk, dairy, eggs, fish, shellfish, wheat, sesame •
 - NET WT. 1.10 oz (31.185 grams)</v>
      </c>
      <c r="N499" s="12">
        <v>10000000344</v>
      </c>
      <c r="O499" s="12">
        <v>30000000344</v>
      </c>
      <c r="P499" s="12">
        <v>50000000344</v>
      </c>
      <c r="Q499" s="12">
        <v>70000000344</v>
      </c>
      <c r="R499" s="12">
        <v>90000000344</v>
      </c>
      <c r="S499" s="12">
        <v>11000000344</v>
      </c>
      <c r="T499" s="12">
        <v>13000000344</v>
      </c>
      <c r="U499" s="10"/>
      <c r="V499" s="11"/>
      <c r="W499" s="8">
        <f t="shared" si="103"/>
        <v>0.55000931232698136</v>
      </c>
      <c r="X499" s="8">
        <f t="shared" si="104"/>
        <v>15.592764004469922</v>
      </c>
      <c r="Y499" s="8">
        <f t="shared" si="105"/>
        <v>8.8001489972317017</v>
      </c>
      <c r="Z499" s="8">
        <f t="shared" si="106"/>
        <v>249.48000000000005</v>
      </c>
      <c r="AA499" s="16">
        <v>15000000344</v>
      </c>
      <c r="AB499" s="8">
        <f t="shared" si="95"/>
        <v>1.6500279369809441</v>
      </c>
      <c r="AC499" s="8">
        <f t="shared" si="107"/>
        <v>46.777500000000011</v>
      </c>
      <c r="AD499" s="16">
        <v>15000000344</v>
      </c>
      <c r="AE499" s="13"/>
    </row>
    <row r="500" spans="1:31" ht="30" x14ac:dyDescent="0.3">
      <c r="A500" s="9" t="s">
        <v>1652</v>
      </c>
      <c r="B500" s="10" t="s">
        <v>1653</v>
      </c>
      <c r="C500" s="10" t="s">
        <v>1653</v>
      </c>
      <c r="D500" s="11" t="s">
        <v>32</v>
      </c>
      <c r="E500" s="8" t="str">
        <f t="shared" si="96"/>
        <v>NULL</v>
      </c>
      <c r="F500" s="8" t="s">
        <v>32</v>
      </c>
      <c r="G500" s="8" t="str">
        <f t="shared" si="97"/>
        <v>NULL</v>
      </c>
      <c r="H500" s="8" t="s">
        <v>32</v>
      </c>
      <c r="I500" s="8" t="str">
        <f t="shared" si="98"/>
        <v>NULL</v>
      </c>
      <c r="J500" s="8" t="str">
        <f t="shared" si="99"/>
        <v>NULL</v>
      </c>
      <c r="K500" s="8" t="str">
        <f t="shared" si="100"/>
        <v>NULL</v>
      </c>
      <c r="L500" s="8" t="str">
        <f t="shared" si="101"/>
        <v>NULL</v>
      </c>
      <c r="M500" s="11" t="str">
        <f t="shared" si="102"/>
        <v>NULL
 - NET WT. NULL oz (NULL grams)</v>
      </c>
      <c r="N500" s="12">
        <v>10000000483</v>
      </c>
      <c r="O500" s="12">
        <v>30000000483</v>
      </c>
      <c r="P500" s="12">
        <v>50000000483</v>
      </c>
      <c r="Q500" s="12">
        <v>70000000483</v>
      </c>
      <c r="R500" s="12">
        <v>90000000483</v>
      </c>
      <c r="S500" s="12">
        <v>11000000483</v>
      </c>
      <c r="T500" s="12">
        <v>13000000483</v>
      </c>
      <c r="U500" s="10"/>
      <c r="V500" s="11" t="s">
        <v>1657</v>
      </c>
      <c r="W500" s="8" t="str">
        <f t="shared" si="103"/>
        <v>NULL</v>
      </c>
      <c r="X500" s="8" t="str">
        <f t="shared" si="104"/>
        <v>NULL</v>
      </c>
      <c r="Y500" s="8" t="str">
        <f t="shared" si="105"/>
        <v>NULL</v>
      </c>
      <c r="Z500" s="8" t="str">
        <f t="shared" si="106"/>
        <v>NULL</v>
      </c>
      <c r="AA500" s="16">
        <v>15000000483</v>
      </c>
      <c r="AB500" s="8" t="str">
        <f t="shared" si="95"/>
        <v>NULL</v>
      </c>
      <c r="AC500" s="8" t="str">
        <f t="shared" si="107"/>
        <v>NULL</v>
      </c>
      <c r="AD500" s="16">
        <v>15000000483</v>
      </c>
      <c r="AE500" s="13"/>
    </row>
    <row r="501" spans="1:31" ht="90" x14ac:dyDescent="0.3">
      <c r="A501" s="9" t="s">
        <v>1525</v>
      </c>
      <c r="B501" s="10" t="s">
        <v>1526</v>
      </c>
      <c r="C501" s="10" t="s">
        <v>1527</v>
      </c>
      <c r="D501" s="11" t="s">
        <v>2783</v>
      </c>
      <c r="E501" s="8">
        <f t="shared" si="96"/>
        <v>2.9000491013604468</v>
      </c>
      <c r="F501" s="8">
        <v>82.215000000000003</v>
      </c>
      <c r="G501" s="8">
        <f t="shared" si="97"/>
        <v>5.8000982027208936</v>
      </c>
      <c r="H501" s="8">
        <v>164.43</v>
      </c>
      <c r="I501" s="8">
        <f t="shared" si="98"/>
        <v>7.2501227534011168</v>
      </c>
      <c r="J501" s="8">
        <f t="shared" si="99"/>
        <v>205.54098005892166</v>
      </c>
      <c r="K501" s="8">
        <f t="shared" si="100"/>
        <v>11.600196405441787</v>
      </c>
      <c r="L501" s="8">
        <f t="shared" si="101"/>
        <v>328.86556809427469</v>
      </c>
      <c r="M501" s="11" t="str">
        <f t="shared" si="102"/>
        <v>Vintage Merlot Sea Salt Ingredients:
sea salt, merlot  wine
• Packed in a facility and/or equipment that produces products containing peanuts, tree nuts, soybean, milk, dairy, eggs, fish, shellfish, wheat, sesame •
 - NET WT. 2.90 oz (82.215 grams)</v>
      </c>
      <c r="N501" s="12">
        <v>10000000345</v>
      </c>
      <c r="O501" s="12">
        <v>30000000345</v>
      </c>
      <c r="P501" s="12">
        <v>50000000345</v>
      </c>
      <c r="Q501" s="12">
        <v>70000000345</v>
      </c>
      <c r="R501" s="12">
        <v>90000000345</v>
      </c>
      <c r="S501" s="12">
        <v>11000000345</v>
      </c>
      <c r="T501" s="12">
        <v>13000000345</v>
      </c>
      <c r="U501" s="10" t="s">
        <v>39</v>
      </c>
      <c r="V501" s="11" t="s">
        <v>1666</v>
      </c>
      <c r="W501" s="8">
        <f t="shared" si="103"/>
        <v>1.4500245506802234</v>
      </c>
      <c r="X501" s="8">
        <f t="shared" si="104"/>
        <v>41.108196011784337</v>
      </c>
      <c r="Y501" s="8">
        <f t="shared" si="105"/>
        <v>23.200392810883574</v>
      </c>
      <c r="Z501" s="8">
        <f t="shared" si="106"/>
        <v>657.72</v>
      </c>
      <c r="AA501" s="16">
        <v>15000000345</v>
      </c>
      <c r="AB501" s="8">
        <f t="shared" si="95"/>
        <v>4.3500736520406704</v>
      </c>
      <c r="AC501" s="8">
        <f t="shared" si="107"/>
        <v>123.32250000000001</v>
      </c>
      <c r="AD501" s="16">
        <v>15000000345</v>
      </c>
      <c r="AE501" s="13"/>
    </row>
    <row r="502" spans="1:31" ht="90" x14ac:dyDescent="0.3">
      <c r="A502" s="9" t="s">
        <v>1528</v>
      </c>
      <c r="B502" s="10" t="s">
        <v>1529</v>
      </c>
      <c r="C502" s="10" t="s">
        <v>1530</v>
      </c>
      <c r="D502" s="11" t="s">
        <v>2784</v>
      </c>
      <c r="E502" s="8">
        <f t="shared" si="96"/>
        <v>1.8000304767064841</v>
      </c>
      <c r="F502" s="8">
        <v>51.03</v>
      </c>
      <c r="G502" s="8">
        <f t="shared" si="97"/>
        <v>3.6000609534129682</v>
      </c>
      <c r="H502" s="8">
        <v>102.06</v>
      </c>
      <c r="I502" s="8">
        <f t="shared" si="98"/>
        <v>4.50007619176621</v>
      </c>
      <c r="J502" s="8">
        <f t="shared" si="99"/>
        <v>127.57716003657205</v>
      </c>
      <c r="K502" s="8">
        <f t="shared" si="100"/>
        <v>7.2001219068259363</v>
      </c>
      <c r="L502" s="8">
        <f t="shared" si="101"/>
        <v>204.1234560585153</v>
      </c>
      <c r="M502" s="11" t="str">
        <f t="shared" si="102"/>
        <v>VA Baked Ham Glaze Ingredients:
sugar, paprika, cloves, cinnamon
• Packed in a facility and/or equipment that produces products containing peanuts, tree nuts, soybean, milk, dairy, eggs, fish, shellfish, wheat, sesame •
 - NET WT. 1.80 oz (51.03 grams)</v>
      </c>
      <c r="N502" s="12">
        <v>10000000346</v>
      </c>
      <c r="O502" s="12">
        <v>30000000346</v>
      </c>
      <c r="P502" s="12">
        <v>50000000346</v>
      </c>
      <c r="Q502" s="12">
        <v>70000000346</v>
      </c>
      <c r="R502" s="12">
        <v>90000000346</v>
      </c>
      <c r="S502" s="12">
        <v>11000000346</v>
      </c>
      <c r="T502" s="12">
        <v>13000000346</v>
      </c>
      <c r="U502" s="10"/>
      <c r="V502" s="11"/>
      <c r="W502" s="8">
        <f t="shared" si="103"/>
        <v>0.90001523835324204</v>
      </c>
      <c r="X502" s="8">
        <f t="shared" si="104"/>
        <v>25.515432007314413</v>
      </c>
      <c r="Y502" s="8">
        <f t="shared" si="105"/>
        <v>14.400243813651873</v>
      </c>
      <c r="Z502" s="8">
        <f t="shared" si="106"/>
        <v>408.24</v>
      </c>
      <c r="AA502" s="16">
        <v>15000000346</v>
      </c>
      <c r="AB502" s="8">
        <f t="shared" si="95"/>
        <v>2.7000457150597263</v>
      </c>
      <c r="AC502" s="8">
        <f t="shared" si="107"/>
        <v>76.545000000000002</v>
      </c>
      <c r="AD502" s="16">
        <v>15000000346</v>
      </c>
      <c r="AE502" s="13"/>
    </row>
    <row r="503" spans="1:31" ht="105" x14ac:dyDescent="0.3">
      <c r="A503" s="9" t="s">
        <v>1532</v>
      </c>
      <c r="B503" s="10" t="s">
        <v>1533</v>
      </c>
      <c r="C503" s="10" t="s">
        <v>1534</v>
      </c>
      <c r="D503" s="11" t="s">
        <v>2785</v>
      </c>
      <c r="E503" s="8">
        <f t="shared" si="96"/>
        <v>1.7000287835561239</v>
      </c>
      <c r="F503" s="8">
        <v>48.195</v>
      </c>
      <c r="G503" s="8">
        <f t="shared" si="97"/>
        <v>3.4000575671122477</v>
      </c>
      <c r="H503" s="8">
        <v>96.39</v>
      </c>
      <c r="I503" s="8">
        <f t="shared" si="98"/>
        <v>4.2500719588903095</v>
      </c>
      <c r="J503" s="8">
        <f t="shared" si="99"/>
        <v>120.48954003454028</v>
      </c>
      <c r="K503" s="8">
        <f t="shared" si="100"/>
        <v>6.8001151342244954</v>
      </c>
      <c r="L503" s="8">
        <f t="shared" si="101"/>
        <v>192.78326405526445</v>
      </c>
      <c r="M503" s="11" t="str">
        <f t="shared" si="102"/>
        <v>Virginia Chicken &amp; Poultry Ingredients:
salt, coriander, rosemary, laurel, sage, oregano, marjoram, cumin, natural oil, calcium, spices
• Packed in a facility and/or equipment that produces products containing peanuts, tree nuts, soybean, milk, dairy, eggs, fish, shellfish, wheat, sesame •
 - NET WT. 1.70 oz (48.195 grams)</v>
      </c>
      <c r="N503" s="12">
        <v>10000000347</v>
      </c>
      <c r="O503" s="12">
        <v>30000000347</v>
      </c>
      <c r="P503" s="12">
        <v>50000000347</v>
      </c>
      <c r="Q503" s="12">
        <v>70000000347</v>
      </c>
      <c r="R503" s="12">
        <v>90000000347</v>
      </c>
      <c r="S503" s="12">
        <v>11000000347</v>
      </c>
      <c r="T503" s="12">
        <v>13000000347</v>
      </c>
      <c r="U503" s="10"/>
      <c r="V503" s="11"/>
      <c r="W503" s="8">
        <f t="shared" si="103"/>
        <v>0.85001439177806193</v>
      </c>
      <c r="X503" s="8">
        <f t="shared" si="104"/>
        <v>24.097908006908057</v>
      </c>
      <c r="Y503" s="8">
        <f t="shared" si="105"/>
        <v>13.600230268448991</v>
      </c>
      <c r="Z503" s="8">
        <f t="shared" si="106"/>
        <v>385.56</v>
      </c>
      <c r="AA503" s="16">
        <v>15000000347</v>
      </c>
      <c r="AB503" s="8">
        <f t="shared" si="95"/>
        <v>2.5500431753341859</v>
      </c>
      <c r="AC503" s="8">
        <f t="shared" si="107"/>
        <v>72.292500000000004</v>
      </c>
      <c r="AD503" s="16">
        <v>15000000347</v>
      </c>
      <c r="AE503" s="13"/>
    </row>
    <row r="504" spans="1:31" ht="180" x14ac:dyDescent="0.3">
      <c r="A504" s="14" t="s">
        <v>1536</v>
      </c>
      <c r="B504" s="10" t="s">
        <v>1537</v>
      </c>
      <c r="C504" s="10" t="s">
        <v>1537</v>
      </c>
      <c r="D504" s="11" t="s">
        <v>2786</v>
      </c>
      <c r="E504" s="8">
        <f t="shared" si="96"/>
        <v>1.0229450092982175</v>
      </c>
      <c r="F504" s="8">
        <v>29</v>
      </c>
      <c r="G504" s="8">
        <f t="shared" si="97"/>
        <v>2.1164379502721742</v>
      </c>
      <c r="H504" s="8">
        <v>60</v>
      </c>
      <c r="I504" s="8">
        <f t="shared" si="98"/>
        <v>2.645547437840218</v>
      </c>
      <c r="J504" s="8">
        <f t="shared" si="99"/>
        <v>75.001269862770187</v>
      </c>
      <c r="K504" s="8">
        <f t="shared" si="100"/>
        <v>4.2328759005443484</v>
      </c>
      <c r="L504" s="8">
        <f t="shared" si="101"/>
        <v>120.00203178043228</v>
      </c>
      <c r="M504" s="11" t="str">
        <f t="shared" si="102"/>
        <v>Voodoo Blend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Packed in a facility and/or equipment that produces products containing peanuts, tree nuts, soybean, milk, dairy, eggs, fish, shellfish, wheat, sesame •
 - NET WT. 1.02 oz (29 grams)</v>
      </c>
      <c r="N504" s="12">
        <v>10000000423</v>
      </c>
      <c r="O504" s="12">
        <v>30000000423</v>
      </c>
      <c r="P504" s="12">
        <v>50000000423</v>
      </c>
      <c r="Q504" s="12">
        <v>70000000423</v>
      </c>
      <c r="R504" s="12">
        <v>90000000423</v>
      </c>
      <c r="S504" s="12">
        <v>11000000423</v>
      </c>
      <c r="T504" s="12">
        <v>13000000423</v>
      </c>
      <c r="U504" s="11"/>
      <c r="V504" s="11"/>
      <c r="W504" s="8">
        <f t="shared" si="103"/>
        <v>0.52910948756804355</v>
      </c>
      <c r="X504" s="8">
        <f t="shared" si="104"/>
        <v>15.000253972554034</v>
      </c>
      <c r="Y504" s="8">
        <f t="shared" si="105"/>
        <v>8.4657518010886967</v>
      </c>
      <c r="Z504" s="8">
        <f t="shared" si="106"/>
        <v>240</v>
      </c>
      <c r="AA504" s="16">
        <v>15000000423</v>
      </c>
      <c r="AB504" s="8">
        <f t="shared" si="95"/>
        <v>1.5696914797851957</v>
      </c>
      <c r="AC504" s="8">
        <f t="shared" si="107"/>
        <v>44.5</v>
      </c>
      <c r="AD504" s="16">
        <v>15000000423</v>
      </c>
      <c r="AE504" s="13" t="s">
        <v>1538</v>
      </c>
    </row>
    <row r="505" spans="1:31" ht="180" x14ac:dyDescent="0.3">
      <c r="A505" s="9" t="s">
        <v>1539</v>
      </c>
      <c r="B505" s="10" t="s">
        <v>1540</v>
      </c>
      <c r="C505" s="10" t="s">
        <v>1541</v>
      </c>
      <c r="D505" s="11" t="s">
        <v>2853</v>
      </c>
      <c r="E505" s="8">
        <f t="shared" si="96"/>
        <v>1.687528571912329</v>
      </c>
      <c r="F505" s="8">
        <v>47.840625000000003</v>
      </c>
      <c r="G505" s="8">
        <f t="shared" si="97"/>
        <v>3.3750571438246579</v>
      </c>
      <c r="H505" s="8">
        <v>95.681250000000006</v>
      </c>
      <c r="I505" s="8">
        <f t="shared" si="98"/>
        <v>4.2188214297808226</v>
      </c>
      <c r="J505" s="8">
        <f t="shared" si="99"/>
        <v>119.60358753428633</v>
      </c>
      <c r="K505" s="8">
        <f t="shared" si="100"/>
        <v>6.7501142876493159</v>
      </c>
      <c r="L505" s="8">
        <f t="shared" si="101"/>
        <v>191.36574005485812</v>
      </c>
      <c r="M505" s="11" t="str">
        <f t="shared" si="102"/>
        <v>Watermelon Patch Wine Slush Ingredients:
cane sugar, &lt;2% of the following: citric acid, color/flavor powder (sugar, red #3, red #40, artificial flavor) watermelon flavoring (water, glycerin, propolene glycol, artificial flavor, alcohol, red 3, red 40
• Packed in a facility and/or equipment that produces products containing peanuts, tree nuts, soybean, milk, dairy, eggs, fish, shellfish, wheat, sesame •
• DIRECTIONS: Fill blender completely with ice, pour in full bottle of wine, pour in whole jar of slush mix, blend on high until smooth. Makes 10-12 drinks ~ Enjoy! •
 - NET WT. 1.69 oz (47.840625 grams)</v>
      </c>
      <c r="N505" s="12">
        <v>10000000348</v>
      </c>
      <c r="O505" s="12">
        <v>30000000348</v>
      </c>
      <c r="P505" s="12">
        <v>50000000348</v>
      </c>
      <c r="Q505" s="12">
        <v>70000000348</v>
      </c>
      <c r="R505" s="12">
        <v>90000000348</v>
      </c>
      <c r="S505" s="12">
        <v>11000000348</v>
      </c>
      <c r="T505" s="12">
        <v>13000000348</v>
      </c>
      <c r="U505" s="10"/>
      <c r="V505" s="11"/>
      <c r="W505" s="8">
        <f t="shared" si="103"/>
        <v>0.84376428595616448</v>
      </c>
      <c r="X505" s="8">
        <f t="shared" si="104"/>
        <v>23.920717506857265</v>
      </c>
      <c r="Y505" s="8">
        <f t="shared" si="105"/>
        <v>13.500228575298632</v>
      </c>
      <c r="Z505" s="8">
        <f t="shared" si="106"/>
        <v>382.72500000000002</v>
      </c>
      <c r="AA505" s="16">
        <v>15000000348</v>
      </c>
      <c r="AB505" s="8">
        <f t="shared" si="95"/>
        <v>2.5312928578684932</v>
      </c>
      <c r="AC505" s="8">
        <f t="shared" si="107"/>
        <v>71.760937500000011</v>
      </c>
      <c r="AD505" s="16">
        <v>15000000348</v>
      </c>
      <c r="AE505" s="13"/>
    </row>
    <row r="506" spans="1:31" ht="105" x14ac:dyDescent="0.3">
      <c r="A506" s="9" t="s">
        <v>1543</v>
      </c>
      <c r="B506" s="10" t="s">
        <v>1544</v>
      </c>
      <c r="C506" s="10" t="s">
        <v>1545</v>
      </c>
      <c r="D506" s="11" t="s">
        <v>2787</v>
      </c>
      <c r="E506" s="8">
        <f t="shared" si="96"/>
        <v>1.1000186246539627</v>
      </c>
      <c r="F506" s="8">
        <v>31.185000000000006</v>
      </c>
      <c r="G506" s="8">
        <f t="shared" si="97"/>
        <v>2.2000372493079254</v>
      </c>
      <c r="H506" s="8">
        <v>62.370000000000012</v>
      </c>
      <c r="I506" s="8">
        <f t="shared" si="98"/>
        <v>2.7500465616349068</v>
      </c>
      <c r="J506" s="8">
        <f t="shared" si="99"/>
        <v>77.963820022349609</v>
      </c>
      <c r="K506" s="8">
        <f t="shared" si="100"/>
        <v>4.4000744986158509</v>
      </c>
      <c r="L506" s="8">
        <f t="shared" si="101"/>
        <v>124.74211203575938</v>
      </c>
      <c r="M506" s="11" t="str">
        <f t="shared" si="102"/>
        <v>Way Down South Grill Seasoning Ingredients:
salt, sugar, dextrose, spices, dehydrated garlic, dehydrated onion
• Packed in a facility and/or equipment that produces products containing peanuts, tree nuts, soybean, milk, dairy, eggs, fish, shellfish, wheat, sesame •
 - NET WT. 1.10 oz (31.185 grams)</v>
      </c>
      <c r="N506" s="12">
        <v>10000000387</v>
      </c>
      <c r="O506" s="12">
        <v>30000000387</v>
      </c>
      <c r="P506" s="12">
        <v>50000000387</v>
      </c>
      <c r="Q506" s="12">
        <v>70000000387</v>
      </c>
      <c r="R506" s="12">
        <v>90000000387</v>
      </c>
      <c r="S506" s="12">
        <v>11000000387</v>
      </c>
      <c r="T506" s="12">
        <v>13000000387</v>
      </c>
      <c r="U506" s="10" t="s">
        <v>39</v>
      </c>
      <c r="V506" s="11" t="s">
        <v>1656</v>
      </c>
      <c r="W506" s="8">
        <f t="shared" si="103"/>
        <v>0.55000931232698136</v>
      </c>
      <c r="X506" s="8">
        <f t="shared" si="104"/>
        <v>15.592764004469922</v>
      </c>
      <c r="Y506" s="8">
        <f t="shared" si="105"/>
        <v>8.8001489972317017</v>
      </c>
      <c r="Z506" s="8">
        <f t="shared" si="106"/>
        <v>249.48000000000005</v>
      </c>
      <c r="AA506" s="16">
        <v>15000000387</v>
      </c>
      <c r="AB506" s="8">
        <f t="shared" si="95"/>
        <v>1.6500279369809441</v>
      </c>
      <c r="AC506" s="8">
        <f t="shared" si="107"/>
        <v>46.777500000000011</v>
      </c>
      <c r="AD506" s="16">
        <v>15000000387</v>
      </c>
      <c r="AE506" s="13"/>
    </row>
    <row r="507" spans="1:31" ht="90" x14ac:dyDescent="0.3">
      <c r="A507" s="9" t="s">
        <v>1547</v>
      </c>
      <c r="B507" s="10" t="s">
        <v>2336</v>
      </c>
      <c r="C507" s="10" t="s">
        <v>2342</v>
      </c>
      <c r="D507" s="11" t="s">
        <v>2788</v>
      </c>
      <c r="E507" s="8">
        <f t="shared" si="96"/>
        <v>13.000220109546829</v>
      </c>
      <c r="F507" s="8">
        <v>368.55</v>
      </c>
      <c r="G507" s="8">
        <f t="shared" si="97"/>
        <v>26.000440219093658</v>
      </c>
      <c r="H507" s="8">
        <v>737.1</v>
      </c>
      <c r="I507" s="8">
        <f t="shared" si="98"/>
        <v>32.50055027386707</v>
      </c>
      <c r="J507" s="8">
        <f t="shared" si="99"/>
        <v>921.39060026413154</v>
      </c>
      <c r="K507" s="8">
        <f t="shared" si="100"/>
        <v>52.000880438187316</v>
      </c>
      <c r="L507" s="8">
        <f t="shared" si="101"/>
        <v>1474.2249604226106</v>
      </c>
      <c r="M507" s="11" t="str">
        <f t="shared" si="102"/>
        <v>White Butterfly Popcorn Ingredients:
white butterfly popcorn kernels (NON GMO)
• Packed in a facility and/or equipment that produces products containing peanuts, tree nuts, soybean, milk, dairy, eggs, fish, shellfish, wheat, sesame •
 - NET WT. 13.00 oz (368.55 grams)</v>
      </c>
      <c r="N507" s="12">
        <v>10000000355</v>
      </c>
      <c r="O507" s="12">
        <v>30000000355</v>
      </c>
      <c r="P507" s="12">
        <v>50000000355</v>
      </c>
      <c r="Q507" s="12">
        <v>70000000355</v>
      </c>
      <c r="R507" s="12">
        <v>90000000355</v>
      </c>
      <c r="S507" s="12">
        <v>11000000355</v>
      </c>
      <c r="T507" s="12">
        <v>13000000355</v>
      </c>
      <c r="U507" s="10"/>
      <c r="V507" s="11"/>
      <c r="W507" s="8">
        <f t="shared" si="103"/>
        <v>6.5001100547734145</v>
      </c>
      <c r="X507" s="8">
        <f t="shared" si="104"/>
        <v>184.27812005282632</v>
      </c>
      <c r="Y507" s="8">
        <f t="shared" si="105"/>
        <v>104.00176087637463</v>
      </c>
      <c r="Z507" s="8">
        <f t="shared" si="106"/>
        <v>2948.4</v>
      </c>
      <c r="AA507" s="16">
        <v>15000000355</v>
      </c>
      <c r="AB507" s="8">
        <f t="shared" si="95"/>
        <v>19.500330164320243</v>
      </c>
      <c r="AC507" s="8">
        <f t="shared" si="107"/>
        <v>552.82500000000005</v>
      </c>
      <c r="AD507" s="16">
        <v>15000000355</v>
      </c>
      <c r="AE507" s="13"/>
    </row>
    <row r="508" spans="1:31" ht="165" x14ac:dyDescent="0.3">
      <c r="A508" s="9" t="s">
        <v>1548</v>
      </c>
      <c r="B508" s="10" t="s">
        <v>1549</v>
      </c>
      <c r="C508" s="10" t="s">
        <v>1550</v>
      </c>
      <c r="D508" s="11" t="s">
        <v>2789</v>
      </c>
      <c r="E508" s="8">
        <f t="shared" si="96"/>
        <v>1.1000186246539627</v>
      </c>
      <c r="F508" s="8">
        <v>31.185000000000006</v>
      </c>
      <c r="G508" s="8">
        <f t="shared" si="97"/>
        <v>2.2000372493079254</v>
      </c>
      <c r="H508" s="8">
        <v>62.370000000000012</v>
      </c>
      <c r="I508" s="8">
        <f t="shared" si="98"/>
        <v>2.7500465616349068</v>
      </c>
      <c r="J508" s="8">
        <f t="shared" si="99"/>
        <v>77.963820022349609</v>
      </c>
      <c r="K508" s="8">
        <f t="shared" si="100"/>
        <v>4.4000744986158509</v>
      </c>
      <c r="L508" s="8">
        <f t="shared" si="101"/>
        <v>124.74211203575938</v>
      </c>
      <c r="M508" s="11" t="str">
        <f t="shared" si="102"/>
        <v>White Cheddar Cheese Powder Ingredients:
dehydrated blend of whey, cheese(granular &amp; cheddar, (pasteurized milk, cheese culture, salt, enzymes) buttermilk solids, whey protein concentrate, salt, contains &lt;2% sodium phosphate, citric acid, lactic acid
• ALLERGY ALERT: contains milk •
• No hydrogenated oils and no artificial colors •
• Packed in a facility and/or equipment that produces products containing peanuts, tree nuts, soybean, milk, dairy, eggs, fish, shellfish, wheat, sesame •
 - NET WT. 1.10 oz (31.185 grams)</v>
      </c>
      <c r="N508" s="12">
        <v>10000000349</v>
      </c>
      <c r="O508" s="12">
        <v>30000000349</v>
      </c>
      <c r="P508" s="12">
        <v>50000000349</v>
      </c>
      <c r="Q508" s="12">
        <v>70000000349</v>
      </c>
      <c r="R508" s="12">
        <v>90000000349</v>
      </c>
      <c r="S508" s="12">
        <v>11000000349</v>
      </c>
      <c r="T508" s="12">
        <v>13000000349</v>
      </c>
      <c r="U508" s="10"/>
      <c r="V508" s="11"/>
      <c r="W508" s="8">
        <f t="shared" si="103"/>
        <v>0.55000931232698136</v>
      </c>
      <c r="X508" s="8">
        <f t="shared" si="104"/>
        <v>15.592764004469922</v>
      </c>
      <c r="Y508" s="8">
        <f t="shared" si="105"/>
        <v>8.8001489972317017</v>
      </c>
      <c r="Z508" s="8">
        <f t="shared" si="106"/>
        <v>249.48000000000005</v>
      </c>
      <c r="AA508" s="16">
        <v>15000000349</v>
      </c>
      <c r="AB508" s="8">
        <f t="shared" si="95"/>
        <v>1.6500279369809441</v>
      </c>
      <c r="AC508" s="8">
        <f t="shared" si="107"/>
        <v>46.777500000000011</v>
      </c>
      <c r="AD508" s="16">
        <v>15000000349</v>
      </c>
      <c r="AE508" s="13"/>
    </row>
    <row r="509" spans="1:31" ht="135" x14ac:dyDescent="0.3">
      <c r="A509" s="25" t="s">
        <v>1552</v>
      </c>
      <c r="B509" s="10" t="s">
        <v>1553</v>
      </c>
      <c r="C509" s="10" t="s">
        <v>1554</v>
      </c>
      <c r="D509" s="11" t="s">
        <v>2790</v>
      </c>
      <c r="E509" s="8">
        <f t="shared" si="96"/>
        <v>1.0934929409739567</v>
      </c>
      <c r="F509" s="8">
        <v>31</v>
      </c>
      <c r="G509" s="8">
        <f t="shared" si="97"/>
        <v>2.2222598477857827</v>
      </c>
      <c r="H509" s="8">
        <v>63</v>
      </c>
      <c r="I509" s="8">
        <f t="shared" si="98"/>
        <v>2.7778248097322282</v>
      </c>
      <c r="J509" s="8">
        <f t="shared" si="99"/>
        <v>78.75133335590867</v>
      </c>
      <c r="K509" s="8">
        <f t="shared" si="100"/>
        <v>4.4445196955715653</v>
      </c>
      <c r="L509" s="8">
        <f t="shared" si="101"/>
        <v>126.00213336945389</v>
      </c>
      <c r="M509" s="11" t="str">
        <f t="shared" si="102"/>
        <v>White Cheddar Popcorn Seasoning Ingredients:
buttermilk powder, cheddar cheese powder (cultured pasteurized milk, salt, enzymes) whey, salt, natural flavor, disodium phosphate
• ALLERGY ALERT: contains milk •
• Packed in a facility and/or equipment that produces products containing peanuts, tree nuts, soybean, milk, dairy, eggs, fish, shellfish, wheat, sesame •
 - NET WT. 1.09 oz (31 grams)</v>
      </c>
      <c r="N509" s="12">
        <v>10000000351</v>
      </c>
      <c r="O509" s="12">
        <v>30000000351</v>
      </c>
      <c r="P509" s="12">
        <v>50000000351</v>
      </c>
      <c r="Q509" s="12">
        <v>70000000351</v>
      </c>
      <c r="R509" s="12">
        <v>90000000351</v>
      </c>
      <c r="S509" s="12">
        <v>11000000351</v>
      </c>
      <c r="T509" s="12">
        <v>13000000351</v>
      </c>
      <c r="U509" s="10" t="s">
        <v>39</v>
      </c>
      <c r="V509" s="11" t="s">
        <v>1996</v>
      </c>
      <c r="W509" s="8">
        <f t="shared" si="103"/>
        <v>0.55556496194644567</v>
      </c>
      <c r="X509" s="8">
        <f t="shared" si="104"/>
        <v>15.750266671181736</v>
      </c>
      <c r="Y509" s="8">
        <f t="shared" si="105"/>
        <v>8.8890393911431307</v>
      </c>
      <c r="Z509" s="8">
        <f t="shared" si="106"/>
        <v>252</v>
      </c>
      <c r="AA509" s="16">
        <v>15000000351</v>
      </c>
      <c r="AB509" s="8">
        <f t="shared" ref="AB509:AB527" si="108">IF(OR(E509 = "NULL", G509 = "NULL"), "NULL", (E509+G509)/2)</f>
        <v>1.6578763943798696</v>
      </c>
      <c r="AC509" s="8">
        <f t="shared" si="107"/>
        <v>47</v>
      </c>
      <c r="AD509" s="16">
        <v>15000000351</v>
      </c>
      <c r="AE509" s="13"/>
    </row>
    <row r="510" spans="1:31" ht="135" x14ac:dyDescent="0.3">
      <c r="A510" s="14" t="s">
        <v>2256</v>
      </c>
      <c r="B510" s="10" t="s">
        <v>2231</v>
      </c>
      <c r="C510" s="10" t="s">
        <v>2231</v>
      </c>
      <c r="D510" s="11" t="s">
        <v>2791</v>
      </c>
      <c r="E510" s="8">
        <f t="shared" si="96"/>
        <v>1.0934929409739567</v>
      </c>
      <c r="F510" s="8">
        <v>31</v>
      </c>
      <c r="G510" s="8">
        <f t="shared" si="97"/>
        <v>2.2222598477857827</v>
      </c>
      <c r="H510" s="8">
        <v>63</v>
      </c>
      <c r="I510" s="8">
        <f t="shared" si="98"/>
        <v>2.7778248097322282</v>
      </c>
      <c r="J510" s="8">
        <f t="shared" si="99"/>
        <v>78.75133335590867</v>
      </c>
      <c r="K510" s="8">
        <f t="shared" si="100"/>
        <v>4.4445196955715653</v>
      </c>
      <c r="L510" s="8">
        <f t="shared" si="101"/>
        <v>126.00213336945389</v>
      </c>
      <c r="M510" s="11" t="str">
        <f t="shared" si="102"/>
        <v>White Cheddar Seasoning Ingredients:
buttermilk powder, cheddar cheese powder (cultured pasteurized milk, salt, enzymes) whey, salt, natural flavor, disodium phosphate
• ALLERGY ALERT: contains milk •
• Packed in a facility and/or equipment that produces products containing peanuts, tree nuts, soybean, milk, dairy, eggs, fish, shellfish, wheat, sesame •
 - NET WT. 1.09 oz (31 grams)</v>
      </c>
      <c r="N510" s="12">
        <v>10000000515</v>
      </c>
      <c r="O510" s="12">
        <v>30000000515</v>
      </c>
      <c r="P510" s="12">
        <v>50000000515</v>
      </c>
      <c r="Q510" s="12">
        <v>70000000515</v>
      </c>
      <c r="R510" s="12">
        <v>90000000515</v>
      </c>
      <c r="S510" s="12">
        <v>11000000515</v>
      </c>
      <c r="T510" s="12">
        <v>13000000515</v>
      </c>
      <c r="U510" s="27"/>
      <c r="W510" s="8">
        <f t="shared" si="103"/>
        <v>0.55556496194644567</v>
      </c>
      <c r="X510" s="8">
        <f t="shared" si="104"/>
        <v>15.750266671181736</v>
      </c>
      <c r="Y510" s="8">
        <f t="shared" si="105"/>
        <v>8.8890393911431307</v>
      </c>
      <c r="Z510" s="8">
        <f t="shared" si="106"/>
        <v>252</v>
      </c>
      <c r="AA510" s="16">
        <v>15000000515</v>
      </c>
      <c r="AB510" s="8">
        <f t="shared" si="108"/>
        <v>1.6578763943798696</v>
      </c>
      <c r="AC510" s="8">
        <f t="shared" si="107"/>
        <v>47</v>
      </c>
      <c r="AD510" s="16">
        <v>15000000515</v>
      </c>
      <c r="AE510" s="13" t="s">
        <v>2253</v>
      </c>
    </row>
    <row r="511" spans="1:31" ht="90" x14ac:dyDescent="0.3">
      <c r="A511" s="9" t="s">
        <v>1555</v>
      </c>
      <c r="B511" s="10" t="s">
        <v>1556</v>
      </c>
      <c r="C511" s="10" t="s">
        <v>1556</v>
      </c>
      <c r="D511" s="11" t="s">
        <v>2792</v>
      </c>
      <c r="E511" s="8">
        <f t="shared" si="96"/>
        <v>1.1000186246539627</v>
      </c>
      <c r="F511" s="8">
        <v>31.185000000000006</v>
      </c>
      <c r="G511" s="8">
        <f t="shared" si="97"/>
        <v>2.2000372493079254</v>
      </c>
      <c r="H511" s="8">
        <v>62.370000000000012</v>
      </c>
      <c r="I511" s="8">
        <f t="shared" si="98"/>
        <v>2.7500465616349068</v>
      </c>
      <c r="J511" s="8">
        <f t="shared" si="99"/>
        <v>77.963820022349609</v>
      </c>
      <c r="K511" s="8">
        <f t="shared" si="100"/>
        <v>4.4000744986158509</v>
      </c>
      <c r="L511" s="8">
        <f t="shared" si="101"/>
        <v>124.74211203575938</v>
      </c>
      <c r="M511" s="11" t="str">
        <f t="shared" si="102"/>
        <v>White Pepper Ingredients:
white pepper
• Packed in a facility and/or equipment that produces products containing peanuts, tree nuts, soybean, milk, dairy, eggs, fish, shellfish, wheat, sesame •
 - NET WT. 1.10 oz (31.185 grams)</v>
      </c>
      <c r="N511" s="12">
        <v>10000000352</v>
      </c>
      <c r="O511" s="12">
        <v>30000000352</v>
      </c>
      <c r="P511" s="12">
        <v>50000000352</v>
      </c>
      <c r="Q511" s="12">
        <v>70000000352</v>
      </c>
      <c r="R511" s="12">
        <v>90000000352</v>
      </c>
      <c r="S511" s="12">
        <v>11000000352</v>
      </c>
      <c r="T511" s="12">
        <v>13000000352</v>
      </c>
      <c r="U511" s="10"/>
      <c r="V511" s="11" t="s">
        <v>242</v>
      </c>
      <c r="W511" s="8">
        <f t="shared" si="103"/>
        <v>0.55000931232698136</v>
      </c>
      <c r="X511" s="8">
        <f t="shared" si="104"/>
        <v>15.592764004469922</v>
      </c>
      <c r="Y511" s="8">
        <f t="shared" si="105"/>
        <v>8.8001489972317017</v>
      </c>
      <c r="Z511" s="8">
        <f t="shared" si="106"/>
        <v>249.48000000000005</v>
      </c>
      <c r="AA511" s="16">
        <v>15000000352</v>
      </c>
      <c r="AB511" s="8">
        <f t="shared" si="108"/>
        <v>1.6500279369809441</v>
      </c>
      <c r="AC511" s="8">
        <f t="shared" si="107"/>
        <v>46.777500000000011</v>
      </c>
      <c r="AD511" s="16">
        <v>15000000352</v>
      </c>
      <c r="AE511" s="13"/>
    </row>
    <row r="512" spans="1:31" ht="90" x14ac:dyDescent="0.3">
      <c r="A512" s="9" t="s">
        <v>1558</v>
      </c>
      <c r="B512" s="10" t="s">
        <v>1559</v>
      </c>
      <c r="C512" s="10" t="s">
        <v>1559</v>
      </c>
      <c r="D512" s="11" t="s">
        <v>2793</v>
      </c>
      <c r="E512" s="8">
        <f t="shared" si="96"/>
        <v>1.3000220109546829</v>
      </c>
      <c r="F512" s="8">
        <v>36.855000000000004</v>
      </c>
      <c r="G512" s="8">
        <f t="shared" si="97"/>
        <v>2.6000440219093659</v>
      </c>
      <c r="H512" s="8">
        <v>73.710000000000008</v>
      </c>
      <c r="I512" s="8">
        <f t="shared" si="98"/>
        <v>3.2500550273867073</v>
      </c>
      <c r="J512" s="8">
        <f t="shared" si="99"/>
        <v>92.139060026413162</v>
      </c>
      <c r="K512" s="8">
        <f t="shared" si="100"/>
        <v>5.2000880438187318</v>
      </c>
      <c r="L512" s="8">
        <f t="shared" si="101"/>
        <v>147.42249604226106</v>
      </c>
      <c r="M512" s="11" t="str">
        <f t="shared" si="102"/>
        <v>White Peppercorn Ingredients:
white peppercorns
• Packed in a facility and/or equipment that produces products containing peanuts, tree nuts, soybean, milk, dairy, eggs, fish, shellfish, wheat, sesame •
 - NET WT. 1.30 oz (36.855 grams)</v>
      </c>
      <c r="N512" s="12">
        <v>10000000353</v>
      </c>
      <c r="O512" s="12">
        <v>30000000353</v>
      </c>
      <c r="P512" s="12">
        <v>50000000353</v>
      </c>
      <c r="Q512" s="12">
        <v>70000000353</v>
      </c>
      <c r="R512" s="12">
        <v>90000000353</v>
      </c>
      <c r="S512" s="12">
        <v>11000000353</v>
      </c>
      <c r="T512" s="12">
        <v>13000000353</v>
      </c>
      <c r="U512" s="10"/>
      <c r="V512" s="11" t="s">
        <v>172</v>
      </c>
      <c r="W512" s="8">
        <f t="shared" si="103"/>
        <v>0.65001100547734147</v>
      </c>
      <c r="X512" s="8">
        <f t="shared" si="104"/>
        <v>18.427812005282632</v>
      </c>
      <c r="Y512" s="8">
        <f t="shared" si="105"/>
        <v>10.400176087637464</v>
      </c>
      <c r="Z512" s="8">
        <f t="shared" si="106"/>
        <v>294.84000000000003</v>
      </c>
      <c r="AA512" s="16">
        <v>15000000353</v>
      </c>
      <c r="AB512" s="8">
        <f t="shared" si="108"/>
        <v>1.9500330164320245</v>
      </c>
      <c r="AC512" s="8">
        <f t="shared" si="107"/>
        <v>55.282500000000006</v>
      </c>
      <c r="AD512" s="16">
        <v>15000000353</v>
      </c>
      <c r="AE512" s="13"/>
    </row>
    <row r="513" spans="1:31" ht="90" x14ac:dyDescent="0.3">
      <c r="A513" s="9" t="s">
        <v>1561</v>
      </c>
      <c r="B513" s="10" t="s">
        <v>1562</v>
      </c>
      <c r="C513" s="10" t="s">
        <v>1562</v>
      </c>
      <c r="D513" s="11" t="s">
        <v>2794</v>
      </c>
      <c r="E513" s="8">
        <f t="shared" si="96"/>
        <v>0.80001354520288193</v>
      </c>
      <c r="F513" s="8">
        <v>22.680000000000003</v>
      </c>
      <c r="G513" s="8">
        <f t="shared" si="97"/>
        <v>1.6000270904057639</v>
      </c>
      <c r="H513" s="8">
        <v>45.360000000000007</v>
      </c>
      <c r="I513" s="8">
        <f t="shared" si="98"/>
        <v>2.000033863007205</v>
      </c>
      <c r="J513" s="8">
        <f t="shared" si="99"/>
        <v>56.700960016254264</v>
      </c>
      <c r="K513" s="8">
        <f t="shared" si="100"/>
        <v>3.2000541808115277</v>
      </c>
      <c r="L513" s="8">
        <f t="shared" si="101"/>
        <v>90.721536026006817</v>
      </c>
      <c r="M513" s="11" t="str">
        <f t="shared" si="102"/>
        <v>White Tea Ingredients:
black tea
• Packed in a facility and/or equipment that produces products containing peanuts, tree nuts, soybean, milk, dairy, eggs, fish, shellfish, wheat, sesame •
 - NET WT. 0.80 oz (22.68 grams)</v>
      </c>
      <c r="N513" s="12">
        <v>10000000354</v>
      </c>
      <c r="O513" s="12">
        <v>30000000354</v>
      </c>
      <c r="P513" s="12">
        <v>50000000354</v>
      </c>
      <c r="Q513" s="12">
        <v>70000000354</v>
      </c>
      <c r="R513" s="12">
        <v>90000000354</v>
      </c>
      <c r="S513" s="12">
        <v>11000000354</v>
      </c>
      <c r="T513" s="12">
        <v>13000000354</v>
      </c>
      <c r="U513" s="10" t="s">
        <v>39</v>
      </c>
      <c r="V513" s="11"/>
      <c r="W513" s="8">
        <f t="shared" si="103"/>
        <v>0.40000677260144096</v>
      </c>
      <c r="X513" s="8">
        <f t="shared" si="104"/>
        <v>11.340192003250852</v>
      </c>
      <c r="Y513" s="8">
        <f t="shared" si="105"/>
        <v>6.4001083616230554</v>
      </c>
      <c r="Z513" s="8">
        <f t="shared" si="106"/>
        <v>181.44000000000003</v>
      </c>
      <c r="AA513" s="16">
        <v>15000000354</v>
      </c>
      <c r="AB513" s="8">
        <f t="shared" si="108"/>
        <v>1.2000203178043229</v>
      </c>
      <c r="AC513" s="8">
        <f t="shared" si="107"/>
        <v>34.020000000000003</v>
      </c>
      <c r="AD513" s="16">
        <v>15000000354</v>
      </c>
      <c r="AE513" s="13"/>
    </row>
    <row r="514" spans="1:31" ht="90" x14ac:dyDescent="0.3">
      <c r="A514" s="9" t="s">
        <v>1564</v>
      </c>
      <c r="B514" s="10" t="s">
        <v>1565</v>
      </c>
      <c r="C514" s="10" t="s">
        <v>1566</v>
      </c>
      <c r="D514" s="11" t="s">
        <v>2795</v>
      </c>
      <c r="E514" s="8" t="str">
        <f t="shared" ref="E514:E527" si="109">IF(F514 = "NULL", "NULL", F514/28.34952)</f>
        <v>NULL</v>
      </c>
      <c r="F514" s="8" t="s">
        <v>32</v>
      </c>
      <c r="G514" s="8" t="str">
        <f t="shared" ref="G514:G527" si="110">IF(H514 = "NULL", "NULL", H514/28.34952)</f>
        <v>NULL</v>
      </c>
      <c r="H514" s="8" t="s">
        <v>32</v>
      </c>
      <c r="I514" s="8" t="str">
        <f t="shared" ref="I514:I527" si="111">IF(G514 = "NULL", "NULL", G514*1.25)</f>
        <v>NULL</v>
      </c>
      <c r="J514" s="8" t="str">
        <f t="shared" ref="J514:J527" si="112">IF(G514 = "NULL", "NULL", I514*28.35)</f>
        <v>NULL</v>
      </c>
      <c r="K514" s="8" t="str">
        <f t="shared" ref="K514:K527" si="113">IF(G514 = "NULL", "NULL", G514*2)</f>
        <v>NULL</v>
      </c>
      <c r="L514" s="8" t="str">
        <f t="shared" ref="L514:L527" si="114">IF(G514 = "NULL", "NULL", K514*28.35)</f>
        <v>NULL</v>
      </c>
      <c r="M514" s="11" t="str">
        <f t="shared" ref="M514:M527" si="115">CONCATENATE(D514, CHAR(10), " - NET WT. ", TEXT(E514, "0.00"), " oz (", F514, " grams)")</f>
        <v>Whole Cinnamon Ingredients:
whole cinnamon stick
• Packed in a facility and/or equipment that produces products containing peanuts, tree nuts, soybean, milk, dairy, eggs, fish, shellfish, wheat, sesame •
 - NET WT. NULL oz (NULL grams)</v>
      </c>
      <c r="N514" s="12">
        <v>10000000356</v>
      </c>
      <c r="O514" s="12">
        <v>30000000356</v>
      </c>
      <c r="P514" s="12">
        <v>50000000356</v>
      </c>
      <c r="Q514" s="12">
        <v>70000000356</v>
      </c>
      <c r="R514" s="12">
        <v>90000000356</v>
      </c>
      <c r="S514" s="12">
        <v>11000000356</v>
      </c>
      <c r="T514" s="12">
        <v>13000000356</v>
      </c>
      <c r="U514" s="10" t="s">
        <v>39</v>
      </c>
      <c r="V514" s="11"/>
      <c r="W514" s="8" t="str">
        <f t="shared" ref="W514:W527" si="116">IF(G514 = "NULL", "NULL", G514/4)</f>
        <v>NULL</v>
      </c>
      <c r="X514" s="8" t="str">
        <f t="shared" ref="X514:X527" si="117">IF(W514 = "NULL", "NULL", W514*28.35)</f>
        <v>NULL</v>
      </c>
      <c r="Y514" s="8" t="str">
        <f t="shared" ref="Y514:Y527" si="118">IF(G514 = "NULL", "NULL", G514*4)</f>
        <v>NULL</v>
      </c>
      <c r="Z514" s="8" t="str">
        <f t="shared" ref="Z514:Z527" si="119">IF(G514 = "NULL", "NULL", H514*4)</f>
        <v>NULL</v>
      </c>
      <c r="AA514" s="16">
        <v>15000000356</v>
      </c>
      <c r="AB514" s="8" t="str">
        <f t="shared" si="108"/>
        <v>NULL</v>
      </c>
      <c r="AC514" s="8" t="str">
        <f t="shared" si="107"/>
        <v>NULL</v>
      </c>
      <c r="AD514" s="16">
        <v>15000000356</v>
      </c>
      <c r="AE514" s="13"/>
    </row>
    <row r="515" spans="1:31" ht="90" x14ac:dyDescent="0.3">
      <c r="A515" s="9" t="s">
        <v>1568</v>
      </c>
      <c r="B515" s="10" t="s">
        <v>1569</v>
      </c>
      <c r="C515" s="10" t="s">
        <v>1570</v>
      </c>
      <c r="D515" s="11" t="s">
        <v>2796</v>
      </c>
      <c r="E515" s="8" t="str">
        <f t="shared" si="109"/>
        <v>NULL</v>
      </c>
      <c r="F515" s="8" t="s">
        <v>32</v>
      </c>
      <c r="G515" s="8" t="str">
        <f t="shared" si="110"/>
        <v>NULL</v>
      </c>
      <c r="H515" s="8" t="s">
        <v>32</v>
      </c>
      <c r="I515" s="8" t="str">
        <f t="shared" si="111"/>
        <v>NULL</v>
      </c>
      <c r="J515" s="8" t="str">
        <f t="shared" si="112"/>
        <v>NULL</v>
      </c>
      <c r="K515" s="8" t="str">
        <f t="shared" si="113"/>
        <v>NULL</v>
      </c>
      <c r="L515" s="8" t="str">
        <f t="shared" si="114"/>
        <v>NULL</v>
      </c>
      <c r="M515" s="11" t="str">
        <f t="shared" si="115"/>
        <v>Whole Cinnamon/Nutmeg Ingredients:
whole cinnamon sticks, whole nutmeg
• Packed in a facility and/or equipment that produces products containing peanuts, tree nuts, soybean, milk, dairy, eggs, fish, shellfish, wheat, sesame •
 - NET WT. NULL oz (NULL grams)</v>
      </c>
      <c r="N515" s="12">
        <v>10000000357</v>
      </c>
      <c r="O515" s="12">
        <v>30000000357</v>
      </c>
      <c r="P515" s="12">
        <v>50000000357</v>
      </c>
      <c r="Q515" s="12">
        <v>70000000357</v>
      </c>
      <c r="R515" s="12">
        <v>90000000357</v>
      </c>
      <c r="S515" s="12">
        <v>11000000357</v>
      </c>
      <c r="T515" s="12">
        <v>13000000357</v>
      </c>
      <c r="U515" s="10" t="s">
        <v>39</v>
      </c>
      <c r="V515" s="11"/>
      <c r="W515" s="8" t="str">
        <f t="shared" si="116"/>
        <v>NULL</v>
      </c>
      <c r="X515" s="8" t="str">
        <f t="shared" si="117"/>
        <v>NULL</v>
      </c>
      <c r="Y515" s="8" t="str">
        <f t="shared" si="118"/>
        <v>NULL</v>
      </c>
      <c r="Z515" s="8" t="str">
        <f t="shared" si="119"/>
        <v>NULL</v>
      </c>
      <c r="AA515" s="16">
        <v>15000000357</v>
      </c>
      <c r="AB515" s="8" t="str">
        <f t="shared" si="108"/>
        <v>NULL</v>
      </c>
      <c r="AC515" s="8" t="str">
        <f t="shared" si="107"/>
        <v>NULL</v>
      </c>
      <c r="AD515" s="16">
        <v>15000000357</v>
      </c>
      <c r="AE515" s="13"/>
    </row>
    <row r="516" spans="1:31" ht="90" x14ac:dyDescent="0.3">
      <c r="A516" s="9" t="s">
        <v>1572</v>
      </c>
      <c r="B516" s="10" t="s">
        <v>1573</v>
      </c>
      <c r="C516" s="10" t="s">
        <v>1574</v>
      </c>
      <c r="D516" s="11" t="s">
        <v>2797</v>
      </c>
      <c r="E516" s="8" t="str">
        <f t="shared" si="109"/>
        <v>NULL</v>
      </c>
      <c r="F516" s="8" t="s">
        <v>32</v>
      </c>
      <c r="G516" s="8" t="str">
        <f t="shared" si="110"/>
        <v>NULL</v>
      </c>
      <c r="H516" s="8" t="s">
        <v>32</v>
      </c>
      <c r="I516" s="8" t="str">
        <f t="shared" si="111"/>
        <v>NULL</v>
      </c>
      <c r="J516" s="8" t="str">
        <f t="shared" si="112"/>
        <v>NULL</v>
      </c>
      <c r="K516" s="8" t="str">
        <f t="shared" si="113"/>
        <v>NULL</v>
      </c>
      <c r="L516" s="8" t="str">
        <f t="shared" si="114"/>
        <v>NULL</v>
      </c>
      <c r="M516" s="11" t="str">
        <f t="shared" si="115"/>
        <v>Whole Nutmeg Ingredients:
whole nutmeg
• Packed in a facility and/or equipment that produces products containing peanuts, tree nuts, soybean, milk, dairy, eggs, fish, shellfish, wheat, sesame •
 - NET WT. NULL oz (NULL grams)</v>
      </c>
      <c r="N516" s="12">
        <v>10000000358</v>
      </c>
      <c r="O516" s="12">
        <v>30000000358</v>
      </c>
      <c r="P516" s="12">
        <v>50000000358</v>
      </c>
      <c r="Q516" s="12">
        <v>70000000358</v>
      </c>
      <c r="R516" s="12">
        <v>90000000358</v>
      </c>
      <c r="S516" s="12">
        <v>11000000358</v>
      </c>
      <c r="T516" s="12">
        <v>13000000358</v>
      </c>
      <c r="U516" s="10" t="s">
        <v>39</v>
      </c>
      <c r="V516" s="11"/>
      <c r="W516" s="8" t="str">
        <f t="shared" si="116"/>
        <v>NULL</v>
      </c>
      <c r="X516" s="8" t="str">
        <f t="shared" si="117"/>
        <v>NULL</v>
      </c>
      <c r="Y516" s="8" t="str">
        <f t="shared" si="118"/>
        <v>NULL</v>
      </c>
      <c r="Z516" s="8" t="str">
        <f t="shared" si="119"/>
        <v>NULL</v>
      </c>
      <c r="AA516" s="16">
        <v>15000000358</v>
      </c>
      <c r="AB516" s="8" t="str">
        <f t="shared" si="108"/>
        <v>NULL</v>
      </c>
      <c r="AC516" s="8" t="str">
        <f t="shared" si="107"/>
        <v>NULL</v>
      </c>
      <c r="AD516" s="16">
        <v>15000000358</v>
      </c>
      <c r="AE516" s="13"/>
    </row>
    <row r="517" spans="1:31" ht="105" x14ac:dyDescent="0.3">
      <c r="A517" s="9" t="s">
        <v>1576</v>
      </c>
      <c r="B517" s="10" t="s">
        <v>1577</v>
      </c>
      <c r="C517" s="10" t="s">
        <v>1578</v>
      </c>
      <c r="D517" s="11" t="s">
        <v>2798</v>
      </c>
      <c r="E517" s="8">
        <f t="shared" si="109"/>
        <v>2.0000338630072045</v>
      </c>
      <c r="F517" s="8">
        <v>56.7</v>
      </c>
      <c r="G517" s="8">
        <f t="shared" si="110"/>
        <v>4.0000677260144091</v>
      </c>
      <c r="H517" s="8">
        <v>113.4</v>
      </c>
      <c r="I517" s="8">
        <f t="shared" si="111"/>
        <v>5.0000846575180109</v>
      </c>
      <c r="J517" s="8">
        <f t="shared" si="112"/>
        <v>141.75240004063562</v>
      </c>
      <c r="K517" s="8">
        <f t="shared" si="113"/>
        <v>8.0001354520288182</v>
      </c>
      <c r="L517" s="8">
        <f t="shared" si="114"/>
        <v>226.803840065017</v>
      </c>
      <c r="M517" s="11" t="str">
        <f t="shared" si="115"/>
        <v>Wild Alaskan Salmon Seasoning Ingredients:
sugar, paprika, sea salt, black pepper, cacao powder, cumin and red pepper flakes
• Packed in a facility and/or equipment that produces products containing peanuts, tree nuts, soybean, milk, dairy, eggs, fish, shellfish, wheat, sesame •
 - NET WT. 2.00 oz (56.7 grams)</v>
      </c>
      <c r="N517" s="12">
        <v>10000000359</v>
      </c>
      <c r="O517" s="12">
        <v>30000000359</v>
      </c>
      <c r="P517" s="12">
        <v>50000000359</v>
      </c>
      <c r="Q517" s="12">
        <v>70000000359</v>
      </c>
      <c r="R517" s="12">
        <v>90000000359</v>
      </c>
      <c r="S517" s="12">
        <v>11000000359</v>
      </c>
      <c r="T517" s="12">
        <v>13000000359</v>
      </c>
      <c r="U517" s="10" t="s">
        <v>39</v>
      </c>
      <c r="V517" s="11"/>
      <c r="W517" s="8">
        <f t="shared" si="116"/>
        <v>1.0000169315036023</v>
      </c>
      <c r="X517" s="8">
        <f t="shared" si="117"/>
        <v>28.350480008127125</v>
      </c>
      <c r="Y517" s="8">
        <f t="shared" si="118"/>
        <v>16.000270904057636</v>
      </c>
      <c r="Z517" s="8">
        <f t="shared" si="119"/>
        <v>453.6</v>
      </c>
      <c r="AA517" s="16">
        <v>15000000359</v>
      </c>
      <c r="AB517" s="8">
        <f t="shared" si="108"/>
        <v>3.0000507945108068</v>
      </c>
      <c r="AC517" s="8">
        <f t="shared" si="107"/>
        <v>85.050000000000011</v>
      </c>
      <c r="AD517" s="16">
        <v>15000000359</v>
      </c>
      <c r="AE517" s="13"/>
    </row>
    <row r="518" spans="1:31" ht="90" x14ac:dyDescent="0.3">
      <c r="A518" s="9" t="s">
        <v>1743</v>
      </c>
      <c r="B518" s="10" t="s">
        <v>1716</v>
      </c>
      <c r="C518" s="10" t="s">
        <v>1716</v>
      </c>
      <c r="D518" s="11" t="s">
        <v>2799</v>
      </c>
      <c r="E518" s="8">
        <f t="shared" si="109"/>
        <v>1.5520544968662611</v>
      </c>
      <c r="F518" s="8">
        <v>44</v>
      </c>
      <c r="G518" s="8">
        <f t="shared" si="110"/>
        <v>3.5273965837869565</v>
      </c>
      <c r="H518" s="8">
        <v>100</v>
      </c>
      <c r="I518" s="8">
        <f t="shared" si="111"/>
        <v>4.409245729733696</v>
      </c>
      <c r="J518" s="8">
        <f t="shared" si="112"/>
        <v>125.00211643795029</v>
      </c>
      <c r="K518" s="8">
        <f t="shared" si="113"/>
        <v>7.0547931675739131</v>
      </c>
      <c r="L518" s="8">
        <f t="shared" si="114"/>
        <v>200.00338630072045</v>
      </c>
      <c r="M518" s="11" t="str">
        <f t="shared" si="115"/>
        <v>Wild Blueberry Sugar Ingredients:
cane sugar, blueberry powder
• Packed in a facility and/or equipment that produces products containing peanuts, tree nuts, soybean, milk, dairy, eggs, fish, shellfish, wheat, sesame •
 - NET WT. 1.55 oz (44 grams)</v>
      </c>
      <c r="N518" s="12">
        <v>10000000505</v>
      </c>
      <c r="O518" s="12">
        <v>30000000505</v>
      </c>
      <c r="P518" s="12">
        <v>50000000505</v>
      </c>
      <c r="Q518" s="12">
        <v>70000000505</v>
      </c>
      <c r="R518" s="12">
        <v>90000000505</v>
      </c>
      <c r="S518" s="12">
        <v>11000000505</v>
      </c>
      <c r="T518" s="12">
        <v>13000000505</v>
      </c>
      <c r="U518" s="10" t="s">
        <v>39</v>
      </c>
      <c r="V518" s="11" t="s">
        <v>1666</v>
      </c>
      <c r="W518" s="8">
        <f t="shared" si="116"/>
        <v>0.88184914594673913</v>
      </c>
      <c r="X518" s="8">
        <f t="shared" si="117"/>
        <v>25.000423287590056</v>
      </c>
      <c r="Y518" s="8">
        <f t="shared" si="118"/>
        <v>14.109586335147826</v>
      </c>
      <c r="Z518" s="8">
        <f t="shared" si="119"/>
        <v>400</v>
      </c>
      <c r="AA518" s="16">
        <v>15000000505</v>
      </c>
      <c r="AB518" s="8">
        <f t="shared" si="108"/>
        <v>2.539725540326609</v>
      </c>
      <c r="AC518" s="8">
        <f t="shared" si="107"/>
        <v>72</v>
      </c>
      <c r="AD518" s="16">
        <v>15000000505</v>
      </c>
      <c r="AE518" s="13"/>
    </row>
    <row r="519" spans="1:31" ht="105" x14ac:dyDescent="0.3">
      <c r="A519" s="9" t="s">
        <v>1580</v>
      </c>
      <c r="B519" s="10" t="s">
        <v>1581</v>
      </c>
      <c r="C519" s="10" t="s">
        <v>1582</v>
      </c>
      <c r="D519" s="11" t="s">
        <v>2800</v>
      </c>
      <c r="E519" s="8">
        <f t="shared" si="109"/>
        <v>2.2575338136236525</v>
      </c>
      <c r="F519" s="8">
        <v>64</v>
      </c>
      <c r="G519" s="8">
        <f t="shared" si="110"/>
        <v>4.7267114222745219</v>
      </c>
      <c r="H519" s="8">
        <v>134</v>
      </c>
      <c r="I519" s="8">
        <f t="shared" si="111"/>
        <v>5.9083892778431526</v>
      </c>
      <c r="J519" s="8">
        <f t="shared" si="112"/>
        <v>167.50283602685337</v>
      </c>
      <c r="K519" s="8">
        <f t="shared" si="113"/>
        <v>9.4534228445490438</v>
      </c>
      <c r="L519" s="8">
        <f t="shared" si="114"/>
        <v>268.00453764296543</v>
      </c>
      <c r="M519" s="11" t="str">
        <f t="shared" si="115"/>
        <v>Wild Buffalo Wing Seasoning Ingredients:
sea salt, vinegar powder, cayenne pepper, sugar, garlic, paprika, pepper, turmeric
• Packed in a facility and/or equipment that produces products containing peanuts, tree nuts, soybean, milk, dairy, eggs, fish, shellfish, wheat, sesame •
 - NET WT. 2.26 oz (64 grams)</v>
      </c>
      <c r="N519" s="12">
        <v>10000000360</v>
      </c>
      <c r="O519" s="12">
        <v>30000000360</v>
      </c>
      <c r="P519" s="12">
        <v>50000000360</v>
      </c>
      <c r="Q519" s="12">
        <v>70000000360</v>
      </c>
      <c r="R519" s="12">
        <v>90000000360</v>
      </c>
      <c r="S519" s="12">
        <v>11000000360</v>
      </c>
      <c r="T519" s="12">
        <v>13000000360</v>
      </c>
      <c r="U519" s="10" t="s">
        <v>39</v>
      </c>
      <c r="V519" s="11" t="s">
        <v>242</v>
      </c>
      <c r="W519" s="8">
        <f t="shared" si="116"/>
        <v>1.1816778555686305</v>
      </c>
      <c r="X519" s="8">
        <f t="shared" si="117"/>
        <v>33.500567205370679</v>
      </c>
      <c r="Y519" s="8">
        <f t="shared" si="118"/>
        <v>18.906845689098088</v>
      </c>
      <c r="Z519" s="8">
        <f t="shared" si="119"/>
        <v>536</v>
      </c>
      <c r="AA519" s="16">
        <v>15000000360</v>
      </c>
      <c r="AB519" s="8">
        <f t="shared" si="108"/>
        <v>3.4921226179490872</v>
      </c>
      <c r="AC519" s="8">
        <f t="shared" si="107"/>
        <v>99</v>
      </c>
      <c r="AD519" s="16">
        <v>15000000360</v>
      </c>
      <c r="AE519" s="13" t="s">
        <v>1977</v>
      </c>
    </row>
    <row r="520" spans="1:31" ht="135" x14ac:dyDescent="0.3">
      <c r="A520" s="14" t="s">
        <v>1583</v>
      </c>
      <c r="B520" s="10" t="s">
        <v>1584</v>
      </c>
      <c r="C520" s="10" t="s">
        <v>1585</v>
      </c>
      <c r="D520" s="11" t="s">
        <v>2801</v>
      </c>
      <c r="E520" s="8">
        <f t="shared" si="109"/>
        <v>1.0934929409739567</v>
      </c>
      <c r="F520" s="8">
        <v>31</v>
      </c>
      <c r="G520" s="8">
        <f t="shared" si="110"/>
        <v>2.2222598477857827</v>
      </c>
      <c r="H520" s="8">
        <v>63</v>
      </c>
      <c r="I520" s="8">
        <f t="shared" si="111"/>
        <v>2.7778248097322282</v>
      </c>
      <c r="J520" s="8">
        <f t="shared" si="112"/>
        <v>78.75133335590867</v>
      </c>
      <c r="K520" s="8">
        <f t="shared" si="113"/>
        <v>4.4445196955715653</v>
      </c>
      <c r="L520" s="8">
        <f t="shared" si="114"/>
        <v>126.00213336945389</v>
      </c>
      <c r="M520" s="11" t="str">
        <f t="shared" si="115"/>
        <v>Wisconsin Cheddar Popcorn Seasoning Ingredients:
buttermilk powder, cheddar cheese powder (cultured pasteurized milk, salt, enzymes) whey, salt, natural flavor, disodium phosphate
• ALLERGY ALERT: contains milk •
• Packed in a facility and/or equipment that produces products containing peanuts, tree nuts, soybean, milk, dairy, eggs, fish, shellfish, wheat, sesame •
 - NET WT. 1.09 oz (31 grams)</v>
      </c>
      <c r="N520" s="12">
        <v>10000000350</v>
      </c>
      <c r="O520" s="12">
        <v>30000000350</v>
      </c>
      <c r="P520" s="12">
        <v>50000000350</v>
      </c>
      <c r="Q520" s="12">
        <v>70000000350</v>
      </c>
      <c r="R520" s="12">
        <v>90000000350</v>
      </c>
      <c r="S520" s="12">
        <v>11000000350</v>
      </c>
      <c r="T520" s="12">
        <v>13000000350</v>
      </c>
      <c r="U520" s="11"/>
      <c r="V520" s="11"/>
      <c r="W520" s="8">
        <f t="shared" si="116"/>
        <v>0.55556496194644567</v>
      </c>
      <c r="X520" s="8">
        <f t="shared" si="117"/>
        <v>15.750266671181736</v>
      </c>
      <c r="Y520" s="8">
        <f t="shared" si="118"/>
        <v>8.8890393911431307</v>
      </c>
      <c r="Z520" s="8">
        <f t="shared" si="119"/>
        <v>252</v>
      </c>
      <c r="AA520" s="16">
        <v>15000000350</v>
      </c>
      <c r="AB520" s="8">
        <f t="shared" si="108"/>
        <v>1.6578763943798696</v>
      </c>
      <c r="AC520" s="8">
        <f t="shared" si="107"/>
        <v>47</v>
      </c>
      <c r="AD520" s="16">
        <v>15000000350</v>
      </c>
      <c r="AE520" s="13" t="s">
        <v>1586</v>
      </c>
    </row>
    <row r="521" spans="1:31" ht="105" x14ac:dyDescent="0.3">
      <c r="A521" s="9" t="s">
        <v>1587</v>
      </c>
      <c r="B521" s="10" t="s">
        <v>1588</v>
      </c>
      <c r="C521" s="10" t="s">
        <v>1588</v>
      </c>
      <c r="D521" s="11" t="s">
        <v>2802</v>
      </c>
      <c r="E521" s="8">
        <f t="shared" si="109"/>
        <v>1.9000321698568443</v>
      </c>
      <c r="F521" s="8">
        <v>53.865000000000002</v>
      </c>
      <c r="G521" s="8">
        <f t="shared" si="110"/>
        <v>3.8000643397136886</v>
      </c>
      <c r="H521" s="8">
        <v>107.73</v>
      </c>
      <c r="I521" s="8">
        <f t="shared" si="111"/>
        <v>4.7500804246421104</v>
      </c>
      <c r="J521" s="8">
        <f t="shared" si="112"/>
        <v>134.66478003860385</v>
      </c>
      <c r="K521" s="8">
        <f t="shared" si="113"/>
        <v>7.6001286794273772</v>
      </c>
      <c r="L521" s="8">
        <f t="shared" si="114"/>
        <v>215.46364806176615</v>
      </c>
      <c r="M521" s="11" t="str">
        <f t="shared" si="115"/>
        <v>Woodfire BBQ Seasoning Ingredients:
spices (including mustard) salt, dehydrated garlic, paprika, sugar, natural flavor, silicon dioxide
• Packed in a facility and/or equipment that produces products containing peanuts, tree nuts, soybean, milk, dairy, eggs, fish, shellfish, wheat, sesame •
 - NET WT. 1.90 oz (53.865 grams)</v>
      </c>
      <c r="N521" s="12">
        <v>10000000362</v>
      </c>
      <c r="O521" s="12">
        <v>30000000362</v>
      </c>
      <c r="P521" s="12">
        <v>50000000362</v>
      </c>
      <c r="Q521" s="12">
        <v>70000000362</v>
      </c>
      <c r="R521" s="12">
        <v>90000000362</v>
      </c>
      <c r="S521" s="12">
        <v>11000000362</v>
      </c>
      <c r="T521" s="12">
        <v>13000000362</v>
      </c>
      <c r="U521" s="10"/>
      <c r="V521" s="11"/>
      <c r="W521" s="8">
        <f t="shared" si="116"/>
        <v>0.95001608492842216</v>
      </c>
      <c r="X521" s="8">
        <f t="shared" si="117"/>
        <v>26.932956007720769</v>
      </c>
      <c r="Y521" s="8">
        <f t="shared" si="118"/>
        <v>15.200257358854754</v>
      </c>
      <c r="Z521" s="8">
        <f t="shared" si="119"/>
        <v>430.92</v>
      </c>
      <c r="AA521" s="16">
        <v>15000000362</v>
      </c>
      <c r="AB521" s="8">
        <f t="shared" si="108"/>
        <v>2.8500482547852664</v>
      </c>
      <c r="AC521" s="8">
        <f t="shared" si="107"/>
        <v>80.797499999999999</v>
      </c>
      <c r="AD521" s="16">
        <v>15000000362</v>
      </c>
      <c r="AE521" s="13"/>
    </row>
    <row r="522" spans="1:31" ht="90" x14ac:dyDescent="0.3">
      <c r="A522" s="9" t="s">
        <v>1591</v>
      </c>
      <c r="B522" s="10" t="s">
        <v>1592</v>
      </c>
      <c r="C522" s="10" t="s">
        <v>1592</v>
      </c>
      <c r="D522" s="11" t="s">
        <v>2803</v>
      </c>
      <c r="E522" s="8">
        <f t="shared" si="109"/>
        <v>0.80001354520288193</v>
      </c>
      <c r="F522" s="8">
        <v>22.680000000000003</v>
      </c>
      <c r="G522" s="8">
        <f t="shared" si="110"/>
        <v>1.6000270904057639</v>
      </c>
      <c r="H522" s="8">
        <v>45.360000000000007</v>
      </c>
      <c r="I522" s="8">
        <f t="shared" si="111"/>
        <v>2.000033863007205</v>
      </c>
      <c r="J522" s="8">
        <f t="shared" si="112"/>
        <v>56.700960016254264</v>
      </c>
      <c r="K522" s="8">
        <f t="shared" si="113"/>
        <v>3.2000541808115277</v>
      </c>
      <c r="L522" s="8">
        <f t="shared" si="114"/>
        <v>90.721536026006817</v>
      </c>
      <c r="M522" s="11" t="str">
        <f t="shared" si="115"/>
        <v>Yerba Mate Tea Ingredients:
yerba mate tea
• Packed in a facility and/or equipment that produces products containing peanuts, tree nuts, soybean, milk, dairy, eggs, fish, shellfish, wheat, sesame •
 - NET WT. 0.80 oz (22.68 grams)</v>
      </c>
      <c r="N522" s="12">
        <v>10000000364</v>
      </c>
      <c r="O522" s="12">
        <v>30000000364</v>
      </c>
      <c r="P522" s="12">
        <v>50000000364</v>
      </c>
      <c r="Q522" s="12">
        <v>70000000364</v>
      </c>
      <c r="R522" s="12">
        <v>90000000364</v>
      </c>
      <c r="S522" s="12">
        <v>11000000364</v>
      </c>
      <c r="T522" s="12">
        <v>13000000364</v>
      </c>
      <c r="U522" s="10" t="s">
        <v>39</v>
      </c>
      <c r="V522" s="11"/>
      <c r="W522" s="8">
        <f t="shared" si="116"/>
        <v>0.40000677260144096</v>
      </c>
      <c r="X522" s="8">
        <f t="shared" si="117"/>
        <v>11.340192003250852</v>
      </c>
      <c r="Y522" s="8">
        <f t="shared" si="118"/>
        <v>6.4001083616230554</v>
      </c>
      <c r="Z522" s="8">
        <f t="shared" si="119"/>
        <v>181.44000000000003</v>
      </c>
      <c r="AA522" s="16">
        <v>15000000364</v>
      </c>
      <c r="AB522" s="8">
        <f t="shared" si="108"/>
        <v>1.2000203178043229</v>
      </c>
      <c r="AC522" s="8">
        <f t="shared" si="107"/>
        <v>34.020000000000003</v>
      </c>
      <c r="AD522" s="16">
        <v>15000000364</v>
      </c>
      <c r="AE522" s="13"/>
    </row>
    <row r="523" spans="1:31" ht="90" x14ac:dyDescent="0.3">
      <c r="A523" s="9" t="s">
        <v>1594</v>
      </c>
      <c r="B523" s="10" t="s">
        <v>1595</v>
      </c>
      <c r="C523" s="10" t="s">
        <v>1596</v>
      </c>
      <c r="D523" s="11" t="s">
        <v>2804</v>
      </c>
      <c r="E523" s="8">
        <f t="shared" si="109"/>
        <v>0.80001354520288193</v>
      </c>
      <c r="F523" s="8">
        <v>22.680000000000003</v>
      </c>
      <c r="G523" s="8">
        <f t="shared" si="110"/>
        <v>1.6000270904057639</v>
      </c>
      <c r="H523" s="8">
        <v>45.360000000000007</v>
      </c>
      <c r="I523" s="8">
        <f t="shared" si="111"/>
        <v>2.000033863007205</v>
      </c>
      <c r="J523" s="8">
        <f t="shared" si="112"/>
        <v>56.700960016254264</v>
      </c>
      <c r="K523" s="8">
        <f t="shared" si="113"/>
        <v>3.2000541808115277</v>
      </c>
      <c r="L523" s="8">
        <f t="shared" si="114"/>
        <v>90.721536026006817</v>
      </c>
      <c r="M523" s="11" t="str">
        <f t="shared" si="115"/>
        <v>Yun YU Green Tea Ingredients:
yun wu tea
• Packed in a facility and/or equipment that produces products containing peanuts, tree nuts, soybean, milk, dairy, eggs, fish, shellfish, wheat, sesame •
 - NET WT. 0.80 oz (22.68 grams)</v>
      </c>
      <c r="N523" s="12">
        <v>10000000365</v>
      </c>
      <c r="O523" s="12">
        <v>30000000365</v>
      </c>
      <c r="P523" s="12">
        <v>50000000365</v>
      </c>
      <c r="Q523" s="12">
        <v>70000000365</v>
      </c>
      <c r="R523" s="12">
        <v>90000000365</v>
      </c>
      <c r="S523" s="12">
        <v>11000000365</v>
      </c>
      <c r="T523" s="12">
        <v>13000000365</v>
      </c>
      <c r="U523" s="10" t="s">
        <v>39</v>
      </c>
      <c r="V523" s="11"/>
      <c r="W523" s="8">
        <f t="shared" si="116"/>
        <v>0.40000677260144096</v>
      </c>
      <c r="X523" s="8">
        <f t="shared" si="117"/>
        <v>11.340192003250852</v>
      </c>
      <c r="Y523" s="8">
        <f t="shared" si="118"/>
        <v>6.4001083616230554</v>
      </c>
      <c r="Z523" s="8">
        <f t="shared" si="119"/>
        <v>181.44000000000003</v>
      </c>
      <c r="AA523" s="16">
        <v>15000000365</v>
      </c>
      <c r="AB523" s="8">
        <f t="shared" si="108"/>
        <v>1.2000203178043229</v>
      </c>
      <c r="AC523" s="8">
        <f t="shared" si="107"/>
        <v>34.020000000000003</v>
      </c>
      <c r="AD523" s="16">
        <v>15000000365</v>
      </c>
      <c r="AE523" s="13"/>
    </row>
    <row r="524" spans="1:31" ht="105" x14ac:dyDescent="0.3">
      <c r="A524" s="9" t="s">
        <v>1598</v>
      </c>
      <c r="B524" s="10" t="s">
        <v>1599</v>
      </c>
      <c r="C524" s="10" t="s">
        <v>1600</v>
      </c>
      <c r="D524" s="11" t="s">
        <v>2805</v>
      </c>
      <c r="E524" s="8">
        <f t="shared" si="109"/>
        <v>2.0500347095823845</v>
      </c>
      <c r="F524" s="8">
        <v>58.1175</v>
      </c>
      <c r="G524" s="8">
        <f t="shared" si="110"/>
        <v>4.1000694191647691</v>
      </c>
      <c r="H524" s="8">
        <v>116.235</v>
      </c>
      <c r="I524" s="8">
        <f t="shared" si="111"/>
        <v>5.1250867739559611</v>
      </c>
      <c r="J524" s="8">
        <f t="shared" si="112"/>
        <v>145.29621004165151</v>
      </c>
      <c r="K524" s="8">
        <f t="shared" si="113"/>
        <v>8.2001388383295382</v>
      </c>
      <c r="L524" s="8">
        <f t="shared" si="114"/>
        <v>232.47393606664241</v>
      </c>
      <c r="M524" s="11" t="str">
        <f t="shared" si="115"/>
        <v>Zesty Grill Seasoning Ingredients:
onion, red bell peppers, salt, spices, sugar, garlic, grill flavor (from sunflower oil) natural flavor
• Packed in a facility and/or equipment that produces products containing peanuts, tree nuts, soybean, milk, dairy, eggs, fish, shellfish, wheat, sesame •
 - NET WT. 2.05 oz (58.1175 grams)</v>
      </c>
      <c r="N524" s="12">
        <v>10000000368</v>
      </c>
      <c r="O524" s="12">
        <v>30000000368</v>
      </c>
      <c r="P524" s="12">
        <v>50000000368</v>
      </c>
      <c r="Q524" s="12">
        <v>70000000368</v>
      </c>
      <c r="R524" s="12">
        <v>90000000368</v>
      </c>
      <c r="S524" s="12">
        <v>11000000368</v>
      </c>
      <c r="T524" s="12">
        <v>13000000368</v>
      </c>
      <c r="U524" s="10"/>
      <c r="V524" s="11"/>
      <c r="W524" s="8">
        <f t="shared" si="116"/>
        <v>1.0250173547911923</v>
      </c>
      <c r="X524" s="8">
        <f t="shared" si="117"/>
        <v>29.059242008330301</v>
      </c>
      <c r="Y524" s="8">
        <f t="shared" si="118"/>
        <v>16.400277676659076</v>
      </c>
      <c r="Z524" s="8">
        <f t="shared" si="119"/>
        <v>464.94</v>
      </c>
      <c r="AA524" s="16">
        <v>15000000368</v>
      </c>
      <c r="AB524" s="8">
        <f t="shared" si="108"/>
        <v>3.075052064373577</v>
      </c>
      <c r="AC524" s="8">
        <f t="shared" si="107"/>
        <v>87.176249999999996</v>
      </c>
      <c r="AD524" s="16">
        <v>15000000368</v>
      </c>
      <c r="AE524" s="13"/>
    </row>
    <row r="525" spans="1:31" ht="90" x14ac:dyDescent="0.3">
      <c r="A525" s="25" t="s">
        <v>1602</v>
      </c>
      <c r="B525" s="10" t="s">
        <v>1603</v>
      </c>
      <c r="C525" s="10" t="s">
        <v>1604</v>
      </c>
      <c r="D525" s="11" t="s">
        <v>2806</v>
      </c>
      <c r="E525" s="8">
        <f t="shared" si="109"/>
        <v>1.9500330164320243</v>
      </c>
      <c r="F525" s="8">
        <v>55.282499999999999</v>
      </c>
      <c r="G525" s="8">
        <f t="shared" si="110"/>
        <v>3.9000660328640486</v>
      </c>
      <c r="H525" s="8">
        <v>110.565</v>
      </c>
      <c r="I525" s="8">
        <f t="shared" si="111"/>
        <v>4.8750825410800607</v>
      </c>
      <c r="J525" s="8">
        <f t="shared" si="112"/>
        <v>138.20859003961974</v>
      </c>
      <c r="K525" s="8">
        <f t="shared" si="113"/>
        <v>7.8001320657280973</v>
      </c>
      <c r="L525" s="8">
        <f t="shared" si="114"/>
        <v>221.13374406339156</v>
      </c>
      <c r="M525" s="11" t="str">
        <f t="shared" si="115"/>
        <v>Zesty Italian Bread Dip Ingredients:
dehydrated garlic, spices, orange peel, citric acid, corn oil
• Packed in a facility and/or equipment that produces products containing peanuts, tree nuts, soybean, milk, dairy, eggs, fish, shellfish, wheat, sesame •
 - NET WT. 1.95 oz (55.2825 grams)</v>
      </c>
      <c r="N525" s="12">
        <v>10000000366</v>
      </c>
      <c r="O525" s="12">
        <v>30000000366</v>
      </c>
      <c r="P525" s="12">
        <v>50000000366</v>
      </c>
      <c r="Q525" s="12">
        <v>70000000366</v>
      </c>
      <c r="R525" s="12">
        <v>90000000366</v>
      </c>
      <c r="S525" s="12">
        <v>11000000366</v>
      </c>
      <c r="T525" s="12">
        <v>13000000366</v>
      </c>
      <c r="U525" s="10" t="s">
        <v>39</v>
      </c>
      <c r="V525" s="11"/>
      <c r="W525" s="8">
        <f t="shared" si="116"/>
        <v>0.97501650821601216</v>
      </c>
      <c r="X525" s="8">
        <f t="shared" si="117"/>
        <v>27.641718007923945</v>
      </c>
      <c r="Y525" s="8">
        <f t="shared" si="118"/>
        <v>15.600264131456195</v>
      </c>
      <c r="Z525" s="8">
        <f t="shared" si="119"/>
        <v>442.26</v>
      </c>
      <c r="AA525" s="16">
        <v>15000000366</v>
      </c>
      <c r="AB525" s="8">
        <f t="shared" si="108"/>
        <v>2.9250495246480366</v>
      </c>
      <c r="AC525" s="8">
        <f t="shared" si="107"/>
        <v>82.923749999999998</v>
      </c>
      <c r="AD525" s="16">
        <v>15000000366</v>
      </c>
      <c r="AE525" s="13"/>
    </row>
    <row r="526" spans="1:31" ht="90" x14ac:dyDescent="0.3">
      <c r="A526" s="14" t="s">
        <v>1606</v>
      </c>
      <c r="B526" s="10" t="s">
        <v>1607</v>
      </c>
      <c r="C526" s="10" t="s">
        <v>1607</v>
      </c>
      <c r="D526" s="11" t="s">
        <v>2807</v>
      </c>
      <c r="E526" s="8">
        <f t="shared" si="109"/>
        <v>1.9500330164320243</v>
      </c>
      <c r="F526" s="8">
        <v>55.282499999999999</v>
      </c>
      <c r="G526" s="8">
        <f t="shared" si="110"/>
        <v>3.9000660328640486</v>
      </c>
      <c r="H526" s="8">
        <v>110.565</v>
      </c>
      <c r="I526" s="8">
        <f t="shared" si="111"/>
        <v>4.8750825410800607</v>
      </c>
      <c r="J526" s="8">
        <f t="shared" si="112"/>
        <v>138.20859003961974</v>
      </c>
      <c r="K526" s="8">
        <f t="shared" si="113"/>
        <v>7.8001320657280973</v>
      </c>
      <c r="L526" s="8">
        <f t="shared" si="114"/>
        <v>221.13374406339156</v>
      </c>
      <c r="M526" s="11" t="str">
        <f t="shared" si="115"/>
        <v>Zesty Italian Seasoning Ingredients:
dehydrated garlic, spices, orange peel, citric acid, corn oil
• Packed in a facility and/or equipment that produces products containing peanuts, tree nuts, soybean, milk, dairy, eggs, fish, shellfish, wheat, sesame •
 - NET WT. 1.95 oz (55.2825 grams)</v>
      </c>
      <c r="N526" s="12">
        <v>10000000455</v>
      </c>
      <c r="O526" s="12">
        <v>30000000455</v>
      </c>
      <c r="P526" s="12">
        <v>50000000455</v>
      </c>
      <c r="Q526" s="12">
        <v>70000000455</v>
      </c>
      <c r="R526" s="12">
        <v>90000000455</v>
      </c>
      <c r="S526" s="12">
        <v>11000000455</v>
      </c>
      <c r="T526" s="12">
        <v>13000000455</v>
      </c>
      <c r="U526" s="11" t="s">
        <v>39</v>
      </c>
      <c r="V526" s="11"/>
      <c r="W526" s="8">
        <f t="shared" si="116"/>
        <v>0.97501650821601216</v>
      </c>
      <c r="X526" s="8">
        <f t="shared" si="117"/>
        <v>27.641718007923945</v>
      </c>
      <c r="Y526" s="8">
        <f t="shared" si="118"/>
        <v>15.600264131456195</v>
      </c>
      <c r="Z526" s="8">
        <f t="shared" si="119"/>
        <v>442.26</v>
      </c>
      <c r="AA526" s="16">
        <v>15000000455</v>
      </c>
      <c r="AB526" s="8">
        <f t="shared" si="108"/>
        <v>2.9250495246480366</v>
      </c>
      <c r="AC526" s="8">
        <f t="shared" si="107"/>
        <v>82.923749999999998</v>
      </c>
      <c r="AD526" s="16">
        <v>15000000455</v>
      </c>
      <c r="AE526" s="13" t="s">
        <v>1608</v>
      </c>
    </row>
    <row r="527" spans="1:31" ht="105" x14ac:dyDescent="0.3">
      <c r="A527" s="9" t="s">
        <v>1609</v>
      </c>
      <c r="B527" s="10" t="s">
        <v>1709</v>
      </c>
      <c r="C527" s="10" t="s">
        <v>1709</v>
      </c>
      <c r="D527" s="11" t="s">
        <v>2808</v>
      </c>
      <c r="E527" s="8">
        <f t="shared" si="109"/>
        <v>0.9171231117846087</v>
      </c>
      <c r="F527" s="8">
        <v>26</v>
      </c>
      <c r="G527" s="8">
        <f t="shared" si="110"/>
        <v>1.9400681210828261</v>
      </c>
      <c r="H527" s="8">
        <v>55</v>
      </c>
      <c r="I527" s="8">
        <f t="shared" si="111"/>
        <v>2.4250851513535325</v>
      </c>
      <c r="J527" s="8">
        <f t="shared" si="112"/>
        <v>68.751164040872652</v>
      </c>
      <c r="K527" s="8">
        <f t="shared" si="113"/>
        <v>3.8801362421656522</v>
      </c>
      <c r="L527" s="8">
        <f t="shared" si="114"/>
        <v>110.00186246539624</v>
      </c>
      <c r="M527" s="11" t="str">
        <f t="shared" si="115"/>
        <v>Zesty Taco Seasoning Ingredients:
paprika, salt, onion, corn meal, garlic, flour, cocoa, citric acid, spices
• Packed in a facility and/or equipment that produces products containing peanuts, tree nuts, soybean, milk, dairy, eggs, fish, shellfish, wheat, sesame •
 - NET WT. 0.92 oz (26 grams)</v>
      </c>
      <c r="N527" s="12">
        <v>10000000367</v>
      </c>
      <c r="O527" s="12">
        <v>30000000367</v>
      </c>
      <c r="P527" s="12">
        <v>50000000367</v>
      </c>
      <c r="Q527" s="12">
        <v>70000000367</v>
      </c>
      <c r="R527" s="12">
        <v>90000000367</v>
      </c>
      <c r="S527" s="12">
        <v>11000000367</v>
      </c>
      <c r="T527" s="12">
        <v>13000000367</v>
      </c>
      <c r="U527" s="10"/>
      <c r="V527" s="11" t="s">
        <v>242</v>
      </c>
      <c r="W527" s="8">
        <f t="shared" si="116"/>
        <v>0.48501703027070653</v>
      </c>
      <c r="X527" s="8">
        <f t="shared" si="117"/>
        <v>13.75023280817453</v>
      </c>
      <c r="Y527" s="8">
        <f t="shared" si="118"/>
        <v>7.7602724843313045</v>
      </c>
      <c r="Z527" s="8">
        <f t="shared" si="119"/>
        <v>220</v>
      </c>
      <c r="AA527" s="16">
        <v>15000000367</v>
      </c>
      <c r="AB527" s="8">
        <f t="shared" si="108"/>
        <v>1.4285956164337175</v>
      </c>
      <c r="AC527" s="8">
        <f t="shared" si="107"/>
        <v>40.5</v>
      </c>
      <c r="AD527" s="16">
        <v>15000000367</v>
      </c>
      <c r="AE527" s="13" t="s">
        <v>1976</v>
      </c>
    </row>
  </sheetData>
  <sortState xmlns:xlrd2="http://schemas.microsoft.com/office/spreadsheetml/2017/richdata2" ref="A2:L526">
    <sortCondition ref="A1:A526"/>
  </sortState>
  <phoneticPr fontId="6" type="noConversion"/>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417ABB-426B-4D55-A0EE-6EC055AF0250}">
  <dimension ref="A1:J527"/>
  <sheetViews>
    <sheetView zoomScale="85" zoomScaleNormal="85" workbookViewId="0">
      <pane ySplit="1" topLeftCell="A2" activePane="bottomLeft" state="frozen"/>
      <selection pane="bottomLeft" activeCell="J8" sqref="J8"/>
    </sheetView>
  </sheetViews>
  <sheetFormatPr defaultRowHeight="15" x14ac:dyDescent="0.3"/>
  <cols>
    <col min="1" max="1" width="15.5546875" style="6" customWidth="1"/>
    <col min="2" max="2" width="56" style="3" bestFit="1" customWidth="1"/>
    <col min="3" max="3" width="18.44140625" style="1" bestFit="1" customWidth="1"/>
    <col min="4" max="5" width="26.44140625" style="1" customWidth="1"/>
    <col min="6" max="6" width="18.44140625" style="1" bestFit="1" customWidth="1"/>
    <col min="7" max="7" width="27" style="1" customWidth="1"/>
    <col min="8" max="8" width="18.44140625" style="1" bestFit="1" customWidth="1"/>
    <col min="9" max="9" width="20.6640625" style="1" bestFit="1" customWidth="1"/>
    <col min="10" max="10" width="57.88671875" style="11" customWidth="1"/>
  </cols>
  <sheetData>
    <row r="1" spans="1:10" ht="42" x14ac:dyDescent="0.3">
      <c r="A1" s="4" t="s">
        <v>1959</v>
      </c>
      <c r="B1" s="4" t="s">
        <v>1960</v>
      </c>
      <c r="C1" s="5" t="s">
        <v>1719</v>
      </c>
      <c r="D1" s="5" t="s">
        <v>1722</v>
      </c>
      <c r="E1" s="5" t="s">
        <v>1745</v>
      </c>
      <c r="F1" s="5" t="s">
        <v>2116</v>
      </c>
      <c r="G1" s="5" t="s">
        <v>1746</v>
      </c>
      <c r="H1" s="5" t="s">
        <v>1720</v>
      </c>
      <c r="I1" s="5" t="s">
        <v>1721</v>
      </c>
      <c r="J1" s="18" t="s">
        <v>3</v>
      </c>
    </row>
    <row r="2" spans="1:10" ht="30" x14ac:dyDescent="0.3">
      <c r="A2" s="33" t="s">
        <v>2265</v>
      </c>
      <c r="B2" s="23" t="s">
        <v>2261</v>
      </c>
      <c r="E2" s="1" t="s">
        <v>1917</v>
      </c>
      <c r="F2" s="1" t="s">
        <v>1919</v>
      </c>
      <c r="G2" s="1" t="s">
        <v>1918</v>
      </c>
      <c r="J2" s="11" t="str">
        <f>CONCATENATE(H2," Ingredients:", CHAR(10), "…With great ingredients, comes great responsibility…")</f>
        <v xml:space="preserve"> Ingredients:
…With great ingredients, comes great responsibility…</v>
      </c>
    </row>
    <row r="3" spans="1:10" ht="15.6" x14ac:dyDescent="0.3">
      <c r="A3" s="7" t="s">
        <v>1733</v>
      </c>
      <c r="B3" s="23" t="s">
        <v>2002</v>
      </c>
      <c r="E3" s="1" t="s">
        <v>1863</v>
      </c>
      <c r="F3" s="1" t="s">
        <v>1865</v>
      </c>
      <c r="G3" s="1" t="s">
        <v>1864</v>
      </c>
      <c r="J3" s="11" t="s">
        <v>30</v>
      </c>
    </row>
    <row r="4" spans="1:10" ht="15.6" x14ac:dyDescent="0.3">
      <c r="A4" s="7" t="s">
        <v>106</v>
      </c>
      <c r="B4" s="23" t="s">
        <v>107</v>
      </c>
      <c r="C4" s="2" t="s">
        <v>1611</v>
      </c>
      <c r="D4" s="2"/>
      <c r="E4" s="2" t="s">
        <v>2128</v>
      </c>
      <c r="F4" s="2" t="s">
        <v>2162</v>
      </c>
      <c r="G4" s="2" t="s">
        <v>2147</v>
      </c>
      <c r="H4" s="2"/>
      <c r="I4" s="2"/>
      <c r="J4" s="11" t="s">
        <v>34</v>
      </c>
    </row>
    <row r="5" spans="1:10" ht="60" x14ac:dyDescent="0.3">
      <c r="A5" s="7" t="s">
        <v>119</v>
      </c>
      <c r="B5" s="23" t="s">
        <v>120</v>
      </c>
      <c r="E5" s="1" t="s">
        <v>1822</v>
      </c>
      <c r="F5" s="1" t="s">
        <v>1824</v>
      </c>
      <c r="G5" s="1" t="s">
        <v>1823</v>
      </c>
      <c r="J5" s="11" t="s">
        <v>38</v>
      </c>
    </row>
    <row r="6" spans="1:10" ht="30" x14ac:dyDescent="0.3">
      <c r="A6" s="7" t="s">
        <v>155</v>
      </c>
      <c r="B6" s="23" t="s">
        <v>1974</v>
      </c>
      <c r="C6" s="2" t="s">
        <v>1612</v>
      </c>
      <c r="D6" s="2"/>
      <c r="E6" s="2" t="s">
        <v>2122</v>
      </c>
      <c r="F6" s="2" t="s">
        <v>2156</v>
      </c>
      <c r="G6" s="2" t="s">
        <v>2141</v>
      </c>
      <c r="H6" s="2"/>
      <c r="I6" s="2"/>
      <c r="J6" s="11" t="s">
        <v>43</v>
      </c>
    </row>
    <row r="7" spans="1:10" ht="105" x14ac:dyDescent="0.3">
      <c r="A7" s="7" t="s">
        <v>1734</v>
      </c>
      <c r="B7" s="23" t="s">
        <v>2171</v>
      </c>
      <c r="E7" s="1" t="s">
        <v>1930</v>
      </c>
      <c r="G7" s="1" t="s">
        <v>1931</v>
      </c>
      <c r="J7" s="11" t="s">
        <v>47</v>
      </c>
    </row>
    <row r="8" spans="1:10" ht="45" x14ac:dyDescent="0.3">
      <c r="A8" s="7" t="s">
        <v>173</v>
      </c>
      <c r="B8" s="23" t="s">
        <v>174</v>
      </c>
      <c r="E8" s="1" t="s">
        <v>1819</v>
      </c>
      <c r="F8" s="1" t="s">
        <v>1821</v>
      </c>
      <c r="G8" s="1" t="s">
        <v>1820</v>
      </c>
      <c r="J8" s="11" t="s">
        <v>50</v>
      </c>
    </row>
    <row r="9" spans="1:10" ht="30" x14ac:dyDescent="0.3">
      <c r="A9" s="33" t="s">
        <v>2254</v>
      </c>
      <c r="B9" s="23" t="s">
        <v>2232</v>
      </c>
      <c r="E9" s="1" t="s">
        <v>1777</v>
      </c>
      <c r="F9" s="1" t="s">
        <v>1779</v>
      </c>
      <c r="G9" s="1" t="s">
        <v>1778</v>
      </c>
      <c r="J9" s="11" t="s">
        <v>54</v>
      </c>
    </row>
    <row r="10" spans="1:10" ht="30" x14ac:dyDescent="0.3">
      <c r="A10" s="7" t="s">
        <v>220</v>
      </c>
      <c r="B10" s="23" t="s">
        <v>221</v>
      </c>
      <c r="E10" s="1" t="s">
        <v>1893</v>
      </c>
      <c r="F10" s="1" t="s">
        <v>1895</v>
      </c>
      <c r="G10" s="1" t="s">
        <v>1894</v>
      </c>
      <c r="J10" s="11" t="s">
        <v>56</v>
      </c>
    </row>
    <row r="11" spans="1:10" ht="135" x14ac:dyDescent="0.3">
      <c r="A11" s="7" t="s">
        <v>1650</v>
      </c>
      <c r="B11" s="23" t="s">
        <v>1651</v>
      </c>
      <c r="E11" s="1" t="s">
        <v>1928</v>
      </c>
      <c r="G11" s="1" t="s">
        <v>1929</v>
      </c>
      <c r="J11" s="11" t="s">
        <v>61</v>
      </c>
    </row>
    <row r="12" spans="1:10" ht="45" x14ac:dyDescent="0.3">
      <c r="A12" s="7" t="s">
        <v>247</v>
      </c>
      <c r="B12" s="23" t="s">
        <v>248</v>
      </c>
      <c r="E12" s="1" t="s">
        <v>1816</v>
      </c>
      <c r="F12" s="1" t="s">
        <v>1818</v>
      </c>
      <c r="G12" s="1" t="s">
        <v>1817</v>
      </c>
      <c r="J12" s="11" t="s">
        <v>64</v>
      </c>
    </row>
    <row r="13" spans="1:10" ht="75" x14ac:dyDescent="0.3">
      <c r="A13" s="7" t="s">
        <v>1735</v>
      </c>
      <c r="B13" s="23" t="s">
        <v>1718</v>
      </c>
      <c r="E13" s="1" t="s">
        <v>1953</v>
      </c>
      <c r="F13" s="1" t="s">
        <v>1955</v>
      </c>
      <c r="G13" s="1" t="s">
        <v>1954</v>
      </c>
      <c r="J13" s="11" t="s">
        <v>68</v>
      </c>
    </row>
    <row r="14" spans="1:10" ht="30" x14ac:dyDescent="0.3">
      <c r="A14" s="7" t="s">
        <v>332</v>
      </c>
      <c r="B14" s="23" t="s">
        <v>2270</v>
      </c>
      <c r="E14" s="1" t="s">
        <v>1905</v>
      </c>
      <c r="F14" s="1" t="s">
        <v>1907</v>
      </c>
      <c r="G14" s="1" t="s">
        <v>1906</v>
      </c>
      <c r="J14" s="11" t="s">
        <v>71</v>
      </c>
    </row>
    <row r="15" spans="1:10" ht="45" x14ac:dyDescent="0.3">
      <c r="A15" s="7" t="s">
        <v>340</v>
      </c>
      <c r="B15" s="23" t="s">
        <v>341</v>
      </c>
      <c r="E15" s="1" t="s">
        <v>1890</v>
      </c>
      <c r="F15" s="1" t="s">
        <v>1892</v>
      </c>
      <c r="G15" s="1" t="s">
        <v>1891</v>
      </c>
      <c r="J15" s="11" t="s">
        <v>75</v>
      </c>
    </row>
    <row r="16" spans="1:10" ht="120" x14ac:dyDescent="0.3">
      <c r="A16" s="7" t="s">
        <v>350</v>
      </c>
      <c r="B16" s="23" t="s">
        <v>2271</v>
      </c>
      <c r="E16" s="1" t="s">
        <v>1854</v>
      </c>
      <c r="F16" s="1" t="s">
        <v>1856</v>
      </c>
      <c r="G16" s="1" t="s">
        <v>1855</v>
      </c>
      <c r="J16" s="11" t="s">
        <v>78</v>
      </c>
    </row>
    <row r="17" spans="1:10" ht="30" x14ac:dyDescent="0.3">
      <c r="A17" s="7" t="s">
        <v>357</v>
      </c>
      <c r="B17" s="23" t="s">
        <v>358</v>
      </c>
      <c r="E17" s="1" t="s">
        <v>1908</v>
      </c>
      <c r="F17" s="1" t="s">
        <v>1910</v>
      </c>
      <c r="G17" s="1" t="s">
        <v>1909</v>
      </c>
      <c r="J17" s="11" t="s">
        <v>1649</v>
      </c>
    </row>
    <row r="18" spans="1:10" ht="30" x14ac:dyDescent="0.3">
      <c r="A18" s="7" t="s">
        <v>394</v>
      </c>
      <c r="B18" s="23" t="s">
        <v>395</v>
      </c>
      <c r="E18" s="1" t="s">
        <v>1750</v>
      </c>
      <c r="F18" s="1" t="s">
        <v>1752</v>
      </c>
      <c r="G18" s="1" t="s">
        <v>1751</v>
      </c>
      <c r="J18" s="11" t="s">
        <v>2263</v>
      </c>
    </row>
    <row r="19" spans="1:10" ht="30" x14ac:dyDescent="0.3">
      <c r="A19" s="7" t="s">
        <v>1209</v>
      </c>
      <c r="B19" s="23" t="s">
        <v>1710</v>
      </c>
      <c r="E19" s="1" t="s">
        <v>1801</v>
      </c>
      <c r="F19" s="1" t="s">
        <v>1803</v>
      </c>
      <c r="G19" s="1" t="s">
        <v>1802</v>
      </c>
      <c r="J19" s="11" t="s">
        <v>84</v>
      </c>
    </row>
    <row r="20" spans="1:10" ht="15.6" x14ac:dyDescent="0.3">
      <c r="A20" s="7" t="s">
        <v>472</v>
      </c>
      <c r="B20" s="23" t="s">
        <v>2273</v>
      </c>
      <c r="E20" s="1" t="s">
        <v>1804</v>
      </c>
      <c r="F20" s="1" t="s">
        <v>1806</v>
      </c>
      <c r="G20" s="1" t="s">
        <v>1805</v>
      </c>
      <c r="J20" s="11" t="s">
        <v>86</v>
      </c>
    </row>
    <row r="21" spans="1:10" ht="75" x14ac:dyDescent="0.3">
      <c r="A21" s="7" t="s">
        <v>498</v>
      </c>
      <c r="B21" s="23" t="s">
        <v>499</v>
      </c>
      <c r="E21" s="1" t="s">
        <v>1881</v>
      </c>
      <c r="F21" s="1" t="s">
        <v>1883</v>
      </c>
      <c r="G21" s="1" t="s">
        <v>1882</v>
      </c>
      <c r="J21" s="11" t="s">
        <v>90</v>
      </c>
    </row>
    <row r="22" spans="1:10" ht="15.6" x14ac:dyDescent="0.3">
      <c r="A22" s="7" t="s">
        <v>501</v>
      </c>
      <c r="B22" s="23" t="s">
        <v>502</v>
      </c>
      <c r="E22" s="1" t="s">
        <v>1947</v>
      </c>
      <c r="F22" s="1" t="s">
        <v>1949</v>
      </c>
      <c r="G22" s="1" t="s">
        <v>1948</v>
      </c>
      <c r="J22" s="11" t="s">
        <v>92</v>
      </c>
    </row>
    <row r="23" spans="1:10" ht="30" x14ac:dyDescent="0.3">
      <c r="A23" s="7" t="s">
        <v>522</v>
      </c>
      <c r="B23" s="23" t="s">
        <v>1971</v>
      </c>
      <c r="E23" s="1" t="s">
        <v>1747</v>
      </c>
      <c r="F23" s="1" t="s">
        <v>1749</v>
      </c>
      <c r="G23" s="1" t="s">
        <v>1748</v>
      </c>
      <c r="J23" s="11" t="s">
        <v>2077</v>
      </c>
    </row>
    <row r="24" spans="1:10" ht="225" x14ac:dyDescent="0.3">
      <c r="A24" s="7" t="s">
        <v>545</v>
      </c>
      <c r="B24" s="23" t="s">
        <v>546</v>
      </c>
      <c r="E24" s="1" t="s">
        <v>1896</v>
      </c>
      <c r="F24" s="1" t="s">
        <v>1898</v>
      </c>
      <c r="G24" s="1" t="s">
        <v>1897</v>
      </c>
      <c r="J24" s="11" t="s">
        <v>96</v>
      </c>
    </row>
    <row r="25" spans="1:10" ht="90" x14ac:dyDescent="0.3">
      <c r="A25" s="7" t="s">
        <v>587</v>
      </c>
      <c r="B25" s="23" t="s">
        <v>2226</v>
      </c>
      <c r="E25" s="1" t="s">
        <v>1759</v>
      </c>
      <c r="F25" s="1" t="s">
        <v>1761</v>
      </c>
      <c r="G25" s="1" t="s">
        <v>1760</v>
      </c>
      <c r="J25" s="11" t="s">
        <v>100</v>
      </c>
    </row>
    <row r="26" spans="1:10" ht="165" x14ac:dyDescent="0.3">
      <c r="A26" s="32" t="s">
        <v>1958</v>
      </c>
      <c r="B26" s="24" t="s">
        <v>1956</v>
      </c>
      <c r="C26" s="2" t="s">
        <v>1610</v>
      </c>
      <c r="D26" s="2"/>
      <c r="E26" s="2" t="s">
        <v>2167</v>
      </c>
      <c r="F26" s="2" t="s">
        <v>2169</v>
      </c>
      <c r="G26" s="2" t="s">
        <v>2168</v>
      </c>
      <c r="H26" s="2"/>
      <c r="I26" s="2"/>
      <c r="J26" s="11" t="s">
        <v>105</v>
      </c>
    </row>
    <row r="27" spans="1:10" ht="60" x14ac:dyDescent="0.3">
      <c r="A27" s="7" t="s">
        <v>1446</v>
      </c>
      <c r="B27" s="23" t="s">
        <v>660</v>
      </c>
      <c r="E27" s="1" t="s">
        <v>1844</v>
      </c>
      <c r="F27" s="1" t="s">
        <v>1845</v>
      </c>
      <c r="G27" s="1" t="s">
        <v>1843</v>
      </c>
      <c r="J27" s="11" t="s">
        <v>108</v>
      </c>
    </row>
    <row r="28" spans="1:10" ht="90" x14ac:dyDescent="0.3">
      <c r="A28" s="7" t="s">
        <v>1706</v>
      </c>
      <c r="B28" s="23" t="s">
        <v>1704</v>
      </c>
      <c r="E28" s="1" t="s">
        <v>1834</v>
      </c>
      <c r="F28" s="1" t="s">
        <v>1836</v>
      </c>
      <c r="G28" s="1" t="s">
        <v>1835</v>
      </c>
      <c r="J28" s="11" t="s">
        <v>111</v>
      </c>
    </row>
    <row r="29" spans="1:10" ht="150" x14ac:dyDescent="0.3">
      <c r="A29" s="7" t="s">
        <v>691</v>
      </c>
      <c r="B29" s="23" t="s">
        <v>692</v>
      </c>
      <c r="E29" s="1" t="s">
        <v>1887</v>
      </c>
      <c r="F29" s="1" t="s">
        <v>1889</v>
      </c>
      <c r="G29" s="1" t="s">
        <v>1888</v>
      </c>
      <c r="J29" s="11" t="s">
        <v>115</v>
      </c>
    </row>
    <row r="30" spans="1:10" ht="45" x14ac:dyDescent="0.3">
      <c r="A30" s="7" t="s">
        <v>731</v>
      </c>
      <c r="B30" s="23" t="s">
        <v>699</v>
      </c>
      <c r="E30" s="1" t="s">
        <v>1851</v>
      </c>
      <c r="F30" s="1" t="s">
        <v>1853</v>
      </c>
      <c r="G30" s="1" t="s">
        <v>1852</v>
      </c>
      <c r="J30" s="11" t="s">
        <v>118</v>
      </c>
    </row>
    <row r="31" spans="1:10" ht="30" x14ac:dyDescent="0.3">
      <c r="A31" s="7" t="s">
        <v>705</v>
      </c>
      <c r="B31" s="23" t="s">
        <v>2317</v>
      </c>
      <c r="E31" s="1" t="s">
        <v>1786</v>
      </c>
      <c r="F31" s="1" t="s">
        <v>1788</v>
      </c>
      <c r="G31" s="1" t="s">
        <v>1787</v>
      </c>
      <c r="J31" s="11" t="s">
        <v>2068</v>
      </c>
    </row>
    <row r="32" spans="1:10" ht="30" x14ac:dyDescent="0.3">
      <c r="A32" s="7" t="s">
        <v>720</v>
      </c>
      <c r="B32" s="23" t="s">
        <v>721</v>
      </c>
      <c r="E32" s="1" t="s">
        <v>1846</v>
      </c>
      <c r="F32" s="1" t="s">
        <v>1848</v>
      </c>
      <c r="G32" s="1" t="s">
        <v>1847</v>
      </c>
      <c r="J32" s="11" t="s">
        <v>125</v>
      </c>
    </row>
    <row r="33" spans="1:10" ht="180" x14ac:dyDescent="0.3">
      <c r="A33" s="7" t="s">
        <v>1729</v>
      </c>
      <c r="B33" s="23" t="s">
        <v>2275</v>
      </c>
      <c r="E33" s="1" t="s">
        <v>1765</v>
      </c>
      <c r="F33" s="1" t="s">
        <v>1767</v>
      </c>
      <c r="G33" s="1" t="s">
        <v>1766</v>
      </c>
      <c r="J33" s="11" t="s">
        <v>129</v>
      </c>
    </row>
    <row r="34" spans="1:10" ht="90" x14ac:dyDescent="0.3">
      <c r="A34" s="7" t="s">
        <v>746</v>
      </c>
      <c r="B34" s="23" t="s">
        <v>747</v>
      </c>
      <c r="E34" s="1" t="s">
        <v>1798</v>
      </c>
      <c r="F34" s="1" t="s">
        <v>1800</v>
      </c>
      <c r="G34" s="1" t="s">
        <v>1799</v>
      </c>
      <c r="J34" s="11" t="s">
        <v>133</v>
      </c>
    </row>
    <row r="35" spans="1:10" ht="30" x14ac:dyDescent="0.3">
      <c r="A35" s="7" t="s">
        <v>771</v>
      </c>
      <c r="B35" s="23" t="s">
        <v>772</v>
      </c>
      <c r="C35" s="2" t="s">
        <v>1614</v>
      </c>
      <c r="D35" s="2"/>
      <c r="E35" s="2" t="s">
        <v>2118</v>
      </c>
      <c r="F35" s="2" t="s">
        <v>2152</v>
      </c>
      <c r="G35" s="2" t="s">
        <v>2134</v>
      </c>
      <c r="H35" s="2"/>
      <c r="I35" s="2"/>
      <c r="J35" s="11" t="s">
        <v>1660</v>
      </c>
    </row>
    <row r="36" spans="1:10" ht="90" x14ac:dyDescent="0.3">
      <c r="A36" s="7" t="s">
        <v>792</v>
      </c>
      <c r="B36" s="23" t="s">
        <v>793</v>
      </c>
      <c r="E36" s="1" t="s">
        <v>1884</v>
      </c>
      <c r="F36" s="1" t="s">
        <v>1886</v>
      </c>
      <c r="G36" s="1" t="s">
        <v>1885</v>
      </c>
      <c r="J36" s="11" t="s">
        <v>140</v>
      </c>
    </row>
    <row r="37" spans="1:10" ht="90" x14ac:dyDescent="0.3">
      <c r="A37" s="33" t="s">
        <v>2257</v>
      </c>
      <c r="B37" s="23" t="s">
        <v>2227</v>
      </c>
      <c r="C37" s="2" t="s">
        <v>1613</v>
      </c>
      <c r="D37" s="2"/>
      <c r="E37" s="2" t="s">
        <v>2158</v>
      </c>
      <c r="F37" s="2" t="s">
        <v>2170</v>
      </c>
      <c r="G37" s="2" t="s">
        <v>2160</v>
      </c>
      <c r="H37" s="2"/>
      <c r="I37" s="2"/>
      <c r="J37" s="11" t="s">
        <v>144</v>
      </c>
    </row>
    <row r="38" spans="1:10" ht="210" x14ac:dyDescent="0.3">
      <c r="A38" s="7" t="s">
        <v>1726</v>
      </c>
      <c r="B38" s="23" t="s">
        <v>825</v>
      </c>
      <c r="E38" s="1" t="s">
        <v>1837</v>
      </c>
      <c r="F38" s="1" t="s">
        <v>1839</v>
      </c>
      <c r="G38" s="1" t="s">
        <v>1838</v>
      </c>
      <c r="J38" s="11" t="s">
        <v>147</v>
      </c>
    </row>
    <row r="39" spans="1:10" ht="15.6" x14ac:dyDescent="0.3">
      <c r="A39" s="7" t="s">
        <v>833</v>
      </c>
      <c r="B39" s="23" t="s">
        <v>834</v>
      </c>
      <c r="E39" s="1" t="s">
        <v>1899</v>
      </c>
      <c r="F39" s="1" t="s">
        <v>1901</v>
      </c>
      <c r="G39" s="1" t="s">
        <v>1900</v>
      </c>
      <c r="J39" s="11" t="s">
        <v>149</v>
      </c>
    </row>
    <row r="40" spans="1:10" ht="60" x14ac:dyDescent="0.3">
      <c r="A40" s="7" t="s">
        <v>1736</v>
      </c>
      <c r="B40" s="23" t="s">
        <v>1717</v>
      </c>
      <c r="E40" s="1" t="s">
        <v>1950</v>
      </c>
      <c r="F40" s="1" t="s">
        <v>1952</v>
      </c>
      <c r="G40" s="1" t="s">
        <v>1951</v>
      </c>
      <c r="J40" s="11" t="s">
        <v>2210</v>
      </c>
    </row>
    <row r="41" spans="1:10" ht="30" x14ac:dyDescent="0.3">
      <c r="A41" s="7" t="s">
        <v>863</v>
      </c>
      <c r="B41" s="23" t="s">
        <v>864</v>
      </c>
      <c r="C41" s="2" t="s">
        <v>1615</v>
      </c>
      <c r="D41" s="2"/>
      <c r="E41" s="2" t="s">
        <v>2121</v>
      </c>
      <c r="F41" s="2" t="s">
        <v>2155</v>
      </c>
      <c r="G41" s="2" t="s">
        <v>2137</v>
      </c>
      <c r="H41" s="2"/>
      <c r="I41" s="2"/>
      <c r="J41" s="11" t="s">
        <v>2185</v>
      </c>
    </row>
    <row r="42" spans="1:10" ht="30" x14ac:dyDescent="0.3">
      <c r="A42" s="7" t="s">
        <v>910</v>
      </c>
      <c r="B42" s="23" t="s">
        <v>911</v>
      </c>
      <c r="E42" s="1" t="s">
        <v>1813</v>
      </c>
      <c r="F42" s="1" t="s">
        <v>1815</v>
      </c>
      <c r="G42" s="1" t="s">
        <v>1814</v>
      </c>
      <c r="J42" s="11" t="s">
        <v>2015</v>
      </c>
    </row>
    <row r="43" spans="1:10" ht="45" x14ac:dyDescent="0.3">
      <c r="A43" s="7" t="s">
        <v>985</v>
      </c>
      <c r="B43" s="23" t="s">
        <v>986</v>
      </c>
      <c r="E43" s="1" t="s">
        <v>1789</v>
      </c>
      <c r="F43" s="1" t="s">
        <v>1791</v>
      </c>
      <c r="G43" s="1" t="s">
        <v>1790</v>
      </c>
      <c r="J43" s="11" t="s">
        <v>158</v>
      </c>
    </row>
    <row r="44" spans="1:10" ht="30" x14ac:dyDescent="0.3">
      <c r="A44" s="7" t="s">
        <v>1737</v>
      </c>
      <c r="B44" s="23" t="s">
        <v>2277</v>
      </c>
      <c r="E44" s="1" t="s">
        <v>1914</v>
      </c>
      <c r="F44" s="1" t="s">
        <v>1916</v>
      </c>
      <c r="G44" s="1" t="s">
        <v>1915</v>
      </c>
      <c r="J44" s="11" t="s">
        <v>2172</v>
      </c>
    </row>
    <row r="45" spans="1:10" ht="30" x14ac:dyDescent="0.3">
      <c r="A45" s="7" t="s">
        <v>1073</v>
      </c>
      <c r="B45" s="23" t="s">
        <v>2279</v>
      </c>
      <c r="C45" s="2" t="s">
        <v>1617</v>
      </c>
      <c r="D45" s="2"/>
      <c r="E45" s="2" t="s">
        <v>2120</v>
      </c>
      <c r="F45" s="2" t="s">
        <v>2154</v>
      </c>
      <c r="G45" s="2" t="s">
        <v>2136</v>
      </c>
      <c r="H45" s="2"/>
      <c r="I45" s="2"/>
      <c r="J45" s="11" t="s">
        <v>160</v>
      </c>
    </row>
    <row r="46" spans="1:10" ht="30" x14ac:dyDescent="0.3">
      <c r="A46" s="33" t="s">
        <v>2259</v>
      </c>
      <c r="B46" s="23" t="s">
        <v>2268</v>
      </c>
      <c r="C46" s="2" t="s">
        <v>1616</v>
      </c>
      <c r="D46" s="2"/>
      <c r="E46" s="2" t="s">
        <v>2127</v>
      </c>
      <c r="F46" s="2" t="s">
        <v>2161</v>
      </c>
      <c r="G46" s="2" t="s">
        <v>2146</v>
      </c>
      <c r="H46" s="2"/>
      <c r="I46" s="2"/>
      <c r="J46" s="11" t="s">
        <v>164</v>
      </c>
    </row>
    <row r="47" spans="1:10" ht="75" x14ac:dyDescent="0.3">
      <c r="A47" s="7" t="s">
        <v>1535</v>
      </c>
      <c r="B47" s="23" t="s">
        <v>1712</v>
      </c>
      <c r="E47" s="1" t="s">
        <v>1840</v>
      </c>
      <c r="F47" s="1" t="s">
        <v>1842</v>
      </c>
      <c r="G47" s="1" t="s">
        <v>1841</v>
      </c>
      <c r="J47" s="11" t="s">
        <v>168</v>
      </c>
    </row>
    <row r="48" spans="1:10" ht="30" x14ac:dyDescent="0.3">
      <c r="A48" s="7" t="s">
        <v>1738</v>
      </c>
      <c r="B48" s="23" t="s">
        <v>1758</v>
      </c>
      <c r="E48" s="1" t="s">
        <v>1932</v>
      </c>
      <c r="G48" s="1" t="s">
        <v>1933</v>
      </c>
      <c r="J48" s="11" t="s">
        <v>171</v>
      </c>
    </row>
    <row r="49" spans="1:10" ht="45" x14ac:dyDescent="0.3">
      <c r="A49" s="7" t="s">
        <v>36</v>
      </c>
      <c r="B49" s="23" t="s">
        <v>1757</v>
      </c>
      <c r="E49" s="1" t="s">
        <v>1926</v>
      </c>
      <c r="G49" s="1" t="s">
        <v>1927</v>
      </c>
      <c r="J49" s="11" t="s">
        <v>2067</v>
      </c>
    </row>
    <row r="50" spans="1:10" ht="75" x14ac:dyDescent="0.3">
      <c r="A50" s="7" t="s">
        <v>1727</v>
      </c>
      <c r="B50" s="23" t="s">
        <v>1077</v>
      </c>
      <c r="E50" s="1" t="s">
        <v>1831</v>
      </c>
      <c r="F50" s="1" t="s">
        <v>1833</v>
      </c>
      <c r="G50" s="1" t="s">
        <v>1832</v>
      </c>
      <c r="J50" s="11" t="s">
        <v>178</v>
      </c>
    </row>
    <row r="51" spans="1:10" ht="105" x14ac:dyDescent="0.3">
      <c r="A51" s="7" t="s">
        <v>1731</v>
      </c>
      <c r="B51" s="23" t="s">
        <v>1739</v>
      </c>
      <c r="E51" s="1" t="s">
        <v>1860</v>
      </c>
      <c r="F51" s="1" t="s">
        <v>1862</v>
      </c>
      <c r="G51" s="1" t="s">
        <v>1861</v>
      </c>
      <c r="J51" s="11" t="s">
        <v>1673</v>
      </c>
    </row>
    <row r="52" spans="1:10" ht="30" x14ac:dyDescent="0.3">
      <c r="A52" s="33" t="s">
        <v>2315</v>
      </c>
      <c r="B52" s="23" t="s">
        <v>2281</v>
      </c>
      <c r="C52" s="2" t="s">
        <v>1618</v>
      </c>
      <c r="D52" s="2"/>
      <c r="E52" s="2" t="s">
        <v>2130</v>
      </c>
      <c r="F52" s="2" t="s">
        <v>2164</v>
      </c>
      <c r="G52" s="2" t="s">
        <v>2149</v>
      </c>
      <c r="H52" s="2" t="s">
        <v>1619</v>
      </c>
      <c r="I52" s="2" t="s">
        <v>1620</v>
      </c>
      <c r="J52" s="11" t="s">
        <v>2346</v>
      </c>
    </row>
    <row r="53" spans="1:10" ht="165" x14ac:dyDescent="0.3">
      <c r="A53" s="33" t="s">
        <v>2260</v>
      </c>
      <c r="B53" s="23" t="s">
        <v>2283</v>
      </c>
      <c r="E53" s="1" t="s">
        <v>1922</v>
      </c>
      <c r="G53" s="1" t="s">
        <v>1923</v>
      </c>
      <c r="J53" s="11" t="s">
        <v>186</v>
      </c>
    </row>
    <row r="54" spans="1:10" ht="60" x14ac:dyDescent="0.3">
      <c r="A54" s="7" t="s">
        <v>1140</v>
      </c>
      <c r="B54" s="23" t="s">
        <v>1141</v>
      </c>
      <c r="E54" s="1" t="s">
        <v>1924</v>
      </c>
      <c r="G54" s="1" t="s">
        <v>1925</v>
      </c>
      <c r="J54" s="11" t="s">
        <v>190</v>
      </c>
    </row>
    <row r="55" spans="1:10" ht="75" x14ac:dyDescent="0.3">
      <c r="A55" s="7" t="s">
        <v>1730</v>
      </c>
      <c r="B55" s="23" t="s">
        <v>1740</v>
      </c>
      <c r="E55" s="1" t="s">
        <v>1857</v>
      </c>
      <c r="F55" s="1" t="s">
        <v>1859</v>
      </c>
      <c r="G55" s="1" t="s">
        <v>1858</v>
      </c>
      <c r="J55" s="11" t="s">
        <v>195</v>
      </c>
    </row>
    <row r="56" spans="1:10" ht="165" x14ac:dyDescent="0.3">
      <c r="A56" s="33" t="s">
        <v>2255</v>
      </c>
      <c r="B56" s="23" t="s">
        <v>2228</v>
      </c>
      <c r="C56" s="2" t="s">
        <v>1621</v>
      </c>
      <c r="D56" s="2"/>
      <c r="E56" s="2" t="s">
        <v>2126</v>
      </c>
      <c r="F56" s="2" t="s">
        <v>2159</v>
      </c>
      <c r="G56" s="2" t="s">
        <v>2145</v>
      </c>
      <c r="H56" s="2"/>
      <c r="I56" s="2"/>
      <c r="J56" s="11" t="s">
        <v>199</v>
      </c>
    </row>
    <row r="57" spans="1:10" ht="165" x14ac:dyDescent="0.3">
      <c r="A57" s="7" t="s">
        <v>2013</v>
      </c>
      <c r="B57" s="23" t="s">
        <v>1714</v>
      </c>
      <c r="E57" s="1" t="s">
        <v>1872</v>
      </c>
      <c r="F57" s="1" t="s">
        <v>1874</v>
      </c>
      <c r="G57" s="1" t="s">
        <v>1873</v>
      </c>
      <c r="J57" s="11" t="s">
        <v>203</v>
      </c>
    </row>
    <row r="58" spans="1:10" ht="30" x14ac:dyDescent="0.3">
      <c r="A58" s="7" t="s">
        <v>1229</v>
      </c>
      <c r="B58" s="23" t="s">
        <v>1230</v>
      </c>
      <c r="E58" s="1" t="s">
        <v>1768</v>
      </c>
      <c r="F58" s="1" t="s">
        <v>1770</v>
      </c>
      <c r="G58" s="1" t="s">
        <v>1769</v>
      </c>
      <c r="J58" s="11" t="s">
        <v>207</v>
      </c>
    </row>
    <row r="59" spans="1:10" ht="45" x14ac:dyDescent="0.3">
      <c r="A59" s="7" t="s">
        <v>1245</v>
      </c>
      <c r="B59" s="23" t="s">
        <v>2217</v>
      </c>
      <c r="E59" s="1" t="s">
        <v>1771</v>
      </c>
      <c r="F59" s="1" t="s">
        <v>1773</v>
      </c>
      <c r="G59" s="1" t="s">
        <v>1772</v>
      </c>
      <c r="J59" s="11" t="s">
        <v>1675</v>
      </c>
    </row>
    <row r="60" spans="1:10" ht="45" x14ac:dyDescent="0.3">
      <c r="A60" s="33" t="s">
        <v>2309</v>
      </c>
      <c r="B60" s="23" t="s">
        <v>2287</v>
      </c>
      <c r="E60" s="1" t="s">
        <v>1783</v>
      </c>
      <c r="F60" s="1" t="s">
        <v>1785</v>
      </c>
      <c r="G60" s="1" t="s">
        <v>1784</v>
      </c>
      <c r="J60" s="11" t="s">
        <v>214</v>
      </c>
    </row>
    <row r="61" spans="1:10" ht="45" x14ac:dyDescent="0.3">
      <c r="A61" s="7" t="s">
        <v>1744</v>
      </c>
      <c r="B61" s="23" t="s">
        <v>2218</v>
      </c>
      <c r="E61" s="1" t="s">
        <v>1792</v>
      </c>
      <c r="F61" s="1" t="s">
        <v>1794</v>
      </c>
      <c r="G61" s="1" t="s">
        <v>1793</v>
      </c>
      <c r="J61" s="11" t="s">
        <v>2058</v>
      </c>
    </row>
    <row r="62" spans="1:10" ht="45" x14ac:dyDescent="0.3">
      <c r="A62" s="7" t="s">
        <v>1250</v>
      </c>
      <c r="B62" s="23" t="s">
        <v>1251</v>
      </c>
      <c r="E62" s="1" t="s">
        <v>1941</v>
      </c>
      <c r="F62" s="1" t="s">
        <v>1943</v>
      </c>
      <c r="G62" s="1" t="s">
        <v>1942</v>
      </c>
      <c r="J62" s="11" t="s">
        <v>2233</v>
      </c>
    </row>
    <row r="63" spans="1:10" ht="105" x14ac:dyDescent="0.3">
      <c r="A63" s="7" t="s">
        <v>672</v>
      </c>
      <c r="B63" s="23" t="s">
        <v>2017</v>
      </c>
      <c r="E63" s="1" t="s">
        <v>1825</v>
      </c>
      <c r="F63" s="1" t="s">
        <v>1827</v>
      </c>
      <c r="G63" s="1" t="s">
        <v>1826</v>
      </c>
      <c r="J63" s="11" t="s">
        <v>219</v>
      </c>
    </row>
    <row r="64" spans="1:10" ht="30" x14ac:dyDescent="0.3">
      <c r="A64" s="33" t="s">
        <v>2321</v>
      </c>
      <c r="B64" s="23" t="s">
        <v>1259</v>
      </c>
      <c r="E64" s="1" t="s">
        <v>1774</v>
      </c>
      <c r="F64" s="1" t="s">
        <v>1776</v>
      </c>
      <c r="G64" s="1" t="s">
        <v>1775</v>
      </c>
      <c r="J64" s="11" t="s">
        <v>2086</v>
      </c>
    </row>
    <row r="65" spans="1:10" ht="30" x14ac:dyDescent="0.3">
      <c r="A65" s="7" t="s">
        <v>1741</v>
      </c>
      <c r="B65" s="23" t="s">
        <v>1756</v>
      </c>
      <c r="E65" s="1" t="s">
        <v>1936</v>
      </c>
      <c r="G65" s="1" t="s">
        <v>1937</v>
      </c>
      <c r="J65" s="11" t="s">
        <v>2101</v>
      </c>
    </row>
    <row r="66" spans="1:10" ht="135" x14ac:dyDescent="0.3">
      <c r="A66" s="7" t="s">
        <v>1725</v>
      </c>
      <c r="B66" s="23" t="s">
        <v>2016</v>
      </c>
      <c r="E66" s="1" t="s">
        <v>1762</v>
      </c>
      <c r="F66" s="1" t="s">
        <v>1764</v>
      </c>
      <c r="G66" s="1" t="s">
        <v>1763</v>
      </c>
      <c r="J66" s="11" t="s">
        <v>226</v>
      </c>
    </row>
    <row r="67" spans="1:10" ht="60" x14ac:dyDescent="0.3">
      <c r="A67" s="33" t="s">
        <v>2258</v>
      </c>
      <c r="B67" s="23" t="s">
        <v>2229</v>
      </c>
      <c r="C67" s="2" t="s">
        <v>1622</v>
      </c>
      <c r="D67" s="2"/>
      <c r="E67" s="2" t="s">
        <v>2125</v>
      </c>
      <c r="F67" s="2" t="s">
        <v>2140</v>
      </c>
      <c r="G67" s="2" t="s">
        <v>2144</v>
      </c>
      <c r="H67" s="2"/>
      <c r="I67" s="2"/>
      <c r="J67" s="11" t="s">
        <v>231</v>
      </c>
    </row>
    <row r="68" spans="1:10" ht="60" x14ac:dyDescent="0.3">
      <c r="A68" s="7" t="s">
        <v>1362</v>
      </c>
      <c r="B68" s="23" t="s">
        <v>2291</v>
      </c>
      <c r="C68" s="2" t="s">
        <v>1623</v>
      </c>
      <c r="D68" s="2"/>
      <c r="E68" s="2" t="s">
        <v>2119</v>
      </c>
      <c r="F68" s="2" t="s">
        <v>2153</v>
      </c>
      <c r="G68" s="2" t="s">
        <v>2135</v>
      </c>
      <c r="H68" s="2"/>
      <c r="I68" s="2"/>
      <c r="J68" s="11" t="s">
        <v>2190</v>
      </c>
    </row>
    <row r="69" spans="1:10" ht="60" x14ac:dyDescent="0.3">
      <c r="A69" s="33" t="s">
        <v>2310</v>
      </c>
      <c r="B69" s="23" t="s">
        <v>2293</v>
      </c>
      <c r="C69" s="2" t="s">
        <v>1624</v>
      </c>
      <c r="D69" s="2"/>
      <c r="E69" s="2" t="s">
        <v>2131</v>
      </c>
      <c r="F69" s="2" t="s">
        <v>2165</v>
      </c>
      <c r="G69" s="2" t="s">
        <v>2150</v>
      </c>
      <c r="H69" s="2" t="s">
        <v>1625</v>
      </c>
      <c r="I69" s="2" t="s">
        <v>1626</v>
      </c>
      <c r="J69" s="11" t="s">
        <v>238</v>
      </c>
    </row>
    <row r="70" spans="1:10" ht="30" x14ac:dyDescent="0.3">
      <c r="A70" s="7" t="s">
        <v>1373</v>
      </c>
      <c r="B70" s="23" t="s">
        <v>1374</v>
      </c>
      <c r="E70" s="1" t="s">
        <v>1911</v>
      </c>
      <c r="F70" s="1" t="s">
        <v>1913</v>
      </c>
      <c r="G70" s="1" t="s">
        <v>1912</v>
      </c>
      <c r="J70" s="11" t="s">
        <v>241</v>
      </c>
    </row>
    <row r="71" spans="1:10" ht="45" x14ac:dyDescent="0.3">
      <c r="A71" s="7" t="s">
        <v>1376</v>
      </c>
      <c r="B71" s="23" t="s">
        <v>2322</v>
      </c>
      <c r="E71" s="1" t="s">
        <v>1920</v>
      </c>
      <c r="G71" s="1" t="s">
        <v>1921</v>
      </c>
      <c r="J71" s="11" t="s">
        <v>246</v>
      </c>
    </row>
    <row r="72" spans="1:10" ht="60" x14ac:dyDescent="0.3">
      <c r="A72" s="7" t="s">
        <v>1380</v>
      </c>
      <c r="B72" s="23" t="s">
        <v>1381</v>
      </c>
      <c r="E72" s="1" t="s">
        <v>1780</v>
      </c>
      <c r="F72" s="1" t="s">
        <v>1782</v>
      </c>
      <c r="G72" s="1" t="s">
        <v>1781</v>
      </c>
      <c r="J72" s="11" t="s">
        <v>2066</v>
      </c>
    </row>
    <row r="73" spans="1:10" ht="45" x14ac:dyDescent="0.3">
      <c r="A73" s="33" t="s">
        <v>2311</v>
      </c>
      <c r="B73" s="23" t="s">
        <v>2239</v>
      </c>
      <c r="C73" s="2" t="s">
        <v>1627</v>
      </c>
      <c r="D73" s="2"/>
      <c r="E73" s="2" t="s">
        <v>2132</v>
      </c>
      <c r="F73" s="2" t="s">
        <v>2166</v>
      </c>
      <c r="G73" s="2" t="s">
        <v>2138</v>
      </c>
      <c r="H73" s="2"/>
      <c r="I73" s="2"/>
      <c r="J73" s="11" t="s">
        <v>2214</v>
      </c>
    </row>
    <row r="74" spans="1:10" ht="75" x14ac:dyDescent="0.3">
      <c r="A74" s="7" t="s">
        <v>1361</v>
      </c>
      <c r="B74" s="23" t="s">
        <v>1723</v>
      </c>
      <c r="E74" s="1" t="s">
        <v>1753</v>
      </c>
      <c r="F74" s="1" t="s">
        <v>1755</v>
      </c>
      <c r="G74" s="1" t="s">
        <v>1754</v>
      </c>
      <c r="J74" s="11" t="s">
        <v>253</v>
      </c>
    </row>
    <row r="75" spans="1:10" ht="45" x14ac:dyDescent="0.3">
      <c r="A75" s="33" t="s">
        <v>2312</v>
      </c>
      <c r="B75" s="23" t="s">
        <v>2303</v>
      </c>
      <c r="C75" s="2" t="s">
        <v>1628</v>
      </c>
      <c r="D75" s="2"/>
      <c r="E75" s="2" t="s">
        <v>2123</v>
      </c>
      <c r="F75" s="2" t="s">
        <v>2139</v>
      </c>
      <c r="G75" s="2" t="s">
        <v>2142</v>
      </c>
      <c r="H75" s="2"/>
      <c r="I75" s="2"/>
      <c r="J75" s="11" t="s">
        <v>1674</v>
      </c>
    </row>
    <row r="76" spans="1:10" ht="60" x14ac:dyDescent="0.3">
      <c r="A76" s="7" t="s">
        <v>1732</v>
      </c>
      <c r="B76" s="23" t="s">
        <v>1713</v>
      </c>
      <c r="E76" s="1" t="s">
        <v>1866</v>
      </c>
      <c r="F76" s="1" t="s">
        <v>1868</v>
      </c>
      <c r="G76" s="1" t="s">
        <v>1867</v>
      </c>
      <c r="J76" s="11" t="s">
        <v>260</v>
      </c>
    </row>
    <row r="77" spans="1:10" ht="60" x14ac:dyDescent="0.3">
      <c r="A77" s="7" t="s">
        <v>1426</v>
      </c>
      <c r="B77" s="23" t="s">
        <v>2300</v>
      </c>
      <c r="C77" s="2" t="s">
        <v>1629</v>
      </c>
      <c r="D77" s="2"/>
      <c r="E77" s="2" t="s">
        <v>2124</v>
      </c>
      <c r="F77" s="2" t="s">
        <v>2157</v>
      </c>
      <c r="G77" s="2" t="s">
        <v>2143</v>
      </c>
      <c r="H77" s="2"/>
      <c r="I77" s="2"/>
      <c r="J77" s="11" t="s">
        <v>264</v>
      </c>
    </row>
    <row r="78" spans="1:10" ht="45" x14ac:dyDescent="0.3">
      <c r="A78" s="7" t="s">
        <v>1427</v>
      </c>
      <c r="B78" s="23" t="s">
        <v>1985</v>
      </c>
      <c r="E78" s="1" t="s">
        <v>1810</v>
      </c>
      <c r="F78" s="1" t="s">
        <v>1812</v>
      </c>
      <c r="G78" s="1" t="s">
        <v>1811</v>
      </c>
      <c r="J78" s="11" t="s">
        <v>2097</v>
      </c>
    </row>
    <row r="79" spans="1:10" ht="75" x14ac:dyDescent="0.3">
      <c r="A79" s="7" t="s">
        <v>1742</v>
      </c>
      <c r="B79" s="23" t="s">
        <v>1428</v>
      </c>
      <c r="E79" s="1" t="s">
        <v>1934</v>
      </c>
      <c r="G79" s="1" t="s">
        <v>1935</v>
      </c>
      <c r="J79" s="11" t="s">
        <v>268</v>
      </c>
    </row>
    <row r="80" spans="1:10" ht="180" x14ac:dyDescent="0.3">
      <c r="A80" s="7" t="s">
        <v>921</v>
      </c>
      <c r="B80" s="23" t="s">
        <v>1430</v>
      </c>
      <c r="E80" s="1" t="s">
        <v>1869</v>
      </c>
      <c r="F80" s="1" t="s">
        <v>1871</v>
      </c>
      <c r="G80" s="1" t="s">
        <v>1870</v>
      </c>
      <c r="J80" s="11" t="s">
        <v>1703</v>
      </c>
    </row>
    <row r="81" spans="1:10" ht="45" x14ac:dyDescent="0.3">
      <c r="A81" s="7" t="s">
        <v>1453</v>
      </c>
      <c r="B81" s="23" t="s">
        <v>1454</v>
      </c>
      <c r="C81" s="2" t="s">
        <v>1630</v>
      </c>
      <c r="D81" s="2"/>
      <c r="E81" s="2" t="s">
        <v>2117</v>
      </c>
      <c r="F81" s="2" t="s">
        <v>2151</v>
      </c>
      <c r="G81" s="2" t="s">
        <v>2133</v>
      </c>
      <c r="H81" s="2"/>
      <c r="I81" s="2"/>
      <c r="J81" s="11" t="s">
        <v>272</v>
      </c>
    </row>
    <row r="82" spans="1:10" ht="75" x14ac:dyDescent="0.3">
      <c r="A82" s="33" t="s">
        <v>2313</v>
      </c>
      <c r="B82" s="23" t="s">
        <v>2305</v>
      </c>
      <c r="E82" s="1" t="s">
        <v>1849</v>
      </c>
      <c r="F82" s="1" t="s">
        <v>1851</v>
      </c>
      <c r="G82" s="1" t="s">
        <v>1850</v>
      </c>
      <c r="J82" s="11" t="s">
        <v>276</v>
      </c>
    </row>
    <row r="83" spans="1:10" ht="45" x14ac:dyDescent="0.3">
      <c r="A83" s="7" t="s">
        <v>1456</v>
      </c>
      <c r="B83" s="23" t="s">
        <v>1457</v>
      </c>
      <c r="E83" s="1" t="s">
        <v>1878</v>
      </c>
      <c r="F83" s="1" t="s">
        <v>1880</v>
      </c>
      <c r="G83" s="1" t="s">
        <v>1879</v>
      </c>
      <c r="J83" s="11" t="s">
        <v>280</v>
      </c>
    </row>
    <row r="84" spans="1:10" ht="30" x14ac:dyDescent="0.3">
      <c r="A84" s="7" t="s">
        <v>1480</v>
      </c>
      <c r="B84" s="23" t="s">
        <v>1481</v>
      </c>
      <c r="E84" s="1" t="s">
        <v>1902</v>
      </c>
      <c r="F84" s="1" t="s">
        <v>1904</v>
      </c>
      <c r="G84" s="1" t="s">
        <v>1903</v>
      </c>
      <c r="J84" s="11" t="s">
        <v>282</v>
      </c>
    </row>
    <row r="85" spans="1:10" ht="30" x14ac:dyDescent="0.3">
      <c r="A85" s="33" t="s">
        <v>2267</v>
      </c>
      <c r="B85" s="23" t="s">
        <v>1484</v>
      </c>
      <c r="C85" s="2" t="s">
        <v>1631</v>
      </c>
      <c r="D85" s="2" t="s">
        <v>1708</v>
      </c>
      <c r="E85" s="2" t="s">
        <v>2129</v>
      </c>
      <c r="F85" s="2" t="s">
        <v>2163</v>
      </c>
      <c r="G85" s="2" t="s">
        <v>2148</v>
      </c>
      <c r="H85" s="2" t="s">
        <v>1632</v>
      </c>
      <c r="I85" s="2" t="s">
        <v>1633</v>
      </c>
      <c r="J85" s="11" t="s">
        <v>285</v>
      </c>
    </row>
    <row r="86" spans="1:10" ht="30" x14ac:dyDescent="0.3">
      <c r="A86" s="7" t="s">
        <v>1728</v>
      </c>
      <c r="B86" s="23" t="s">
        <v>1711</v>
      </c>
      <c r="E86" s="1" t="s">
        <v>1828</v>
      </c>
      <c r="F86" s="1" t="s">
        <v>1830</v>
      </c>
      <c r="G86" s="1" t="s">
        <v>1829</v>
      </c>
      <c r="J86" s="11" t="s">
        <v>288</v>
      </c>
    </row>
    <row r="87" spans="1:10" ht="45" x14ac:dyDescent="0.3">
      <c r="A87" s="7" t="s">
        <v>1497</v>
      </c>
      <c r="B87" s="23" t="s">
        <v>1498</v>
      </c>
      <c r="E87" s="1" t="s">
        <v>1938</v>
      </c>
      <c r="F87" s="1" t="s">
        <v>1940</v>
      </c>
      <c r="G87" s="1" t="s">
        <v>1939</v>
      </c>
      <c r="J87" s="11" t="s">
        <v>292</v>
      </c>
    </row>
    <row r="88" spans="1:10" ht="45" x14ac:dyDescent="0.3">
      <c r="A88" s="33" t="s">
        <v>2256</v>
      </c>
      <c r="B88" s="23" t="s">
        <v>2231</v>
      </c>
      <c r="E88" s="1" t="s">
        <v>1875</v>
      </c>
      <c r="F88" s="1" t="s">
        <v>1877</v>
      </c>
      <c r="G88" s="1" t="s">
        <v>1876</v>
      </c>
      <c r="J88" s="11" t="s">
        <v>296</v>
      </c>
    </row>
    <row r="89" spans="1:10" ht="45" x14ac:dyDescent="0.3">
      <c r="A89" s="7" t="s">
        <v>1743</v>
      </c>
      <c r="B89" s="23" t="s">
        <v>1716</v>
      </c>
      <c r="E89" s="1" t="s">
        <v>1944</v>
      </c>
      <c r="F89" s="1" t="s">
        <v>1946</v>
      </c>
      <c r="G89" s="1" t="s">
        <v>1945</v>
      </c>
      <c r="J89" s="11" t="s">
        <v>298</v>
      </c>
    </row>
    <row r="90" spans="1:10" ht="30" x14ac:dyDescent="0.3">
      <c r="A90" s="7" t="s">
        <v>1580</v>
      </c>
      <c r="B90" s="23" t="s">
        <v>1581</v>
      </c>
      <c r="E90" s="1" t="s">
        <v>1807</v>
      </c>
      <c r="F90" s="1" t="s">
        <v>1809</v>
      </c>
      <c r="G90" s="1" t="s">
        <v>1808</v>
      </c>
      <c r="J90" s="11" t="s">
        <v>301</v>
      </c>
    </row>
    <row r="91" spans="1:10" ht="30" x14ac:dyDescent="0.3">
      <c r="A91" s="7" t="s">
        <v>1609</v>
      </c>
      <c r="B91" s="23" t="s">
        <v>1709</v>
      </c>
      <c r="E91" s="1" t="s">
        <v>1795</v>
      </c>
      <c r="F91" s="1" t="s">
        <v>1797</v>
      </c>
      <c r="G91" s="1" t="s">
        <v>1796</v>
      </c>
      <c r="J91" s="11" t="s">
        <v>304</v>
      </c>
    </row>
    <row r="92" spans="1:10" ht="105" x14ac:dyDescent="0.3">
      <c r="J92" s="11" t="s">
        <v>308</v>
      </c>
    </row>
    <row r="93" spans="1:10" ht="105" x14ac:dyDescent="0.3">
      <c r="J93" s="11" t="s">
        <v>312</v>
      </c>
    </row>
    <row r="94" spans="1:10" ht="300" x14ac:dyDescent="0.3">
      <c r="J94" s="11" t="s">
        <v>316</v>
      </c>
    </row>
    <row r="95" spans="1:10" ht="90" x14ac:dyDescent="0.3">
      <c r="J95" s="11" t="s">
        <v>320</v>
      </c>
    </row>
    <row r="96" spans="1:10" ht="90" x14ac:dyDescent="0.3">
      <c r="J96" s="11" t="s">
        <v>1642</v>
      </c>
    </row>
    <row r="97" spans="10:10" ht="45" x14ac:dyDescent="0.3">
      <c r="J97" s="11" t="s">
        <v>327</v>
      </c>
    </row>
    <row r="98" spans="10:10" ht="165" x14ac:dyDescent="0.3">
      <c r="J98" s="11" t="s">
        <v>331</v>
      </c>
    </row>
    <row r="99" spans="10:10" ht="30" x14ac:dyDescent="0.3">
      <c r="J99" s="11" t="s">
        <v>2325</v>
      </c>
    </row>
    <row r="100" spans="10:10" ht="60" x14ac:dyDescent="0.3">
      <c r="J100" s="11" t="s">
        <v>2208</v>
      </c>
    </row>
    <row r="101" spans="10:10" ht="90" x14ac:dyDescent="0.3">
      <c r="J101" s="11" t="s">
        <v>339</v>
      </c>
    </row>
    <row r="102" spans="10:10" ht="45" x14ac:dyDescent="0.3">
      <c r="J102" s="11" t="s">
        <v>2085</v>
      </c>
    </row>
    <row r="103" spans="10:10" ht="45" x14ac:dyDescent="0.3">
      <c r="J103" s="11" t="s">
        <v>345</v>
      </c>
    </row>
    <row r="104" spans="10:10" ht="30" x14ac:dyDescent="0.3">
      <c r="J104" s="11" t="s">
        <v>349</v>
      </c>
    </row>
    <row r="105" spans="10:10" ht="60" x14ac:dyDescent="0.3">
      <c r="J105" s="11" t="s">
        <v>2272</v>
      </c>
    </row>
    <row r="106" spans="10:10" x14ac:dyDescent="0.3">
      <c r="J106" s="11" t="s">
        <v>352</v>
      </c>
    </row>
    <row r="107" spans="10:10" ht="30" x14ac:dyDescent="0.3">
      <c r="J107" s="11" t="s">
        <v>356</v>
      </c>
    </row>
    <row r="108" spans="10:10" ht="30" x14ac:dyDescent="0.3">
      <c r="J108" s="11" t="s">
        <v>2089</v>
      </c>
    </row>
    <row r="109" spans="10:10" ht="75" x14ac:dyDescent="0.3">
      <c r="J109" s="11" t="s">
        <v>363</v>
      </c>
    </row>
    <row r="110" spans="10:10" ht="120" x14ac:dyDescent="0.3">
      <c r="J110" s="11" t="s">
        <v>367</v>
      </c>
    </row>
    <row r="111" spans="10:10" ht="30" x14ac:dyDescent="0.3">
      <c r="J111" s="11" t="s">
        <v>370</v>
      </c>
    </row>
    <row r="112" spans="10:10" ht="75" x14ac:dyDescent="0.3">
      <c r="J112" s="11" t="s">
        <v>374</v>
      </c>
    </row>
    <row r="113" spans="10:10" ht="30" x14ac:dyDescent="0.3">
      <c r="J113" s="11" t="s">
        <v>377</v>
      </c>
    </row>
    <row r="114" spans="10:10" ht="165" x14ac:dyDescent="0.3">
      <c r="J114" s="11" t="s">
        <v>381</v>
      </c>
    </row>
    <row r="115" spans="10:10" ht="30" x14ac:dyDescent="0.3">
      <c r="J115" s="11" t="s">
        <v>385</v>
      </c>
    </row>
    <row r="116" spans="10:10" ht="45" x14ac:dyDescent="0.3">
      <c r="J116" s="11" t="s">
        <v>2199</v>
      </c>
    </row>
    <row r="117" spans="10:10" ht="75" x14ac:dyDescent="0.3">
      <c r="J117" s="11" t="s">
        <v>393</v>
      </c>
    </row>
    <row r="118" spans="10:10" ht="90" x14ac:dyDescent="0.3">
      <c r="J118" s="11" t="s">
        <v>2054</v>
      </c>
    </row>
    <row r="119" spans="10:10" ht="45" x14ac:dyDescent="0.3">
      <c r="J119" s="11" t="s">
        <v>2063</v>
      </c>
    </row>
    <row r="120" spans="10:10" ht="45" x14ac:dyDescent="0.3">
      <c r="J120" s="11" t="s">
        <v>397</v>
      </c>
    </row>
    <row r="121" spans="10:10" ht="30" x14ac:dyDescent="0.3">
      <c r="J121" s="11" t="s">
        <v>402</v>
      </c>
    </row>
    <row r="122" spans="10:10" ht="150" x14ac:dyDescent="0.3">
      <c r="J122" s="11" t="s">
        <v>405</v>
      </c>
    </row>
    <row r="123" spans="10:10" ht="165" x14ac:dyDescent="0.3">
      <c r="J123" s="11" t="s">
        <v>409</v>
      </c>
    </row>
    <row r="124" spans="10:10" ht="90" x14ac:dyDescent="0.3">
      <c r="J124" s="11" t="s">
        <v>413</v>
      </c>
    </row>
    <row r="125" spans="10:10" ht="225" x14ac:dyDescent="0.3">
      <c r="J125" s="11" t="s">
        <v>417</v>
      </c>
    </row>
    <row r="126" spans="10:10" ht="90" x14ac:dyDescent="0.3">
      <c r="J126" s="11" t="s">
        <v>421</v>
      </c>
    </row>
    <row r="127" spans="10:10" ht="315" x14ac:dyDescent="0.3">
      <c r="J127" s="11" t="s">
        <v>425</v>
      </c>
    </row>
    <row r="128" spans="10:10" x14ac:dyDescent="0.3">
      <c r="J128" s="11" t="s">
        <v>427</v>
      </c>
    </row>
    <row r="129" spans="10:10" ht="45" x14ac:dyDescent="0.3">
      <c r="J129" s="11" t="s">
        <v>2186</v>
      </c>
    </row>
    <row r="130" spans="10:10" ht="30" x14ac:dyDescent="0.3">
      <c r="J130" s="11" t="s">
        <v>434</v>
      </c>
    </row>
    <row r="131" spans="10:10" ht="30" x14ac:dyDescent="0.3">
      <c r="J131" s="11" t="s">
        <v>437</v>
      </c>
    </row>
    <row r="132" spans="10:10" ht="30" x14ac:dyDescent="0.3">
      <c r="J132" s="11" t="s">
        <v>1670</v>
      </c>
    </row>
    <row r="133" spans="10:10" ht="90" x14ac:dyDescent="0.3">
      <c r="J133" s="11" t="s">
        <v>441</v>
      </c>
    </row>
    <row r="134" spans="10:10" ht="30" x14ac:dyDescent="0.3">
      <c r="J134" s="11" t="s">
        <v>444</v>
      </c>
    </row>
    <row r="135" spans="10:10" ht="30" x14ac:dyDescent="0.3">
      <c r="J135" s="11" t="s">
        <v>447</v>
      </c>
    </row>
    <row r="136" spans="10:10" ht="30" x14ac:dyDescent="0.3">
      <c r="J136" s="11" t="s">
        <v>450</v>
      </c>
    </row>
    <row r="137" spans="10:10" ht="30" x14ac:dyDescent="0.3">
      <c r="J137" s="11" t="s">
        <v>454</v>
      </c>
    </row>
    <row r="138" spans="10:10" ht="45" x14ac:dyDescent="0.3">
      <c r="J138" s="11" t="s">
        <v>457</v>
      </c>
    </row>
    <row r="139" spans="10:10" ht="45" x14ac:dyDescent="0.3">
      <c r="J139" s="11" t="s">
        <v>461</v>
      </c>
    </row>
    <row r="140" spans="10:10" ht="75" x14ac:dyDescent="0.3">
      <c r="J140" s="11" t="s">
        <v>465</v>
      </c>
    </row>
    <row r="141" spans="10:10" ht="75" x14ac:dyDescent="0.3">
      <c r="J141" s="11" t="s">
        <v>468</v>
      </c>
    </row>
    <row r="142" spans="10:10" ht="75" x14ac:dyDescent="0.3">
      <c r="J142" s="11" t="s">
        <v>471</v>
      </c>
    </row>
    <row r="143" spans="10:10" ht="60" x14ac:dyDescent="0.3">
      <c r="J143" s="11" t="s">
        <v>2328</v>
      </c>
    </row>
    <row r="144" spans="10:10" ht="165" x14ac:dyDescent="0.3">
      <c r="J144" s="11" t="s">
        <v>475</v>
      </c>
    </row>
    <row r="145" spans="10:10" ht="30" x14ac:dyDescent="0.3">
      <c r="J145" s="11" t="s">
        <v>1663</v>
      </c>
    </row>
    <row r="146" spans="10:10" ht="30" x14ac:dyDescent="0.3">
      <c r="J146" s="11" t="s">
        <v>479</v>
      </c>
    </row>
    <row r="147" spans="10:10" ht="30" x14ac:dyDescent="0.3">
      <c r="J147" s="11" t="s">
        <v>483</v>
      </c>
    </row>
    <row r="148" spans="10:10" ht="45" x14ac:dyDescent="0.3">
      <c r="J148" s="11" t="s">
        <v>487</v>
      </c>
    </row>
    <row r="149" spans="10:10" ht="45" x14ac:dyDescent="0.3">
      <c r="J149" s="11" t="s">
        <v>491</v>
      </c>
    </row>
    <row r="150" spans="10:10" ht="30" x14ac:dyDescent="0.3">
      <c r="J150" s="11" t="s">
        <v>494</v>
      </c>
    </row>
    <row r="151" spans="10:10" ht="45" x14ac:dyDescent="0.3">
      <c r="J151" s="11" t="s">
        <v>497</v>
      </c>
    </row>
    <row r="152" spans="10:10" ht="30" x14ac:dyDescent="0.3">
      <c r="J152" s="11" t="s">
        <v>2082</v>
      </c>
    </row>
    <row r="153" spans="10:10" ht="30" x14ac:dyDescent="0.3">
      <c r="J153" s="11" t="s">
        <v>2095</v>
      </c>
    </row>
    <row r="154" spans="10:10" ht="45" x14ac:dyDescent="0.3">
      <c r="J154" s="11" t="s">
        <v>505</v>
      </c>
    </row>
    <row r="155" spans="10:10" ht="120" x14ac:dyDescent="0.3">
      <c r="J155" s="11" t="s">
        <v>509</v>
      </c>
    </row>
    <row r="156" spans="10:10" ht="225" x14ac:dyDescent="0.3">
      <c r="J156" s="11" t="s">
        <v>513</v>
      </c>
    </row>
    <row r="157" spans="10:10" ht="45" x14ac:dyDescent="0.3">
      <c r="J157" s="11" t="s">
        <v>517</v>
      </c>
    </row>
    <row r="158" spans="10:10" ht="60" x14ac:dyDescent="0.3">
      <c r="J158" s="11" t="s">
        <v>521</v>
      </c>
    </row>
    <row r="159" spans="10:10" ht="30" x14ac:dyDescent="0.3">
      <c r="J159" s="11" t="s">
        <v>2053</v>
      </c>
    </row>
    <row r="160" spans="10:10" ht="75" x14ac:dyDescent="0.3">
      <c r="J160" s="11" t="s">
        <v>525</v>
      </c>
    </row>
    <row r="161" spans="10:10" ht="75" x14ac:dyDescent="0.3">
      <c r="J161" s="11" t="s">
        <v>529</v>
      </c>
    </row>
    <row r="162" spans="10:10" ht="60" x14ac:dyDescent="0.3">
      <c r="J162" s="11" t="s">
        <v>2189</v>
      </c>
    </row>
    <row r="163" spans="10:10" ht="45" x14ac:dyDescent="0.3">
      <c r="J163" s="11" t="s">
        <v>537</v>
      </c>
    </row>
    <row r="164" spans="10:10" ht="45" x14ac:dyDescent="0.3">
      <c r="J164" s="11" t="s">
        <v>541</v>
      </c>
    </row>
    <row r="165" spans="10:10" ht="45" x14ac:dyDescent="0.3">
      <c r="J165" s="11" t="s">
        <v>544</v>
      </c>
    </row>
    <row r="166" spans="10:10" ht="45" x14ac:dyDescent="0.3">
      <c r="J166" s="11" t="s">
        <v>2087</v>
      </c>
    </row>
    <row r="167" spans="10:10" ht="60" x14ac:dyDescent="0.3">
      <c r="J167" s="11" t="s">
        <v>551</v>
      </c>
    </row>
    <row r="168" spans="10:10" ht="45" x14ac:dyDescent="0.3">
      <c r="J168" s="11" t="s">
        <v>555</v>
      </c>
    </row>
    <row r="169" spans="10:10" ht="30" x14ac:dyDescent="0.3">
      <c r="J169" s="11" t="s">
        <v>559</v>
      </c>
    </row>
    <row r="170" spans="10:10" ht="240" x14ac:dyDescent="0.3">
      <c r="J170" s="11" t="s">
        <v>563</v>
      </c>
    </row>
    <row r="171" spans="10:10" ht="30" x14ac:dyDescent="0.3">
      <c r="J171" s="11" t="s">
        <v>567</v>
      </c>
    </row>
    <row r="172" spans="10:10" ht="30" x14ac:dyDescent="0.3">
      <c r="J172" s="11" t="s">
        <v>570</v>
      </c>
    </row>
    <row r="173" spans="10:10" ht="45" x14ac:dyDescent="0.3">
      <c r="J173" s="11" t="s">
        <v>573</v>
      </c>
    </row>
    <row r="174" spans="10:10" ht="75" x14ac:dyDescent="0.3">
      <c r="J174" s="11" t="s">
        <v>577</v>
      </c>
    </row>
    <row r="175" spans="10:10" ht="30" x14ac:dyDescent="0.3">
      <c r="J175" s="11" t="s">
        <v>2175</v>
      </c>
    </row>
    <row r="176" spans="10:10" ht="165" x14ac:dyDescent="0.3">
      <c r="J176" s="11" t="s">
        <v>585</v>
      </c>
    </row>
    <row r="177" spans="10:10" ht="45" x14ac:dyDescent="0.3">
      <c r="J177" s="11" t="s">
        <v>591</v>
      </c>
    </row>
    <row r="178" spans="10:10" ht="45" x14ac:dyDescent="0.3">
      <c r="J178" s="11" t="s">
        <v>595</v>
      </c>
    </row>
    <row r="179" spans="10:10" ht="45" x14ac:dyDescent="0.3">
      <c r="J179" s="11" t="s">
        <v>2191</v>
      </c>
    </row>
    <row r="180" spans="10:10" ht="30" x14ac:dyDescent="0.3">
      <c r="J180" s="11" t="s">
        <v>602</v>
      </c>
    </row>
    <row r="181" spans="10:10" ht="90" x14ac:dyDescent="0.3">
      <c r="J181" s="11" t="s">
        <v>606</v>
      </c>
    </row>
    <row r="182" spans="10:10" ht="60" x14ac:dyDescent="0.3">
      <c r="J182" s="11" t="s">
        <v>2236</v>
      </c>
    </row>
    <row r="183" spans="10:10" ht="45" x14ac:dyDescent="0.3">
      <c r="J183" s="11" t="s">
        <v>609</v>
      </c>
    </row>
    <row r="184" spans="10:10" ht="30" x14ac:dyDescent="0.3">
      <c r="J184" s="11" t="s">
        <v>611</v>
      </c>
    </row>
    <row r="185" spans="10:10" ht="30" x14ac:dyDescent="0.3">
      <c r="J185" s="11" t="s">
        <v>616</v>
      </c>
    </row>
    <row r="186" spans="10:10" ht="90" x14ac:dyDescent="0.3">
      <c r="J186" s="11" t="s">
        <v>619</v>
      </c>
    </row>
    <row r="187" spans="10:10" ht="45" x14ac:dyDescent="0.3">
      <c r="J187" s="11" t="s">
        <v>622</v>
      </c>
    </row>
    <row r="188" spans="10:10" ht="30" x14ac:dyDescent="0.3">
      <c r="J188" s="11" t="s">
        <v>2107</v>
      </c>
    </row>
    <row r="189" spans="10:10" ht="30" x14ac:dyDescent="0.3">
      <c r="J189" s="11" t="s">
        <v>625</v>
      </c>
    </row>
    <row r="190" spans="10:10" ht="45" x14ac:dyDescent="0.3">
      <c r="J190" s="11" t="s">
        <v>2173</v>
      </c>
    </row>
    <row r="191" spans="10:10" ht="30" x14ac:dyDescent="0.3">
      <c r="J191" s="11" t="s">
        <v>633</v>
      </c>
    </row>
    <row r="192" spans="10:10" x14ac:dyDescent="0.3">
      <c r="J192" s="11" t="s">
        <v>636</v>
      </c>
    </row>
    <row r="193" spans="10:10" ht="60" x14ac:dyDescent="0.3">
      <c r="J193" s="11" t="s">
        <v>641</v>
      </c>
    </row>
    <row r="194" spans="10:10" ht="45" x14ac:dyDescent="0.3">
      <c r="J194" s="11" t="s">
        <v>2213</v>
      </c>
    </row>
    <row r="195" spans="10:10" ht="30" x14ac:dyDescent="0.3">
      <c r="J195" s="11" t="s">
        <v>644</v>
      </c>
    </row>
    <row r="196" spans="10:10" ht="30" x14ac:dyDescent="0.3">
      <c r="J196" s="11" t="s">
        <v>1659</v>
      </c>
    </row>
    <row r="197" spans="10:10" ht="30" x14ac:dyDescent="0.3">
      <c r="J197" s="11" t="s">
        <v>651</v>
      </c>
    </row>
    <row r="198" spans="10:10" ht="90" x14ac:dyDescent="0.3">
      <c r="J198" s="11" t="s">
        <v>655</v>
      </c>
    </row>
    <row r="199" spans="10:10" ht="90" x14ac:dyDescent="0.3">
      <c r="J199" s="11" t="s">
        <v>658</v>
      </c>
    </row>
    <row r="200" spans="10:10" ht="30" x14ac:dyDescent="0.3">
      <c r="J200" s="11" t="s">
        <v>2072</v>
      </c>
    </row>
    <row r="201" spans="10:10" ht="90" x14ac:dyDescent="0.3">
      <c r="J201" s="11" t="s">
        <v>2192</v>
      </c>
    </row>
    <row r="202" spans="10:10" ht="30" x14ac:dyDescent="0.3">
      <c r="J202" s="11" t="s">
        <v>2216</v>
      </c>
    </row>
    <row r="203" spans="10:10" ht="30" x14ac:dyDescent="0.3">
      <c r="J203" s="11" t="s">
        <v>668</v>
      </c>
    </row>
    <row r="204" spans="10:10" ht="30" x14ac:dyDescent="0.3">
      <c r="J204" s="11" t="s">
        <v>671</v>
      </c>
    </row>
    <row r="205" spans="10:10" ht="30" x14ac:dyDescent="0.3">
      <c r="J205" s="11" t="s">
        <v>674</v>
      </c>
    </row>
    <row r="206" spans="10:10" ht="90" x14ac:dyDescent="0.3">
      <c r="J206" s="11" t="s">
        <v>677</v>
      </c>
    </row>
    <row r="207" spans="10:10" ht="75" x14ac:dyDescent="0.3">
      <c r="J207" s="11" t="s">
        <v>681</v>
      </c>
    </row>
    <row r="208" spans="10:10" ht="30" x14ac:dyDescent="0.3">
      <c r="J208" s="11" t="s">
        <v>684</v>
      </c>
    </row>
    <row r="209" spans="10:10" ht="45" x14ac:dyDescent="0.3">
      <c r="J209" s="11" t="s">
        <v>1705</v>
      </c>
    </row>
    <row r="210" spans="10:10" ht="45" x14ac:dyDescent="0.3">
      <c r="J210" s="11" t="s">
        <v>1705</v>
      </c>
    </row>
    <row r="211" spans="10:10" ht="45" x14ac:dyDescent="0.3">
      <c r="J211" s="11" t="s">
        <v>690</v>
      </c>
    </row>
    <row r="212" spans="10:10" ht="30" x14ac:dyDescent="0.3">
      <c r="J212" s="11" t="s">
        <v>2084</v>
      </c>
    </row>
    <row r="213" spans="10:10" ht="45" x14ac:dyDescent="0.3">
      <c r="J213" s="11" t="s">
        <v>697</v>
      </c>
    </row>
    <row r="214" spans="10:10" ht="30" x14ac:dyDescent="0.3">
      <c r="J214" s="11" t="s">
        <v>2074</v>
      </c>
    </row>
    <row r="215" spans="10:10" ht="45" x14ac:dyDescent="0.3">
      <c r="J215" s="11" t="s">
        <v>2176</v>
      </c>
    </row>
    <row r="216" spans="10:10" ht="60" x14ac:dyDescent="0.3">
      <c r="J216" s="11" t="s">
        <v>2318</v>
      </c>
    </row>
    <row r="217" spans="10:10" ht="45" x14ac:dyDescent="0.3">
      <c r="J217" s="11" t="s">
        <v>709</v>
      </c>
    </row>
    <row r="218" spans="10:10" ht="30" x14ac:dyDescent="0.3">
      <c r="J218" s="11" t="s">
        <v>713</v>
      </c>
    </row>
    <row r="219" spans="10:10" ht="30" x14ac:dyDescent="0.3">
      <c r="J219" s="11" t="s">
        <v>715</v>
      </c>
    </row>
    <row r="220" spans="10:10" ht="30" x14ac:dyDescent="0.3">
      <c r="J220" s="11" t="s">
        <v>719</v>
      </c>
    </row>
    <row r="221" spans="10:10" ht="30" x14ac:dyDescent="0.3">
      <c r="J221" s="11" t="s">
        <v>2073</v>
      </c>
    </row>
    <row r="222" spans="10:10" ht="30" x14ac:dyDescent="0.3">
      <c r="J222" s="11" t="s">
        <v>2215</v>
      </c>
    </row>
    <row r="223" spans="10:10" ht="30" x14ac:dyDescent="0.3">
      <c r="J223" s="11" t="s">
        <v>730</v>
      </c>
    </row>
    <row r="224" spans="10:10" ht="60" x14ac:dyDescent="0.3">
      <c r="J224" s="11" t="s">
        <v>734</v>
      </c>
    </row>
    <row r="225" spans="10:10" ht="30" x14ac:dyDescent="0.3">
      <c r="J225" s="11" t="s">
        <v>1641</v>
      </c>
    </row>
    <row r="226" spans="10:10" ht="60" x14ac:dyDescent="0.3">
      <c r="J226" s="11" t="s">
        <v>2276</v>
      </c>
    </row>
    <row r="227" spans="10:10" ht="30" x14ac:dyDescent="0.3">
      <c r="J227" s="11" t="s">
        <v>738</v>
      </c>
    </row>
    <row r="228" spans="10:10" ht="75" x14ac:dyDescent="0.3">
      <c r="J228" s="11" t="s">
        <v>742</v>
      </c>
    </row>
    <row r="229" spans="10:10" ht="45" x14ac:dyDescent="0.3">
      <c r="J229" s="11" t="s">
        <v>2062</v>
      </c>
    </row>
    <row r="230" spans="10:10" ht="45" x14ac:dyDescent="0.3">
      <c r="J230" s="11" t="s">
        <v>748</v>
      </c>
    </row>
    <row r="231" spans="10:10" ht="45" x14ac:dyDescent="0.3">
      <c r="J231" s="11" t="s">
        <v>751</v>
      </c>
    </row>
    <row r="232" spans="10:10" ht="150" x14ac:dyDescent="0.3">
      <c r="J232" s="11" t="s">
        <v>755</v>
      </c>
    </row>
    <row r="233" spans="10:10" ht="60" x14ac:dyDescent="0.3">
      <c r="J233" s="11" t="s">
        <v>759</v>
      </c>
    </row>
    <row r="234" spans="10:10" ht="225" x14ac:dyDescent="0.3">
      <c r="J234" s="11" t="s">
        <v>763</v>
      </c>
    </row>
    <row r="235" spans="10:10" ht="60" x14ac:dyDescent="0.3">
      <c r="J235" s="11" t="s">
        <v>767</v>
      </c>
    </row>
    <row r="236" spans="10:10" ht="45" x14ac:dyDescent="0.3">
      <c r="J236" s="11" t="s">
        <v>770</v>
      </c>
    </row>
    <row r="237" spans="10:10" ht="60" x14ac:dyDescent="0.3">
      <c r="J237" s="11" t="s">
        <v>1672</v>
      </c>
    </row>
    <row r="238" spans="10:10" ht="30" x14ac:dyDescent="0.3">
      <c r="J238" s="11" t="s">
        <v>775</v>
      </c>
    </row>
    <row r="239" spans="10:10" ht="60" x14ac:dyDescent="0.3">
      <c r="J239" s="11" t="s">
        <v>779</v>
      </c>
    </row>
    <row r="240" spans="10:10" ht="30" x14ac:dyDescent="0.3">
      <c r="J240" s="11" t="s">
        <v>783</v>
      </c>
    </row>
    <row r="241" spans="10:10" ht="45" x14ac:dyDescent="0.3">
      <c r="J241" s="11" t="s">
        <v>2200</v>
      </c>
    </row>
    <row r="242" spans="10:10" ht="45" x14ac:dyDescent="0.3">
      <c r="J242" s="11" t="s">
        <v>791</v>
      </c>
    </row>
    <row r="243" spans="10:10" ht="45" x14ac:dyDescent="0.3">
      <c r="J243" s="11" t="s">
        <v>2083</v>
      </c>
    </row>
    <row r="244" spans="10:10" ht="60" x14ac:dyDescent="0.3">
      <c r="J244" s="11" t="s">
        <v>2244</v>
      </c>
    </row>
    <row r="245" spans="10:10" ht="30" x14ac:dyDescent="0.3">
      <c r="J245" s="11" t="s">
        <v>796</v>
      </c>
    </row>
    <row r="246" spans="10:10" ht="165" x14ac:dyDescent="0.3">
      <c r="J246" s="11" t="s">
        <v>800</v>
      </c>
    </row>
    <row r="247" spans="10:10" x14ac:dyDescent="0.3">
      <c r="J247" s="11" t="s">
        <v>802</v>
      </c>
    </row>
    <row r="248" spans="10:10" ht="60" x14ac:dyDescent="0.3">
      <c r="J248" s="11" t="s">
        <v>806</v>
      </c>
    </row>
    <row r="249" spans="10:10" ht="30" x14ac:dyDescent="0.3">
      <c r="J249" s="11" t="s">
        <v>809</v>
      </c>
    </row>
    <row r="250" spans="10:10" ht="135" x14ac:dyDescent="0.3">
      <c r="J250" s="11" t="s">
        <v>2177</v>
      </c>
    </row>
    <row r="251" spans="10:10" x14ac:dyDescent="0.3">
      <c r="J251" s="11" t="s">
        <v>815</v>
      </c>
    </row>
    <row r="252" spans="10:10" ht="30" x14ac:dyDescent="0.3">
      <c r="J252" s="11" t="s">
        <v>820</v>
      </c>
    </row>
    <row r="253" spans="10:10" ht="30" x14ac:dyDescent="0.3">
      <c r="J253" s="11" t="s">
        <v>824</v>
      </c>
    </row>
    <row r="254" spans="10:10" ht="30" x14ac:dyDescent="0.3">
      <c r="J254" s="11" t="s">
        <v>1647</v>
      </c>
    </row>
    <row r="255" spans="10:10" ht="30" x14ac:dyDescent="0.3">
      <c r="J255" s="11" t="s">
        <v>829</v>
      </c>
    </row>
    <row r="256" spans="10:10" ht="30" x14ac:dyDescent="0.3">
      <c r="J256" s="11" t="s">
        <v>1684</v>
      </c>
    </row>
    <row r="257" spans="10:10" ht="60" x14ac:dyDescent="0.3">
      <c r="J257" s="11" t="s">
        <v>1646</v>
      </c>
    </row>
    <row r="258" spans="10:10" ht="30" x14ac:dyDescent="0.3">
      <c r="J258" s="11" t="s">
        <v>2088</v>
      </c>
    </row>
    <row r="259" spans="10:10" ht="30" x14ac:dyDescent="0.3">
      <c r="J259" s="11" t="s">
        <v>839</v>
      </c>
    </row>
    <row r="260" spans="10:10" ht="150" x14ac:dyDescent="0.3">
      <c r="J260" s="11" t="s">
        <v>843</v>
      </c>
    </row>
    <row r="261" spans="10:10" ht="30" x14ac:dyDescent="0.3">
      <c r="J261" s="11" t="s">
        <v>2096</v>
      </c>
    </row>
    <row r="262" spans="10:10" ht="30" x14ac:dyDescent="0.3">
      <c r="J262" s="11" t="s">
        <v>847</v>
      </c>
    </row>
    <row r="263" spans="10:10" ht="45" x14ac:dyDescent="0.3">
      <c r="J263" s="11" t="s">
        <v>851</v>
      </c>
    </row>
    <row r="264" spans="10:10" ht="30" x14ac:dyDescent="0.3">
      <c r="J264" s="11" t="s">
        <v>1685</v>
      </c>
    </row>
    <row r="265" spans="10:10" ht="165" x14ac:dyDescent="0.3">
      <c r="J265" s="11" t="s">
        <v>858</v>
      </c>
    </row>
    <row r="266" spans="10:10" ht="30" x14ac:dyDescent="0.3">
      <c r="J266" s="11" t="s">
        <v>862</v>
      </c>
    </row>
    <row r="267" spans="10:10" ht="135" x14ac:dyDescent="0.3">
      <c r="J267" s="11" t="s">
        <v>866</v>
      </c>
    </row>
    <row r="268" spans="10:10" ht="45" x14ac:dyDescent="0.3">
      <c r="J268" s="11" t="s">
        <v>870</v>
      </c>
    </row>
    <row r="269" spans="10:10" ht="90" x14ac:dyDescent="0.3">
      <c r="J269" s="11" t="s">
        <v>874</v>
      </c>
    </row>
    <row r="270" spans="10:10" x14ac:dyDescent="0.3">
      <c r="J270" s="11" t="s">
        <v>876</v>
      </c>
    </row>
    <row r="271" spans="10:10" ht="30" x14ac:dyDescent="0.3">
      <c r="J271" s="11" t="s">
        <v>879</v>
      </c>
    </row>
    <row r="272" spans="10:10" ht="60" x14ac:dyDescent="0.3">
      <c r="J272" s="11" t="s">
        <v>883</v>
      </c>
    </row>
    <row r="273" spans="10:10" ht="30" x14ac:dyDescent="0.3">
      <c r="J273" s="11" t="s">
        <v>887</v>
      </c>
    </row>
    <row r="274" spans="10:10" ht="180" x14ac:dyDescent="0.3">
      <c r="J274" s="11" t="s">
        <v>2204</v>
      </c>
    </row>
    <row r="275" spans="10:10" x14ac:dyDescent="0.3">
      <c r="J275" s="11" t="s">
        <v>893</v>
      </c>
    </row>
    <row r="276" spans="10:10" ht="45" x14ac:dyDescent="0.3">
      <c r="J276" s="11" t="s">
        <v>898</v>
      </c>
    </row>
    <row r="277" spans="10:10" ht="120" x14ac:dyDescent="0.3">
      <c r="J277" s="11" t="s">
        <v>902</v>
      </c>
    </row>
    <row r="278" spans="10:10" ht="120" x14ac:dyDescent="0.3">
      <c r="J278" s="11" t="s">
        <v>2193</v>
      </c>
    </row>
    <row r="279" spans="10:10" ht="30" x14ac:dyDescent="0.3">
      <c r="J279" s="11" t="s">
        <v>909</v>
      </c>
    </row>
    <row r="280" spans="10:10" ht="45" x14ac:dyDescent="0.3">
      <c r="J280" s="11" t="s">
        <v>2065</v>
      </c>
    </row>
    <row r="281" spans="10:10" ht="30" x14ac:dyDescent="0.3">
      <c r="J281" s="11" t="s">
        <v>916</v>
      </c>
    </row>
    <row r="282" spans="10:10" ht="45" x14ac:dyDescent="0.3">
      <c r="J282" s="11" t="s">
        <v>920</v>
      </c>
    </row>
    <row r="283" spans="10:10" ht="45" x14ac:dyDescent="0.3">
      <c r="J283" s="11" t="s">
        <v>924</v>
      </c>
    </row>
    <row r="284" spans="10:10" ht="30" x14ac:dyDescent="0.3">
      <c r="J284" s="11" t="s">
        <v>927</v>
      </c>
    </row>
    <row r="285" spans="10:10" ht="30" x14ac:dyDescent="0.3">
      <c r="J285" s="11" t="s">
        <v>930</v>
      </c>
    </row>
    <row r="286" spans="10:10" ht="45" x14ac:dyDescent="0.3">
      <c r="J286" s="11" t="s">
        <v>2183</v>
      </c>
    </row>
    <row r="287" spans="10:10" ht="180" x14ac:dyDescent="0.3">
      <c r="J287" s="11" t="s">
        <v>937</v>
      </c>
    </row>
    <row r="288" spans="10:10" ht="60" x14ac:dyDescent="0.3">
      <c r="J288" s="11" t="s">
        <v>1678</v>
      </c>
    </row>
    <row r="289" spans="10:10" ht="105" x14ac:dyDescent="0.3">
      <c r="J289" s="11" t="s">
        <v>943</v>
      </c>
    </row>
    <row r="290" spans="10:10" ht="30" x14ac:dyDescent="0.3">
      <c r="J290" s="11" t="s">
        <v>946</v>
      </c>
    </row>
    <row r="291" spans="10:10" ht="105" x14ac:dyDescent="0.3">
      <c r="J291" s="11" t="s">
        <v>2206</v>
      </c>
    </row>
    <row r="292" spans="10:10" ht="45" x14ac:dyDescent="0.3">
      <c r="J292" s="11" t="s">
        <v>2187</v>
      </c>
    </row>
    <row r="293" spans="10:10" ht="105" x14ac:dyDescent="0.3">
      <c r="J293" s="11" t="s">
        <v>957</v>
      </c>
    </row>
    <row r="294" spans="10:10" ht="30" x14ac:dyDescent="0.3">
      <c r="J294" s="11" t="s">
        <v>2344</v>
      </c>
    </row>
    <row r="295" spans="10:10" ht="45" x14ac:dyDescent="0.3">
      <c r="J295" s="11" t="s">
        <v>960</v>
      </c>
    </row>
    <row r="296" spans="10:10" ht="45" x14ac:dyDescent="0.3">
      <c r="J296" s="11" t="s">
        <v>964</v>
      </c>
    </row>
    <row r="297" spans="10:10" ht="120" x14ac:dyDescent="0.3">
      <c r="J297" s="11" t="s">
        <v>968</v>
      </c>
    </row>
    <row r="298" spans="10:10" ht="105" x14ac:dyDescent="0.3">
      <c r="J298" s="11" t="s">
        <v>972</v>
      </c>
    </row>
    <row r="299" spans="10:10" ht="30" x14ac:dyDescent="0.3">
      <c r="J299" s="11" t="s">
        <v>976</v>
      </c>
    </row>
    <row r="300" spans="10:10" ht="120" x14ac:dyDescent="0.3">
      <c r="J300" s="11" t="s">
        <v>980</v>
      </c>
    </row>
    <row r="301" spans="10:10" ht="135" x14ac:dyDescent="0.3">
      <c r="J301" s="11" t="s">
        <v>2194</v>
      </c>
    </row>
    <row r="302" spans="10:10" ht="30" x14ac:dyDescent="0.3">
      <c r="J302" s="11" t="s">
        <v>2060</v>
      </c>
    </row>
    <row r="303" spans="10:10" ht="45" x14ac:dyDescent="0.3">
      <c r="J303" s="11" t="s">
        <v>1679</v>
      </c>
    </row>
    <row r="304" spans="10:10" ht="45" x14ac:dyDescent="0.3">
      <c r="J304" s="11" t="s">
        <v>2178</v>
      </c>
    </row>
    <row r="305" spans="10:10" ht="135" x14ac:dyDescent="0.3">
      <c r="J305" s="11" t="s">
        <v>2188</v>
      </c>
    </row>
    <row r="306" spans="10:10" ht="30" x14ac:dyDescent="0.3">
      <c r="J306" s="11" t="s">
        <v>1001</v>
      </c>
    </row>
    <row r="307" spans="10:10" ht="60" x14ac:dyDescent="0.3">
      <c r="J307" s="11" t="s">
        <v>1005</v>
      </c>
    </row>
    <row r="308" spans="10:10" ht="30" x14ac:dyDescent="0.3">
      <c r="J308" s="11" t="s">
        <v>1008</v>
      </c>
    </row>
    <row r="309" spans="10:10" ht="45" x14ac:dyDescent="0.3">
      <c r="J309" s="11" t="s">
        <v>1012</v>
      </c>
    </row>
    <row r="310" spans="10:10" ht="45" x14ac:dyDescent="0.3">
      <c r="J310" s="11" t="s">
        <v>2278</v>
      </c>
    </row>
    <row r="311" spans="10:10" ht="30" x14ac:dyDescent="0.3">
      <c r="J311" s="11" t="s">
        <v>1015</v>
      </c>
    </row>
    <row r="312" spans="10:10" ht="30" x14ac:dyDescent="0.3">
      <c r="J312" s="11" t="s">
        <v>1018</v>
      </c>
    </row>
    <row r="313" spans="10:10" ht="180" x14ac:dyDescent="0.3">
      <c r="J313" s="11" t="s">
        <v>1664</v>
      </c>
    </row>
    <row r="314" spans="10:10" ht="60" x14ac:dyDescent="0.3">
      <c r="J314" s="11" t="s">
        <v>1025</v>
      </c>
    </row>
    <row r="315" spans="10:10" ht="30" x14ac:dyDescent="0.3">
      <c r="J315" s="11" t="s">
        <v>1027</v>
      </c>
    </row>
    <row r="316" spans="10:10" ht="45" x14ac:dyDescent="0.3">
      <c r="J316" s="11" t="s">
        <v>1031</v>
      </c>
    </row>
    <row r="317" spans="10:10" ht="30" x14ac:dyDescent="0.3">
      <c r="J317" s="11" t="s">
        <v>1644</v>
      </c>
    </row>
    <row r="318" spans="10:10" ht="30" x14ac:dyDescent="0.3">
      <c r="J318" s="11" t="s">
        <v>2280</v>
      </c>
    </row>
    <row r="319" spans="10:10" ht="45" x14ac:dyDescent="0.3">
      <c r="J319" s="11" t="s">
        <v>1038</v>
      </c>
    </row>
    <row r="320" spans="10:10" ht="30" x14ac:dyDescent="0.3">
      <c r="J320" s="11" t="s">
        <v>1042</v>
      </c>
    </row>
    <row r="321" spans="10:10" ht="30" x14ac:dyDescent="0.3">
      <c r="J321" s="11" t="s">
        <v>1045</v>
      </c>
    </row>
    <row r="322" spans="10:10" ht="75" x14ac:dyDescent="0.3">
      <c r="J322" s="11" t="s">
        <v>2269</v>
      </c>
    </row>
    <row r="323" spans="10:10" ht="75" x14ac:dyDescent="0.3">
      <c r="J323" s="11" t="s">
        <v>1049</v>
      </c>
    </row>
    <row r="324" spans="10:10" ht="75" x14ac:dyDescent="0.3">
      <c r="J324" s="11" t="s">
        <v>2179</v>
      </c>
    </row>
    <row r="325" spans="10:10" ht="75" x14ac:dyDescent="0.3">
      <c r="J325" s="11" t="s">
        <v>2195</v>
      </c>
    </row>
    <row r="326" spans="10:10" ht="105" x14ac:dyDescent="0.3">
      <c r="J326" s="11" t="s">
        <v>1687</v>
      </c>
    </row>
    <row r="327" spans="10:10" ht="75" x14ac:dyDescent="0.3">
      <c r="J327" s="11" t="s">
        <v>1063</v>
      </c>
    </row>
    <row r="328" spans="10:10" ht="30" x14ac:dyDescent="0.3">
      <c r="J328" s="11" t="s">
        <v>1067</v>
      </c>
    </row>
    <row r="329" spans="10:10" ht="45" x14ac:dyDescent="0.3">
      <c r="J329" s="11" t="s">
        <v>1069</v>
      </c>
    </row>
    <row r="330" spans="10:10" x14ac:dyDescent="0.3">
      <c r="J330" s="11" t="s">
        <v>1071</v>
      </c>
    </row>
    <row r="331" spans="10:10" ht="30" x14ac:dyDescent="0.3">
      <c r="J331" s="11" t="s">
        <v>2071</v>
      </c>
    </row>
    <row r="332" spans="10:10" ht="60" x14ac:dyDescent="0.3">
      <c r="J332" s="11" t="s">
        <v>2102</v>
      </c>
    </row>
    <row r="333" spans="10:10" ht="30" x14ac:dyDescent="0.3">
      <c r="J333" s="11" t="s">
        <v>2100</v>
      </c>
    </row>
    <row r="334" spans="10:10" ht="30" x14ac:dyDescent="0.3">
      <c r="J334" s="11" t="s">
        <v>1076</v>
      </c>
    </row>
    <row r="335" spans="10:10" ht="45" x14ac:dyDescent="0.3">
      <c r="J335" s="11" t="s">
        <v>2070</v>
      </c>
    </row>
    <row r="336" spans="10:10" ht="45" x14ac:dyDescent="0.3">
      <c r="J336" s="11" t="s">
        <v>1082</v>
      </c>
    </row>
    <row r="337" spans="10:10" ht="45" x14ac:dyDescent="0.3">
      <c r="J337" s="11" t="s">
        <v>2076</v>
      </c>
    </row>
    <row r="338" spans="10:10" x14ac:dyDescent="0.3">
      <c r="J338" s="11" t="s">
        <v>1084</v>
      </c>
    </row>
    <row r="339" spans="10:10" ht="120" x14ac:dyDescent="0.3">
      <c r="J339" s="11" t="s">
        <v>1089</v>
      </c>
    </row>
    <row r="340" spans="10:10" ht="120" x14ac:dyDescent="0.3">
      <c r="J340" s="11" t="s">
        <v>2282</v>
      </c>
    </row>
    <row r="341" spans="10:10" ht="120" x14ac:dyDescent="0.3">
      <c r="J341" s="11" t="s">
        <v>2282</v>
      </c>
    </row>
    <row r="342" spans="10:10" ht="45" x14ac:dyDescent="0.3">
      <c r="J342" s="11" t="s">
        <v>1094</v>
      </c>
    </row>
    <row r="343" spans="10:10" ht="180" x14ac:dyDescent="0.3">
      <c r="J343" s="11" t="s">
        <v>1099</v>
      </c>
    </row>
    <row r="344" spans="10:10" ht="180" x14ac:dyDescent="0.3">
      <c r="J344" s="11" t="s">
        <v>1103</v>
      </c>
    </row>
    <row r="345" spans="10:10" ht="30" x14ac:dyDescent="0.3">
      <c r="J345" s="11" t="s">
        <v>2286</v>
      </c>
    </row>
    <row r="346" spans="10:10" ht="45" x14ac:dyDescent="0.3">
      <c r="J346" s="11" t="s">
        <v>2098</v>
      </c>
    </row>
    <row r="347" spans="10:10" ht="30" x14ac:dyDescent="0.3">
      <c r="J347" s="11" t="s">
        <v>2284</v>
      </c>
    </row>
    <row r="348" spans="10:10" ht="30" x14ac:dyDescent="0.3">
      <c r="J348" s="11" t="s">
        <v>1113</v>
      </c>
    </row>
    <row r="349" spans="10:10" ht="30" x14ac:dyDescent="0.3">
      <c r="J349" s="11" t="s">
        <v>1117</v>
      </c>
    </row>
    <row r="350" spans="10:10" ht="45" x14ac:dyDescent="0.3">
      <c r="J350" s="11" t="s">
        <v>1120</v>
      </c>
    </row>
    <row r="351" spans="10:10" ht="90" x14ac:dyDescent="0.3">
      <c r="J351" s="11" t="s">
        <v>1124</v>
      </c>
    </row>
    <row r="352" spans="10:10" ht="150" x14ac:dyDescent="0.3">
      <c r="J352" s="11" t="s">
        <v>1128</v>
      </c>
    </row>
    <row r="353" spans="10:10" ht="45" x14ac:dyDescent="0.3">
      <c r="J353" s="11" t="s">
        <v>2211</v>
      </c>
    </row>
    <row r="354" spans="10:10" ht="45" x14ac:dyDescent="0.3">
      <c r="J354" s="11" t="s">
        <v>1130</v>
      </c>
    </row>
    <row r="355" spans="10:10" ht="165" x14ac:dyDescent="0.3">
      <c r="J355" s="11" t="s">
        <v>1134</v>
      </c>
    </row>
    <row r="356" spans="10:10" x14ac:dyDescent="0.3">
      <c r="J356" s="11" t="s">
        <v>1136</v>
      </c>
    </row>
    <row r="357" spans="10:10" ht="195" x14ac:dyDescent="0.3">
      <c r="J357" s="11" t="s">
        <v>1139</v>
      </c>
    </row>
    <row r="358" spans="10:10" ht="45" x14ac:dyDescent="0.3">
      <c r="J358" s="11" t="s">
        <v>2099</v>
      </c>
    </row>
    <row r="359" spans="10:10" ht="90" x14ac:dyDescent="0.3">
      <c r="J359" s="11" t="s">
        <v>2075</v>
      </c>
    </row>
    <row r="360" spans="10:10" ht="30" x14ac:dyDescent="0.3">
      <c r="J360" s="11" t="s">
        <v>1146</v>
      </c>
    </row>
    <row r="361" spans="10:10" x14ac:dyDescent="0.3">
      <c r="J361" s="11" t="s">
        <v>1148</v>
      </c>
    </row>
    <row r="362" spans="10:10" x14ac:dyDescent="0.3">
      <c r="J362" s="11" t="s">
        <v>1151</v>
      </c>
    </row>
    <row r="363" spans="10:10" ht="135" x14ac:dyDescent="0.3">
      <c r="J363" s="11" t="s">
        <v>1156</v>
      </c>
    </row>
    <row r="364" spans="10:10" ht="30" x14ac:dyDescent="0.3">
      <c r="J364" s="11" t="s">
        <v>1160</v>
      </c>
    </row>
    <row r="365" spans="10:10" ht="30" x14ac:dyDescent="0.3">
      <c r="J365" s="11" t="s">
        <v>1164</v>
      </c>
    </row>
    <row r="366" spans="10:10" ht="30" x14ac:dyDescent="0.3">
      <c r="J366" s="11" t="s">
        <v>2207</v>
      </c>
    </row>
    <row r="367" spans="10:10" ht="45" x14ac:dyDescent="0.3">
      <c r="J367" s="11" t="s">
        <v>2345</v>
      </c>
    </row>
    <row r="368" spans="10:10" ht="345" x14ac:dyDescent="0.3">
      <c r="J368" s="11" t="s">
        <v>1171</v>
      </c>
    </row>
    <row r="369" spans="10:10" ht="120" x14ac:dyDescent="0.3">
      <c r="J369" s="11" t="s">
        <v>1175</v>
      </c>
    </row>
    <row r="370" spans="10:10" ht="120" x14ac:dyDescent="0.3">
      <c r="J370" s="11" t="s">
        <v>2247</v>
      </c>
    </row>
    <row r="371" spans="10:10" ht="45" x14ac:dyDescent="0.3">
      <c r="J371" s="11" t="s">
        <v>1178</v>
      </c>
    </row>
    <row r="372" spans="10:10" ht="30" x14ac:dyDescent="0.3">
      <c r="J372" s="11" t="s">
        <v>1180</v>
      </c>
    </row>
    <row r="373" spans="10:10" ht="30" x14ac:dyDescent="0.3">
      <c r="J373" s="11" t="s">
        <v>2341</v>
      </c>
    </row>
    <row r="374" spans="10:10" ht="45" x14ac:dyDescent="0.3">
      <c r="J374" s="11" t="s">
        <v>1185</v>
      </c>
    </row>
    <row r="375" spans="10:10" ht="45" x14ac:dyDescent="0.3">
      <c r="J375" s="11" t="s">
        <v>2080</v>
      </c>
    </row>
    <row r="376" spans="10:10" ht="90" x14ac:dyDescent="0.3">
      <c r="J376" s="11" t="s">
        <v>1189</v>
      </c>
    </row>
    <row r="377" spans="10:10" ht="60" x14ac:dyDescent="0.3">
      <c r="J377" s="11" t="s">
        <v>1192</v>
      </c>
    </row>
    <row r="378" spans="10:10" ht="30" x14ac:dyDescent="0.3">
      <c r="J378" s="11" t="s">
        <v>1196</v>
      </c>
    </row>
    <row r="379" spans="10:10" ht="60" x14ac:dyDescent="0.3">
      <c r="J379" s="11" t="s">
        <v>1676</v>
      </c>
    </row>
    <row r="380" spans="10:10" ht="30" x14ac:dyDescent="0.3">
      <c r="J380" s="11" t="s">
        <v>1688</v>
      </c>
    </row>
    <row r="381" spans="10:10" ht="60" x14ac:dyDescent="0.3">
      <c r="J381" s="11" t="s">
        <v>1645</v>
      </c>
    </row>
    <row r="382" spans="10:10" ht="30" x14ac:dyDescent="0.3">
      <c r="J382" s="11" t="s">
        <v>1208</v>
      </c>
    </row>
    <row r="383" spans="10:10" ht="90" x14ac:dyDescent="0.3">
      <c r="J383" s="11" t="s">
        <v>1643</v>
      </c>
    </row>
    <row r="384" spans="10:10" ht="75" x14ac:dyDescent="0.3">
      <c r="J384" s="11" t="s">
        <v>1215</v>
      </c>
    </row>
    <row r="385" spans="10:10" ht="30" x14ac:dyDescent="0.3">
      <c r="J385" s="11" t="s">
        <v>1218</v>
      </c>
    </row>
    <row r="386" spans="10:10" ht="30" x14ac:dyDescent="0.3">
      <c r="J386" s="29" t="s">
        <v>1222</v>
      </c>
    </row>
    <row r="387" spans="10:10" ht="30" x14ac:dyDescent="0.3">
      <c r="J387" s="11" t="s">
        <v>2174</v>
      </c>
    </row>
    <row r="388" spans="10:10" ht="30" x14ac:dyDescent="0.3">
      <c r="J388" s="11" t="s">
        <v>2196</v>
      </c>
    </row>
    <row r="389" spans="10:10" ht="45" x14ac:dyDescent="0.3">
      <c r="J389" s="11" t="s">
        <v>1232</v>
      </c>
    </row>
    <row r="390" spans="10:10" ht="45" x14ac:dyDescent="0.3">
      <c r="J390" s="11" t="s">
        <v>2197</v>
      </c>
    </row>
    <row r="391" spans="10:10" ht="30" x14ac:dyDescent="0.3">
      <c r="J391" s="11" t="s">
        <v>1239</v>
      </c>
    </row>
    <row r="392" spans="10:10" ht="30" x14ac:dyDescent="0.3">
      <c r="J392" s="11" t="s">
        <v>1243</v>
      </c>
    </row>
    <row r="393" spans="10:10" ht="30" x14ac:dyDescent="0.3">
      <c r="J393" s="11" t="s">
        <v>1639</v>
      </c>
    </row>
    <row r="394" spans="10:10" ht="30" x14ac:dyDescent="0.3">
      <c r="J394" s="11" t="s">
        <v>2220</v>
      </c>
    </row>
    <row r="395" spans="10:10" ht="30" x14ac:dyDescent="0.3">
      <c r="J395" s="11" t="s">
        <v>2225</v>
      </c>
    </row>
    <row r="396" spans="10:10" ht="30" x14ac:dyDescent="0.3">
      <c r="J396" s="11" t="s">
        <v>2288</v>
      </c>
    </row>
    <row r="397" spans="10:10" ht="30" x14ac:dyDescent="0.3">
      <c r="J397" s="11" t="s">
        <v>2222</v>
      </c>
    </row>
    <row r="398" spans="10:10" ht="75" x14ac:dyDescent="0.3">
      <c r="J398" s="11" t="s">
        <v>1249</v>
      </c>
    </row>
    <row r="399" spans="10:10" ht="30" x14ac:dyDescent="0.3">
      <c r="J399" s="11" t="s">
        <v>2093</v>
      </c>
    </row>
    <row r="400" spans="10:10" ht="45" x14ac:dyDescent="0.3">
      <c r="J400" s="11" t="s">
        <v>2069</v>
      </c>
    </row>
    <row r="401" spans="10:10" ht="45" x14ac:dyDescent="0.3">
      <c r="J401" s="11" t="s">
        <v>2205</v>
      </c>
    </row>
    <row r="402" spans="10:10" ht="30" x14ac:dyDescent="0.3">
      <c r="J402" s="11" t="s">
        <v>2057</v>
      </c>
    </row>
    <row r="403" spans="10:10" ht="30" x14ac:dyDescent="0.3">
      <c r="J403" s="11" t="s">
        <v>2201</v>
      </c>
    </row>
    <row r="404" spans="10:10" ht="30" x14ac:dyDescent="0.3">
      <c r="J404" s="11" t="s">
        <v>2201</v>
      </c>
    </row>
    <row r="405" spans="10:10" ht="60" x14ac:dyDescent="0.3">
      <c r="J405" s="11" t="s">
        <v>2209</v>
      </c>
    </row>
    <row r="406" spans="10:10" ht="30" x14ac:dyDescent="0.3">
      <c r="J406" s="11" t="s">
        <v>1268</v>
      </c>
    </row>
    <row r="407" spans="10:10" ht="30" x14ac:dyDescent="0.3">
      <c r="J407" s="11" t="s">
        <v>1272</v>
      </c>
    </row>
    <row r="408" spans="10:10" ht="30" x14ac:dyDescent="0.3">
      <c r="J408" s="11" t="s">
        <v>1278</v>
      </c>
    </row>
    <row r="409" spans="10:10" ht="30" x14ac:dyDescent="0.3">
      <c r="J409" s="11" t="s">
        <v>1281</v>
      </c>
    </row>
    <row r="410" spans="10:10" ht="45" x14ac:dyDescent="0.3">
      <c r="J410" s="11" t="s">
        <v>1284</v>
      </c>
    </row>
    <row r="411" spans="10:10" ht="75" x14ac:dyDescent="0.3">
      <c r="J411" s="11" t="s">
        <v>2212</v>
      </c>
    </row>
    <row r="412" spans="10:10" ht="30" x14ac:dyDescent="0.3">
      <c r="J412" s="11" t="s">
        <v>1288</v>
      </c>
    </row>
    <row r="413" spans="10:10" ht="30" x14ac:dyDescent="0.3">
      <c r="J413" s="11" t="s">
        <v>2180</v>
      </c>
    </row>
    <row r="414" spans="10:10" ht="75" x14ac:dyDescent="0.3">
      <c r="J414" s="11" t="s">
        <v>1294</v>
      </c>
    </row>
    <row r="415" spans="10:10" ht="30" x14ac:dyDescent="0.3">
      <c r="J415" s="11" t="s">
        <v>1297</v>
      </c>
    </row>
    <row r="416" spans="10:10" ht="30" x14ac:dyDescent="0.3">
      <c r="J416" s="11" t="s">
        <v>1300</v>
      </c>
    </row>
    <row r="417" spans="10:10" ht="60" x14ac:dyDescent="0.3">
      <c r="J417" s="11" t="s">
        <v>1303</v>
      </c>
    </row>
    <row r="418" spans="10:10" ht="30" x14ac:dyDescent="0.3">
      <c r="J418" s="11" t="s">
        <v>2091</v>
      </c>
    </row>
    <row r="419" spans="10:10" ht="60" x14ac:dyDescent="0.3">
      <c r="J419" s="11" t="s">
        <v>1306</v>
      </c>
    </row>
    <row r="420" spans="10:10" ht="30" x14ac:dyDescent="0.3">
      <c r="J420" s="11" t="s">
        <v>2104</v>
      </c>
    </row>
    <row r="421" spans="10:10" ht="75" x14ac:dyDescent="0.3">
      <c r="J421" s="11" t="s">
        <v>2351</v>
      </c>
    </row>
    <row r="422" spans="10:10" ht="30" x14ac:dyDescent="0.3">
      <c r="J422" s="11" t="s">
        <v>1312</v>
      </c>
    </row>
    <row r="423" spans="10:10" ht="30" x14ac:dyDescent="0.3">
      <c r="J423" s="11" t="s">
        <v>1316</v>
      </c>
    </row>
    <row r="424" spans="10:10" ht="90" x14ac:dyDescent="0.3">
      <c r="J424" s="11" t="s">
        <v>1320</v>
      </c>
    </row>
    <row r="425" spans="10:10" ht="45" x14ac:dyDescent="0.3">
      <c r="J425" s="11" t="s">
        <v>1323</v>
      </c>
    </row>
    <row r="426" spans="10:10" ht="30" x14ac:dyDescent="0.3">
      <c r="J426" s="11" t="s">
        <v>2056</v>
      </c>
    </row>
    <row r="427" spans="10:10" ht="60" x14ac:dyDescent="0.3">
      <c r="J427" s="11" t="s">
        <v>1326</v>
      </c>
    </row>
    <row r="428" spans="10:10" ht="105" x14ac:dyDescent="0.3">
      <c r="J428" s="11" t="s">
        <v>1330</v>
      </c>
    </row>
    <row r="429" spans="10:10" ht="165" x14ac:dyDescent="0.3">
      <c r="J429" s="11" t="s">
        <v>1333</v>
      </c>
    </row>
    <row r="430" spans="10:10" ht="90" x14ac:dyDescent="0.3">
      <c r="J430" s="11" t="s">
        <v>1337</v>
      </c>
    </row>
    <row r="431" spans="10:10" ht="90" x14ac:dyDescent="0.3">
      <c r="J431" s="11" t="s">
        <v>2250</v>
      </c>
    </row>
    <row r="432" spans="10:10" ht="30" x14ac:dyDescent="0.3">
      <c r="J432" s="11" t="s">
        <v>2202</v>
      </c>
    </row>
    <row r="433" spans="10:10" ht="75" x14ac:dyDescent="0.3">
      <c r="J433" s="11" t="s">
        <v>1345</v>
      </c>
    </row>
    <row r="434" spans="10:10" ht="90" x14ac:dyDescent="0.3">
      <c r="J434" s="11" t="s">
        <v>1349</v>
      </c>
    </row>
    <row r="435" spans="10:10" x14ac:dyDescent="0.3">
      <c r="J435" s="11" t="s">
        <v>1351</v>
      </c>
    </row>
    <row r="436" spans="10:10" ht="60" x14ac:dyDescent="0.3">
      <c r="J436" s="11" t="s">
        <v>1680</v>
      </c>
    </row>
    <row r="437" spans="10:10" ht="45" x14ac:dyDescent="0.3">
      <c r="J437" s="11" t="s">
        <v>1357</v>
      </c>
    </row>
    <row r="438" spans="10:10" ht="105" x14ac:dyDescent="0.3">
      <c r="J438" s="11" t="s">
        <v>1360</v>
      </c>
    </row>
    <row r="439" spans="10:10" ht="60" x14ac:dyDescent="0.3">
      <c r="J439" s="11" t="s">
        <v>2292</v>
      </c>
    </row>
    <row r="440" spans="10:10" ht="45" x14ac:dyDescent="0.3">
      <c r="J440" s="11" t="s">
        <v>1366</v>
      </c>
    </row>
    <row r="441" spans="10:10" ht="45" x14ac:dyDescent="0.3">
      <c r="J441" s="11" t="s">
        <v>2294</v>
      </c>
    </row>
    <row r="442" spans="10:10" ht="45" x14ac:dyDescent="0.3">
      <c r="J442" s="11" t="s">
        <v>1665</v>
      </c>
    </row>
    <row r="443" spans="10:10" ht="45" x14ac:dyDescent="0.3">
      <c r="J443" s="11" t="s">
        <v>1667</v>
      </c>
    </row>
    <row r="444" spans="10:10" ht="75" x14ac:dyDescent="0.3">
      <c r="J444" s="11" t="s">
        <v>2090</v>
      </c>
    </row>
    <row r="445" spans="10:10" ht="30" x14ac:dyDescent="0.3">
      <c r="J445" s="11" t="s">
        <v>2297</v>
      </c>
    </row>
    <row r="446" spans="10:10" ht="90" x14ac:dyDescent="0.3">
      <c r="J446" s="11" t="s">
        <v>1707</v>
      </c>
    </row>
    <row r="447" spans="10:10" ht="45" x14ac:dyDescent="0.3">
      <c r="J447" s="11" t="s">
        <v>2059</v>
      </c>
    </row>
    <row r="448" spans="10:10" ht="165" x14ac:dyDescent="0.3">
      <c r="J448" s="11" t="s">
        <v>1385</v>
      </c>
    </row>
    <row r="449" spans="10:10" ht="60" x14ac:dyDescent="0.3">
      <c r="J449" s="11" t="s">
        <v>1389</v>
      </c>
    </row>
    <row r="450" spans="10:10" ht="60" x14ac:dyDescent="0.3">
      <c r="J450" s="11" t="s">
        <v>1393</v>
      </c>
    </row>
    <row r="451" spans="10:10" ht="45" x14ac:dyDescent="0.3">
      <c r="J451" s="11" t="s">
        <v>1397</v>
      </c>
    </row>
    <row r="452" spans="10:10" ht="60" x14ac:dyDescent="0.3">
      <c r="J452" s="11" t="s">
        <v>2238</v>
      </c>
    </row>
    <row r="453" spans="10:10" ht="60" x14ac:dyDescent="0.3">
      <c r="J453" s="11" t="s">
        <v>2241</v>
      </c>
    </row>
    <row r="454" spans="10:10" ht="60" x14ac:dyDescent="0.3">
      <c r="J454" s="11" t="s">
        <v>2241</v>
      </c>
    </row>
    <row r="455" spans="10:10" ht="180" x14ac:dyDescent="0.3">
      <c r="J455" s="11" t="s">
        <v>1404</v>
      </c>
    </row>
    <row r="456" spans="10:10" ht="150" x14ac:dyDescent="0.3">
      <c r="J456" s="11" t="s">
        <v>1408</v>
      </c>
    </row>
    <row r="457" spans="10:10" ht="75" x14ac:dyDescent="0.3">
      <c r="J457" s="11" t="s">
        <v>1412</v>
      </c>
    </row>
    <row r="458" spans="10:10" ht="60" x14ac:dyDescent="0.3">
      <c r="J458" s="11" t="s">
        <v>2055</v>
      </c>
    </row>
    <row r="459" spans="10:10" ht="60" x14ac:dyDescent="0.3">
      <c r="J459" s="11" t="s">
        <v>1415</v>
      </c>
    </row>
    <row r="460" spans="10:10" ht="60" x14ac:dyDescent="0.3">
      <c r="J460" s="11" t="s">
        <v>2304</v>
      </c>
    </row>
    <row r="461" spans="10:10" ht="75" x14ac:dyDescent="0.3">
      <c r="J461" s="11" t="s">
        <v>2078</v>
      </c>
    </row>
    <row r="462" spans="10:10" ht="45" x14ac:dyDescent="0.3">
      <c r="J462" s="11" t="s">
        <v>1418</v>
      </c>
    </row>
    <row r="463" spans="10:10" x14ac:dyDescent="0.3">
      <c r="J463" s="11" t="s">
        <v>1420</v>
      </c>
    </row>
    <row r="464" spans="10:10" ht="165" x14ac:dyDescent="0.3">
      <c r="J464" s="11" t="s">
        <v>1425</v>
      </c>
    </row>
    <row r="465" spans="10:10" ht="45" x14ac:dyDescent="0.3">
      <c r="J465" s="11" t="s">
        <v>2301</v>
      </c>
    </row>
    <row r="466" spans="10:10" ht="60" x14ac:dyDescent="0.3">
      <c r="J466" s="11" t="s">
        <v>2064</v>
      </c>
    </row>
    <row r="467" spans="10:10" ht="30" x14ac:dyDescent="0.3">
      <c r="J467" s="11" t="s">
        <v>2103</v>
      </c>
    </row>
    <row r="468" spans="10:10" ht="75" x14ac:dyDescent="0.3">
      <c r="J468" s="11" t="s">
        <v>2079</v>
      </c>
    </row>
    <row r="469" spans="10:10" ht="135" x14ac:dyDescent="0.3">
      <c r="J469" s="11" t="s">
        <v>1435</v>
      </c>
    </row>
    <row r="470" spans="10:10" ht="45" x14ac:dyDescent="0.3">
      <c r="J470" s="11" t="s">
        <v>1439</v>
      </c>
    </row>
    <row r="471" spans="10:10" ht="165" x14ac:dyDescent="0.3">
      <c r="J471" s="11" t="s">
        <v>1442</v>
      </c>
    </row>
    <row r="472" spans="10:10" ht="60" x14ac:dyDescent="0.3">
      <c r="J472" s="11" t="s">
        <v>1445</v>
      </c>
    </row>
    <row r="473" spans="10:10" ht="150" x14ac:dyDescent="0.3">
      <c r="J473" s="11" t="s">
        <v>2307</v>
      </c>
    </row>
    <row r="474" spans="10:10" ht="150" x14ac:dyDescent="0.3">
      <c r="J474" s="11" t="s">
        <v>1449</v>
      </c>
    </row>
    <row r="475" spans="10:10" ht="285" x14ac:dyDescent="0.3">
      <c r="J475" s="11" t="s">
        <v>1452</v>
      </c>
    </row>
    <row r="476" spans="10:10" ht="120" x14ac:dyDescent="0.3">
      <c r="J476" s="11" t="s">
        <v>1455</v>
      </c>
    </row>
    <row r="477" spans="10:10" ht="45" x14ac:dyDescent="0.3">
      <c r="J477" s="11" t="s">
        <v>1459</v>
      </c>
    </row>
    <row r="478" spans="10:10" ht="45" x14ac:dyDescent="0.3">
      <c r="J478" s="11" t="s">
        <v>1463</v>
      </c>
    </row>
    <row r="479" spans="10:10" ht="45" x14ac:dyDescent="0.3">
      <c r="J479" s="11" t="s">
        <v>1467</v>
      </c>
    </row>
    <row r="480" spans="10:10" ht="45" x14ac:dyDescent="0.3">
      <c r="J480" s="11" t="s">
        <v>1470</v>
      </c>
    </row>
    <row r="481" spans="10:10" ht="45" x14ac:dyDescent="0.3">
      <c r="J481" s="11" t="s">
        <v>1473</v>
      </c>
    </row>
    <row r="482" spans="10:10" ht="45" x14ac:dyDescent="0.3">
      <c r="J482" s="11" t="s">
        <v>1477</v>
      </c>
    </row>
    <row r="483" spans="10:10" ht="45" x14ac:dyDescent="0.3">
      <c r="J483" s="11" t="s">
        <v>2181</v>
      </c>
    </row>
    <row r="484" spans="10:10" ht="45" x14ac:dyDescent="0.3">
      <c r="J484" s="11" t="s">
        <v>2330</v>
      </c>
    </row>
    <row r="485" spans="10:10" ht="45" x14ac:dyDescent="0.3">
      <c r="J485" s="11" t="s">
        <v>2198</v>
      </c>
    </row>
    <row r="486" spans="10:10" ht="45" x14ac:dyDescent="0.3">
      <c r="J486" s="11" t="s">
        <v>2198</v>
      </c>
    </row>
    <row r="487" spans="10:10" ht="30" x14ac:dyDescent="0.3">
      <c r="J487" s="11" t="s">
        <v>1489</v>
      </c>
    </row>
    <row r="488" spans="10:10" ht="45" x14ac:dyDescent="0.3">
      <c r="J488" s="11" t="s">
        <v>1493</v>
      </c>
    </row>
    <row r="489" spans="10:10" ht="45" x14ac:dyDescent="0.3">
      <c r="J489" s="11" t="s">
        <v>1496</v>
      </c>
    </row>
    <row r="490" spans="10:10" ht="30" x14ac:dyDescent="0.3">
      <c r="J490" s="11" t="s">
        <v>2092</v>
      </c>
    </row>
    <row r="491" spans="10:10" ht="30" x14ac:dyDescent="0.3">
      <c r="J491" s="11" t="s">
        <v>1501</v>
      </c>
    </row>
    <row r="492" spans="10:10" ht="30" x14ac:dyDescent="0.3">
      <c r="J492" s="11" t="s">
        <v>1504</v>
      </c>
    </row>
    <row r="493" spans="10:10" ht="60" x14ac:dyDescent="0.3">
      <c r="J493" s="11" t="s">
        <v>1507</v>
      </c>
    </row>
    <row r="494" spans="10:10" ht="165" x14ac:dyDescent="0.3">
      <c r="J494" s="11" t="s">
        <v>1510</v>
      </c>
    </row>
    <row r="495" spans="10:10" ht="45" x14ac:dyDescent="0.3">
      <c r="J495" s="11" t="s">
        <v>2333</v>
      </c>
    </row>
    <row r="496" spans="10:10" ht="45" x14ac:dyDescent="0.3">
      <c r="J496" s="11" t="s">
        <v>1513</v>
      </c>
    </row>
    <row r="497" spans="10:10" ht="30" x14ac:dyDescent="0.3">
      <c r="J497" s="11" t="s">
        <v>1517</v>
      </c>
    </row>
    <row r="498" spans="10:10" ht="165" x14ac:dyDescent="0.3">
      <c r="J498" s="11" t="s">
        <v>1521</v>
      </c>
    </row>
    <row r="499" spans="10:10" ht="30" x14ac:dyDescent="0.3">
      <c r="J499" s="11" t="s">
        <v>1524</v>
      </c>
    </row>
    <row r="500" spans="10:10" x14ac:dyDescent="0.3">
      <c r="J500" s="11" t="s">
        <v>1653</v>
      </c>
    </row>
    <row r="501" spans="10:10" ht="30" x14ac:dyDescent="0.3">
      <c r="J501" s="11" t="s">
        <v>1640</v>
      </c>
    </row>
    <row r="502" spans="10:10" ht="30" x14ac:dyDescent="0.3">
      <c r="J502" s="11" t="s">
        <v>1531</v>
      </c>
    </row>
    <row r="503" spans="10:10" ht="45" x14ac:dyDescent="0.3">
      <c r="J503" s="11" t="s">
        <v>1677</v>
      </c>
    </row>
    <row r="504" spans="10:10" ht="135" x14ac:dyDescent="0.3">
      <c r="J504" s="11" t="s">
        <v>2184</v>
      </c>
    </row>
    <row r="505" spans="10:10" ht="165" x14ac:dyDescent="0.3">
      <c r="J505" s="11" t="s">
        <v>1542</v>
      </c>
    </row>
    <row r="506" spans="10:10" ht="45" x14ac:dyDescent="0.3">
      <c r="J506" s="11" t="s">
        <v>1546</v>
      </c>
    </row>
    <row r="507" spans="10:10" ht="30" x14ac:dyDescent="0.3">
      <c r="J507" s="11" t="s">
        <v>2343</v>
      </c>
    </row>
    <row r="508" spans="10:10" ht="105" x14ac:dyDescent="0.3">
      <c r="J508" s="11" t="s">
        <v>1551</v>
      </c>
    </row>
    <row r="509" spans="10:10" ht="75" x14ac:dyDescent="0.3">
      <c r="J509" s="11" t="s">
        <v>2081</v>
      </c>
    </row>
    <row r="510" spans="10:10" ht="75" x14ac:dyDescent="0.3">
      <c r="J510" s="11" t="s">
        <v>2252</v>
      </c>
    </row>
    <row r="511" spans="10:10" ht="30" x14ac:dyDescent="0.3">
      <c r="J511" s="11" t="s">
        <v>1557</v>
      </c>
    </row>
    <row r="512" spans="10:10" ht="30" x14ac:dyDescent="0.3">
      <c r="J512" s="11" t="s">
        <v>1560</v>
      </c>
    </row>
    <row r="513" spans="10:10" ht="30" x14ac:dyDescent="0.3">
      <c r="J513" s="11" t="s">
        <v>1563</v>
      </c>
    </row>
    <row r="514" spans="10:10" ht="30" x14ac:dyDescent="0.3">
      <c r="J514" s="11" t="s">
        <v>1567</v>
      </c>
    </row>
    <row r="515" spans="10:10" ht="30" x14ac:dyDescent="0.3">
      <c r="J515" s="11" t="s">
        <v>1571</v>
      </c>
    </row>
    <row r="516" spans="10:10" ht="30" x14ac:dyDescent="0.3">
      <c r="J516" s="11" t="s">
        <v>1575</v>
      </c>
    </row>
    <row r="517" spans="10:10" ht="45" x14ac:dyDescent="0.3">
      <c r="J517" s="11" t="s">
        <v>1579</v>
      </c>
    </row>
    <row r="518" spans="10:10" ht="30" x14ac:dyDescent="0.3">
      <c r="J518" s="11" t="s">
        <v>2094</v>
      </c>
    </row>
    <row r="519" spans="10:10" ht="45" x14ac:dyDescent="0.3">
      <c r="J519" s="11" t="s">
        <v>1686</v>
      </c>
    </row>
    <row r="520" spans="10:10" ht="75" x14ac:dyDescent="0.3">
      <c r="J520" s="11" t="s">
        <v>2182</v>
      </c>
    </row>
    <row r="521" spans="10:10" ht="45" x14ac:dyDescent="0.3">
      <c r="J521" s="11" t="s">
        <v>1589</v>
      </c>
    </row>
    <row r="522" spans="10:10" ht="30" x14ac:dyDescent="0.3">
      <c r="J522" s="11" t="s">
        <v>1593</v>
      </c>
    </row>
    <row r="523" spans="10:10" ht="30" x14ac:dyDescent="0.3">
      <c r="J523" s="11" t="s">
        <v>1597</v>
      </c>
    </row>
    <row r="524" spans="10:10" ht="45" x14ac:dyDescent="0.3">
      <c r="J524" s="11" t="s">
        <v>1601</v>
      </c>
    </row>
    <row r="525" spans="10:10" ht="45" x14ac:dyDescent="0.3">
      <c r="J525" s="11" t="s">
        <v>1605</v>
      </c>
    </row>
    <row r="526" spans="10:10" ht="45" x14ac:dyDescent="0.3">
      <c r="J526" s="11" t="s">
        <v>2203</v>
      </c>
    </row>
    <row r="527" spans="10:10" ht="45" x14ac:dyDescent="0.3">
      <c r="J527" s="11" t="s">
        <v>2061</v>
      </c>
    </row>
  </sheetData>
  <sortState xmlns:xlrd2="http://schemas.microsoft.com/office/spreadsheetml/2017/richdata2" ref="A2:I93">
    <sortCondition ref="B1:B93"/>
  </sortState>
  <conditionalFormatting sqref="B2:I20">
    <cfRule type="expression" dxfId="7" priority="10">
      <formula>"MOD(ROW(),2)"</formula>
    </cfRule>
    <cfRule type="expression" dxfId="6" priority="11">
      <formula>"MOD(ROW(),2)"</formula>
    </cfRule>
  </conditionalFormatting>
  <conditionalFormatting sqref="A91:A1048576 A1">
    <cfRule type="duplicateValues" dxfId="5" priority="6"/>
  </conditionalFormatting>
  <conditionalFormatting sqref="B22:B74 B1:B20 B76:B1048576">
    <cfRule type="duplicateValues" dxfId="4" priority="5"/>
  </conditionalFormatting>
  <conditionalFormatting sqref="A1">
    <cfRule type="duplicateValues" dxfId="3" priority="901"/>
  </conditionalFormatting>
  <pageMargins left="0.7" right="0.7" top="0.75" bottom="0.75" header="0.3" footer="0.3"/>
  <pageSetup paperSize="119" orientation="portrait" horizontalDpi="300" verticalDpi="3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M D A A B Q S w M E F A A C A A g A h W o i V W p 7 9 T q j A A A A 9 g A A A B I A H A B D b 2 5 m a W c v U G F j a 2 F n Z S 5 4 b W w g o h g A K K A U A A A A A A A A A A A A A A A A A A A A A A A A A A A A h Y + x D o I w F E V / h X S n L X X Q k E c Z X C U x I R r X B i o 0 w s P Q Y v k 3 B z / J X x C j q J v j P f c M 9 9 6 v N 0 j H t g k u u r e m w 4 R E l J N A Y 9 G V B q u E D O 4 Y r k g q Y a u K k 6 p 0 M M l o 4 9 G W C a m d O 8 e M e e + p X 9 C u r 5 j g P G K H b J M X t W 4 V + c j m v x w a t E 5 h o Y m E / W u M F D T i S y r 4 t A n Y D C E z + B X E 1 D 3 b H w j r o X F D r 6 X G c J c D m y O w 9 w f 5 A F B L A w Q U A A I A C A C F a i J V 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h W o i V S i K R 7 g O A A A A E Q A A A B M A H A B G b 3 J t d W x h c y 9 T Z W N 0 a W 9 u M S 5 t I K I Y A C i g F A A A A A A A A A A A A A A A A A A A A A A A A A A A A C t O T S 7 J z M 9 T C I b Q h t Y A U E s B A i 0 A F A A C A A g A h W o i V W p 7 9 T q j A A A A 9 g A A A B I A A A A A A A A A A A A A A A A A A A A A A E N v b m Z p Z y 9 Q Y W N r Y W d l L n h t b F B L A Q I t A B Q A A g A I A I V q I l U P y u m r p A A A A O k A A A A T A A A A A A A A A A A A A A A A A O 8 A A A B b Q 2 9 u d G V u d F 9 U e X B l c 1 0 u e G 1 s U E s B A i 0 A F A A C A A g A h W o i V S i K R 7 g O A A A A E Q A A A B M A A A A A A A A A A A A A A A A A 4 A E A A E Z v c m 1 1 b G F z L 1 N l Y 3 R p b 2 4 x L m 1 Q S w U G A A A A A A M A A w D C A A A A O w 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L 3 c t + + D g 2 d K s W A 0 e r c m r S 8 A A A A A A g A A A A A A E G Y A A A A B A A A g A A A A n 9 / S w p O S C A A h 8 8 R j 3 U s K a u g V 5 m y J F i x h 6 X O Y K Y 0 h d G 8 A A A A A D o A A A A A C A A A g A A A A O M g / r D Y e 7 4 0 P Q r V L N U j W b a s + h + E c v T b W A I C N t j A I V L R Q A A A A n d I 4 5 a 0 w j p E u U K F 6 1 R n G g z 4 J 2 q N A i i O e w p r F Y T U N P w z j H d 7 H s p I x Q U y C T N D r 3 8 q W S u c 1 2 e U J O 5 8 5 J A + J D A X t I m S C Q a 1 z D 0 / k 8 k t I 0 f G b Y F B A A A A A v P N 4 + p y s 2 J J 5 w x u p a L T H F z y x a S v o T 7 B 1 t r P K x 1 x y x E j k u o U O + 6 G 4 5 S W 0 d Q 3 l f m j s u d D C X b z m a E l 9 5 n w N G 8 o B B g = = < / D a t a M a s h u p > 
</file>

<file path=customXml/itemProps1.xml><?xml version="1.0" encoding="utf-8"?>
<ds:datastoreItem xmlns:ds="http://schemas.openxmlformats.org/officeDocument/2006/customXml" ds:itemID="{F888CA73-00E9-4A88-B595-4F5CFA44A41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Master</vt:lpstr>
      <vt:lpstr>Kitchen Kettle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Chad Linthicum</dc:creator>
  <cp:keywords/>
  <dc:description/>
  <cp:lastModifiedBy>Chad Wick</cp:lastModifiedBy>
  <cp:revision/>
  <dcterms:created xsi:type="dcterms:W3CDTF">2021-12-01T21:44:45Z</dcterms:created>
  <dcterms:modified xsi:type="dcterms:W3CDTF">2022-10-20T16:32:07Z</dcterms:modified>
  <cp:category/>
  <cp:contentStatus/>
</cp:coreProperties>
</file>