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E:\Chad\Documents\Spicers Mill\DB_Spicers-Mill\"/>
    </mc:Choice>
  </mc:AlternateContent>
  <xr:revisionPtr revIDLastSave="0" documentId="13_ncr:1_{5F0425B5-F853-48BF-ACC2-F96A7491BFA1}" xr6:coauthVersionLast="47" xr6:coauthVersionMax="47" xr10:uidLastSave="{00000000-0000-0000-0000-000000000000}"/>
  <bookViews>
    <workbookView xWindow="-120" yWindow="-120" windowWidth="38640" windowHeight="15840" tabRatio="499" xr2:uid="{69723D9F-0E43-4143-9271-37B31EE29503}"/>
  </bookViews>
  <sheets>
    <sheet name="Master"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52" i="1" l="1"/>
  <c r="E272" i="1"/>
  <c r="F272" i="1" s="1"/>
  <c r="M272" i="1" s="1"/>
  <c r="H272" i="1"/>
  <c r="I272" i="1"/>
  <c r="J272" i="1" s="1"/>
  <c r="K272" i="1"/>
  <c r="L272" i="1" s="1"/>
  <c r="E271" i="1"/>
  <c r="F271" i="1" s="1"/>
  <c r="M271" i="1" s="1"/>
  <c r="H271" i="1"/>
  <c r="I271" i="1"/>
  <c r="J271" i="1" s="1"/>
  <c r="K271" i="1"/>
  <c r="L271" i="1" s="1"/>
  <c r="E270" i="1"/>
  <c r="F270" i="1" s="1"/>
  <c r="M270" i="1" s="1"/>
  <c r="H270" i="1"/>
  <c r="I270" i="1"/>
  <c r="J270" i="1" s="1"/>
  <c r="K270" i="1"/>
  <c r="L270" i="1" s="1"/>
  <c r="E405" i="1"/>
  <c r="F405" i="1" s="1"/>
  <c r="M405" i="1" s="1"/>
  <c r="H405" i="1"/>
  <c r="I405" i="1"/>
  <c r="J405" i="1" s="1"/>
  <c r="K405" i="1"/>
  <c r="L405" i="1" s="1"/>
  <c r="E137" i="1"/>
  <c r="F137" i="1" s="1"/>
  <c r="M137" i="1" s="1"/>
  <c r="H137" i="1"/>
  <c r="I137" i="1"/>
  <c r="J137" i="1" s="1"/>
  <c r="K137" i="1"/>
  <c r="L137" i="1" s="1"/>
  <c r="E136" i="1"/>
  <c r="F136" i="1" s="1"/>
  <c r="M136" i="1" s="1"/>
  <c r="H136" i="1"/>
  <c r="I136" i="1"/>
  <c r="J136" i="1" s="1"/>
  <c r="K136" i="1"/>
  <c r="L136" i="1" s="1"/>
  <c r="E135" i="1"/>
  <c r="F135" i="1" s="1"/>
  <c r="M135" i="1" s="1"/>
  <c r="H135" i="1"/>
  <c r="I135" i="1"/>
  <c r="J135" i="1" s="1"/>
  <c r="K135" i="1"/>
  <c r="L135" i="1" s="1"/>
  <c r="E133" i="1"/>
  <c r="F133" i="1" s="1"/>
  <c r="M133" i="1" s="1"/>
  <c r="H133" i="1"/>
  <c r="I133" i="1"/>
  <c r="J133" i="1" s="1"/>
  <c r="K133" i="1"/>
  <c r="L133" i="1" s="1"/>
  <c r="E132" i="1"/>
  <c r="F132" i="1" s="1"/>
  <c r="M132" i="1" s="1"/>
  <c r="H132" i="1"/>
  <c r="I132" i="1"/>
  <c r="J132" i="1" s="1"/>
  <c r="K132" i="1"/>
  <c r="L132" i="1" s="1"/>
  <c r="E131" i="1"/>
  <c r="F131" i="1" s="1"/>
  <c r="M131" i="1" s="1"/>
  <c r="H131" i="1"/>
  <c r="I131" i="1"/>
  <c r="J131" i="1" s="1"/>
  <c r="K131" i="1"/>
  <c r="L131" i="1" s="1"/>
  <c r="V381" i="1"/>
  <c r="W381" i="1" s="1"/>
  <c r="K381" i="1"/>
  <c r="L381" i="1" s="1"/>
  <c r="I381" i="1"/>
  <c r="J381" i="1" s="1"/>
  <c r="H381" i="1"/>
  <c r="E381" i="1"/>
  <c r="F381" i="1" s="1"/>
  <c r="E2" i="1"/>
  <c r="F2" i="1" s="1"/>
  <c r="M2" i="1" s="1"/>
  <c r="H2" i="1"/>
  <c r="I2" i="1"/>
  <c r="J2" i="1" s="1"/>
  <c r="K2" i="1"/>
  <c r="L2" i="1" s="1"/>
  <c r="E151" i="1"/>
  <c r="F151" i="1" s="1"/>
  <c r="M151" i="1" s="1"/>
  <c r="H151" i="1"/>
  <c r="I151" i="1"/>
  <c r="J151" i="1" s="1"/>
  <c r="K151" i="1"/>
  <c r="L151" i="1" s="1"/>
  <c r="E149" i="1"/>
  <c r="F149" i="1" s="1"/>
  <c r="M149" i="1" s="1"/>
  <c r="H149" i="1"/>
  <c r="I149" i="1"/>
  <c r="J149" i="1" s="1"/>
  <c r="K149" i="1"/>
  <c r="L149" i="1" s="1"/>
  <c r="E334" i="1"/>
  <c r="F334" i="1" s="1"/>
  <c r="M334" i="1" s="1"/>
  <c r="H334" i="1"/>
  <c r="I334" i="1"/>
  <c r="J334" i="1" s="1"/>
  <c r="K334" i="1"/>
  <c r="L334" i="1" s="1"/>
  <c r="E337" i="1"/>
  <c r="F337" i="1" s="1"/>
  <c r="H337" i="1"/>
  <c r="I337" i="1"/>
  <c r="J337" i="1" s="1"/>
  <c r="K337" i="1"/>
  <c r="L337" i="1" s="1"/>
  <c r="E402" i="1"/>
  <c r="F402" i="1" s="1"/>
  <c r="M402" i="1" s="1"/>
  <c r="H402" i="1"/>
  <c r="I402" i="1"/>
  <c r="J402" i="1" s="1"/>
  <c r="K402" i="1"/>
  <c r="L402" i="1" s="1"/>
  <c r="E333" i="1"/>
  <c r="F333" i="1" s="1"/>
  <c r="M333" i="1" s="1"/>
  <c r="H333" i="1"/>
  <c r="I333" i="1"/>
  <c r="J333" i="1" s="1"/>
  <c r="K333" i="1"/>
  <c r="L333" i="1" s="1"/>
  <c r="E51" i="1"/>
  <c r="F51" i="1" s="1"/>
  <c r="M51" i="1" s="1"/>
  <c r="H51" i="1"/>
  <c r="I51" i="1"/>
  <c r="J51" i="1" s="1"/>
  <c r="K51" i="1"/>
  <c r="L51" i="1" s="1"/>
  <c r="M381" i="1" l="1"/>
  <c r="M337" i="1"/>
  <c r="V71" i="1"/>
  <c r="W71" i="1" s="1"/>
  <c r="K71" i="1"/>
  <c r="L71" i="1" s="1"/>
  <c r="I71" i="1"/>
  <c r="J71" i="1" s="1"/>
  <c r="H71" i="1"/>
  <c r="E71" i="1"/>
  <c r="E331" i="1"/>
  <c r="H331" i="1"/>
  <c r="I331" i="1"/>
  <c r="J331" i="1" s="1"/>
  <c r="K331" i="1"/>
  <c r="L331" i="1" s="1"/>
  <c r="E330" i="1"/>
  <c r="H330" i="1"/>
  <c r="I330" i="1"/>
  <c r="J330" i="1" s="1"/>
  <c r="K330" i="1"/>
  <c r="L330" i="1" s="1"/>
  <c r="V46" i="1"/>
  <c r="W46" i="1" s="1"/>
  <c r="V325" i="1"/>
  <c r="W325" i="1" s="1"/>
  <c r="V298" i="1"/>
  <c r="W298" i="1" s="1"/>
  <c r="V349" i="1"/>
  <c r="W349" i="1" s="1"/>
  <c r="V216" i="1"/>
  <c r="W216" i="1" s="1"/>
  <c r="V205" i="1"/>
  <c r="W205" i="1" s="1"/>
  <c r="V163" i="1"/>
  <c r="W163" i="1" s="1"/>
  <c r="V64" i="1"/>
  <c r="W64" i="1" s="1"/>
  <c r="V225" i="1"/>
  <c r="W225" i="1" s="1"/>
  <c r="V77" i="1"/>
  <c r="W77" i="1" s="1"/>
  <c r="V321" i="1"/>
  <c r="W321" i="1" s="1"/>
  <c r="V299" i="1"/>
  <c r="W299" i="1" s="1"/>
  <c r="V348" i="1"/>
  <c r="W348" i="1" s="1"/>
  <c r="V174" i="1"/>
  <c r="W174" i="1" s="1"/>
  <c r="V324" i="1"/>
  <c r="W324" i="1" s="1"/>
  <c r="V106" i="1"/>
  <c r="W106" i="1" s="1"/>
  <c r="V192" i="1"/>
  <c r="W192" i="1" s="1"/>
  <c r="V234" i="1"/>
  <c r="W234" i="1" s="1"/>
  <c r="V206" i="1"/>
  <c r="W206" i="1" s="1"/>
  <c r="V338" i="1"/>
  <c r="W338" i="1" s="1"/>
  <c r="V214" i="1"/>
  <c r="W214" i="1" s="1"/>
  <c r="V366" i="1"/>
  <c r="W366" i="1" s="1"/>
  <c r="V285" i="1"/>
  <c r="W285" i="1" s="1"/>
  <c r="V376" i="1"/>
  <c r="W376" i="1" s="1"/>
  <c r="V444" i="1"/>
  <c r="W444" i="1" s="1"/>
  <c r="V78" i="1"/>
  <c r="W78" i="1" s="1"/>
  <c r="V388" i="1"/>
  <c r="W388" i="1" s="1"/>
  <c r="V260" i="1"/>
  <c r="W260" i="1" s="1"/>
  <c r="V249" i="1"/>
  <c r="W249" i="1" s="1"/>
  <c r="V393" i="1"/>
  <c r="W393" i="1" s="1"/>
  <c r="V92" i="1"/>
  <c r="W92" i="1" s="1"/>
  <c r="V191" i="1"/>
  <c r="W191" i="1" s="1"/>
  <c r="V352" i="1"/>
  <c r="W352" i="1" s="1"/>
  <c r="V226" i="1"/>
  <c r="W226" i="1" s="1"/>
  <c r="V294" i="1"/>
  <c r="W294" i="1" s="1"/>
  <c r="V63" i="1"/>
  <c r="W63" i="1" s="1"/>
  <c r="V8" i="1"/>
  <c r="W8" i="1" s="1"/>
  <c r="V201" i="1"/>
  <c r="W201" i="1" s="1"/>
  <c r="V421" i="1"/>
  <c r="W421" i="1" s="1"/>
  <c r="V88" i="1"/>
  <c r="W88" i="1" s="1"/>
  <c r="V117" i="1"/>
  <c r="W117" i="1" s="1"/>
  <c r="V4" i="1"/>
  <c r="W4" i="1" s="1"/>
  <c r="V448" i="1"/>
  <c r="W448" i="1" s="1"/>
  <c r="V290" i="1"/>
  <c r="W290" i="1" s="1"/>
  <c r="V98" i="1"/>
  <c r="W98" i="1" s="1"/>
  <c r="V143" i="1"/>
  <c r="W143" i="1" s="1"/>
  <c r="V142" i="1"/>
  <c r="W142" i="1" s="1"/>
  <c r="V353" i="1"/>
  <c r="W353" i="1" s="1"/>
  <c r="V369" i="1"/>
  <c r="W369" i="1" s="1"/>
  <c r="V15" i="1"/>
  <c r="W15" i="1" s="1"/>
  <c r="V89" i="1"/>
  <c r="W89" i="1" s="1"/>
  <c r="V217" i="1"/>
  <c r="W217" i="1" s="1"/>
  <c r="V138" i="1"/>
  <c r="W138" i="1" s="1"/>
  <c r="V257" i="1"/>
  <c r="W257" i="1" s="1"/>
  <c r="V250" i="1"/>
  <c r="W250" i="1" s="1"/>
  <c r="V97" i="1"/>
  <c r="W97" i="1" s="1"/>
  <c r="V90" i="1"/>
  <c r="W90" i="1" s="1"/>
  <c r="V286" i="1"/>
  <c r="W286" i="1" s="1"/>
  <c r="V423" i="1"/>
  <c r="W423" i="1" s="1"/>
  <c r="V254" i="1"/>
  <c r="W254" i="1" s="1"/>
  <c r="V235" i="1"/>
  <c r="W235" i="1" s="1"/>
  <c r="V236" i="1"/>
  <c r="W236" i="1" s="1"/>
  <c r="V218" i="1"/>
  <c r="W218" i="1" s="1"/>
  <c r="V359" i="1"/>
  <c r="W359" i="1" s="1"/>
  <c r="V172" i="1"/>
  <c r="W172" i="1" s="1"/>
  <c r="V173" i="1"/>
  <c r="W173" i="1" s="1"/>
  <c r="V175" i="1"/>
  <c r="W175" i="1" s="1"/>
  <c r="V168" i="1"/>
  <c r="W168" i="1" s="1"/>
  <c r="V215" i="1"/>
  <c r="W215" i="1" s="1"/>
  <c r="V58" i="1"/>
  <c r="W58" i="1" s="1"/>
  <c r="V237" i="1"/>
  <c r="W237" i="1" s="1"/>
  <c r="V207" i="1"/>
  <c r="W207" i="1" s="1"/>
  <c r="V255" i="1"/>
  <c r="W255" i="1" s="1"/>
  <c r="V267" i="1"/>
  <c r="W267" i="1" s="1"/>
  <c r="V122" i="1"/>
  <c r="W122" i="1" s="1"/>
  <c r="V451" i="1"/>
  <c r="W451" i="1" s="1"/>
  <c r="V429" i="1"/>
  <c r="W429" i="1" s="1"/>
  <c r="V351" i="1"/>
  <c r="W351" i="1" s="1"/>
  <c r="V264" i="1"/>
  <c r="W264" i="1" s="1"/>
  <c r="V364" i="1"/>
  <c r="W364" i="1" s="1"/>
  <c r="V335" i="1"/>
  <c r="W335" i="1" s="1"/>
  <c r="V156" i="1"/>
  <c r="W156" i="1" s="1"/>
  <c r="V300" i="1"/>
  <c r="W300" i="1" s="1"/>
  <c r="V384" i="1"/>
  <c r="W384" i="1" s="1"/>
  <c r="V318" i="1"/>
  <c r="W318" i="1" s="1"/>
  <c r="V343" i="1"/>
  <c r="W343" i="1" s="1"/>
  <c r="V301" i="1"/>
  <c r="W301" i="1" s="1"/>
  <c r="V243" i="1"/>
  <c r="W243" i="1" s="1"/>
  <c r="V406" i="1"/>
  <c r="W406" i="1" s="1"/>
  <c r="V3" i="1"/>
  <c r="W3" i="1" s="1"/>
  <c r="V198" i="1"/>
  <c r="W198" i="1" s="1"/>
  <c r="V275" i="1"/>
  <c r="W275" i="1" s="1"/>
  <c r="V417" i="1"/>
  <c r="W417" i="1" s="1"/>
  <c r="V193" i="1"/>
  <c r="W193" i="1" s="1"/>
  <c r="V277" i="1"/>
  <c r="W277" i="1" s="1"/>
  <c r="V5" i="1"/>
  <c r="W5" i="1" s="1"/>
  <c r="V449" i="1"/>
  <c r="W449" i="1" s="1"/>
  <c r="V279" i="1"/>
  <c r="W279" i="1" s="1"/>
  <c r="V59" i="1"/>
  <c r="W59" i="1" s="1"/>
  <c r="V247" i="1"/>
  <c r="W247" i="1" s="1"/>
  <c r="V219" i="1"/>
  <c r="W219" i="1" s="1"/>
  <c r="V276" i="1"/>
  <c r="W276" i="1" s="1"/>
  <c r="V116" i="1"/>
  <c r="W116" i="1" s="1"/>
  <c r="V209" i="1"/>
  <c r="W209" i="1" s="1"/>
  <c r="V167" i="1"/>
  <c r="W167" i="1" s="1"/>
  <c r="V396" i="1"/>
  <c r="W396" i="1" s="1"/>
  <c r="V424" i="1"/>
  <c r="W424" i="1" s="1"/>
  <c r="V265" i="1"/>
  <c r="W265" i="1" s="1"/>
  <c r="V83" i="1"/>
  <c r="W83" i="1" s="1"/>
  <c r="V256" i="1"/>
  <c r="W256" i="1" s="1"/>
  <c r="V293" i="1"/>
  <c r="W293" i="1" s="1"/>
  <c r="V113" i="1"/>
  <c r="W113" i="1" s="1"/>
  <c r="V7" i="1"/>
  <c r="W7" i="1" s="1"/>
  <c r="V320" i="1"/>
  <c r="W320" i="1" s="1"/>
  <c r="V162" i="1"/>
  <c r="W162" i="1" s="1"/>
  <c r="V45" i="1"/>
  <c r="W45" i="1" s="1"/>
  <c r="V278" i="1"/>
  <c r="W278" i="1" s="1"/>
  <c r="V280" i="1"/>
  <c r="W280" i="1" s="1"/>
  <c r="V153" i="1"/>
  <c r="W153" i="1" s="1"/>
  <c r="V365" i="1"/>
  <c r="W365" i="1" s="1"/>
  <c r="V407" i="1"/>
  <c r="W407" i="1" s="1"/>
  <c r="V329" i="1"/>
  <c r="W329" i="1" s="1"/>
  <c r="V65" i="1"/>
  <c r="W65" i="1" s="1"/>
  <c r="V434" i="1"/>
  <c r="W434" i="1" s="1"/>
  <c r="V29" i="1"/>
  <c r="W29" i="1" s="1"/>
  <c r="V44" i="1"/>
  <c r="W44" i="1" s="1"/>
  <c r="V84" i="1"/>
  <c r="W84" i="1" s="1"/>
  <c r="V296" i="1"/>
  <c r="W296" i="1" s="1"/>
  <c r="V292" i="1"/>
  <c r="W292" i="1" s="1"/>
  <c r="V48" i="1"/>
  <c r="W48" i="1" s="1"/>
  <c r="V27" i="1"/>
  <c r="W27" i="1" s="1"/>
  <c r="V148" i="1"/>
  <c r="W148" i="1" s="1"/>
  <c r="V360" i="1"/>
  <c r="W360" i="1" s="1"/>
  <c r="V141" i="1"/>
  <c r="W141" i="1" s="1"/>
  <c r="V47" i="1"/>
  <c r="W47" i="1" s="1"/>
  <c r="V391" i="1"/>
  <c r="W391" i="1" s="1"/>
  <c r="V210" i="1"/>
  <c r="W210" i="1" s="1"/>
  <c r="V281" i="1"/>
  <c r="W281" i="1" s="1"/>
  <c r="V152" i="1"/>
  <c r="W152" i="1" s="1"/>
  <c r="V317" i="1"/>
  <c r="W317" i="1" s="1"/>
  <c r="V23" i="1"/>
  <c r="W23" i="1" s="1"/>
  <c r="V32" i="1"/>
  <c r="W32" i="1" s="1"/>
  <c r="V68" i="1"/>
  <c r="W68" i="1" s="1"/>
  <c r="V123" i="1"/>
  <c r="W123" i="1" s="1"/>
  <c r="V28" i="1"/>
  <c r="W28" i="1" s="1"/>
  <c r="V17" i="1"/>
  <c r="W17" i="1" s="1"/>
  <c r="V16" i="1"/>
  <c r="W16" i="1" s="1"/>
  <c r="V26" i="1"/>
  <c r="W26" i="1" s="1"/>
  <c r="V356" i="1"/>
  <c r="W356" i="1" s="1"/>
  <c r="V164" i="1"/>
  <c r="W164" i="1" s="1"/>
  <c r="V9" i="1"/>
  <c r="W9" i="1" s="1"/>
  <c r="V176" i="1"/>
  <c r="W176" i="1" s="1"/>
  <c r="V416" i="1"/>
  <c r="W416" i="1" s="1"/>
  <c r="V316" i="1"/>
  <c r="W316" i="1" s="1"/>
  <c r="V426" i="1"/>
  <c r="W426" i="1" s="1"/>
  <c r="V66" i="1"/>
  <c r="W66" i="1" s="1"/>
  <c r="V76" i="1"/>
  <c r="W76" i="1" s="1"/>
  <c r="V355" i="1"/>
  <c r="W355" i="1" s="1"/>
  <c r="V33" i="1"/>
  <c r="W33" i="1" s="1"/>
  <c r="V303" i="1"/>
  <c r="W303" i="1" s="1"/>
  <c r="V305" i="1"/>
  <c r="W305" i="1" s="1"/>
  <c r="V304" i="1"/>
  <c r="W304" i="1" s="1"/>
  <c r="V25" i="1"/>
  <c r="W25" i="1" s="1"/>
  <c r="V326" i="1"/>
  <c r="W326" i="1" s="1"/>
  <c r="V166" i="1"/>
  <c r="W166" i="1" s="1"/>
  <c r="V169" i="1"/>
  <c r="W169" i="1" s="1"/>
  <c r="V295" i="1"/>
  <c r="W295" i="1" s="1"/>
  <c r="V105" i="1"/>
  <c r="W105" i="1" s="1"/>
  <c r="V129" i="1"/>
  <c r="W129" i="1" s="1"/>
  <c r="V155" i="1"/>
  <c r="W155" i="1" s="1"/>
  <c r="V342" i="1"/>
  <c r="W342" i="1" s="1"/>
  <c r="V50" i="1"/>
  <c r="W50" i="1" s="1"/>
  <c r="V146" i="1"/>
  <c r="W146" i="1" s="1"/>
  <c r="V69" i="1"/>
  <c r="W69" i="1" s="1"/>
  <c r="V306" i="1"/>
  <c r="W306" i="1" s="1"/>
  <c r="V363" i="1"/>
  <c r="W363" i="1" s="1"/>
  <c r="V394" i="1"/>
  <c r="W394" i="1" s="1"/>
  <c r="V431" i="1"/>
  <c r="W431" i="1" s="1"/>
  <c r="V161" i="1"/>
  <c r="W161" i="1" s="1"/>
  <c r="V341" i="1"/>
  <c r="W341" i="1" s="1"/>
  <c r="V85" i="1"/>
  <c r="W85" i="1" s="1"/>
  <c r="V382" i="1"/>
  <c r="W382" i="1" s="1"/>
  <c r="V52" i="1"/>
  <c r="W52" i="1" s="1"/>
  <c r="V102" i="1"/>
  <c r="W102" i="1" s="1"/>
  <c r="V266" i="1"/>
  <c r="W266" i="1" s="1"/>
  <c r="V177" i="1"/>
  <c r="W177" i="1" s="1"/>
  <c r="V244" i="1"/>
  <c r="W244" i="1" s="1"/>
  <c r="V398" i="1"/>
  <c r="W398" i="1" s="1"/>
  <c r="V86" i="1"/>
  <c r="W86" i="1" s="1"/>
  <c r="V307" i="1"/>
  <c r="W307" i="1" s="1"/>
  <c r="V11" i="1"/>
  <c r="W11" i="1" s="1"/>
  <c r="V248" i="1"/>
  <c r="W248" i="1" s="1"/>
  <c r="V251" i="1"/>
  <c r="W251" i="1" s="1"/>
  <c r="V126" i="1"/>
  <c r="W126" i="1" s="1"/>
  <c r="V158" i="1"/>
  <c r="W158" i="1" s="1"/>
  <c r="V112" i="1"/>
  <c r="W112" i="1" s="1"/>
  <c r="V336" i="1"/>
  <c r="W336" i="1" s="1"/>
  <c r="V41" i="1"/>
  <c r="W41" i="1" s="1"/>
  <c r="V273" i="1"/>
  <c r="W273" i="1" s="1"/>
  <c r="V344" i="1"/>
  <c r="W344" i="1" s="1"/>
  <c r="V157" i="1"/>
  <c r="W157" i="1" s="1"/>
  <c r="V435" i="1"/>
  <c r="W435" i="1" s="1"/>
  <c r="V190" i="1"/>
  <c r="W190" i="1" s="1"/>
  <c r="V238" i="1"/>
  <c r="W238" i="1" s="1"/>
  <c r="V373" i="1"/>
  <c r="W373" i="1" s="1"/>
  <c r="V70" i="1"/>
  <c r="W70" i="1" s="1"/>
  <c r="V189" i="1"/>
  <c r="W189" i="1" s="1"/>
  <c r="V389" i="1"/>
  <c r="W389" i="1" s="1"/>
  <c r="V400" i="1"/>
  <c r="W400" i="1" s="1"/>
  <c r="V220" i="1"/>
  <c r="W220" i="1" s="1"/>
  <c r="V401" i="1"/>
  <c r="W401" i="1" s="1"/>
  <c r="V227" i="1"/>
  <c r="W227" i="1" s="1"/>
  <c r="V368" i="1"/>
  <c r="W368" i="1" s="1"/>
  <c r="V387" i="1"/>
  <c r="W387" i="1" s="1"/>
  <c r="V436" i="1"/>
  <c r="W436" i="1" s="1"/>
  <c r="V408" i="1"/>
  <c r="W408" i="1" s="1"/>
  <c r="V188" i="1"/>
  <c r="W188" i="1" s="1"/>
  <c r="V187" i="1"/>
  <c r="W187" i="1" s="1"/>
  <c r="V386" i="1"/>
  <c r="W386" i="1" s="1"/>
  <c r="V415" i="1"/>
  <c r="W415" i="1" s="1"/>
  <c r="V437" i="1"/>
  <c r="W437" i="1" s="1"/>
  <c r="V221" i="1"/>
  <c r="W221" i="1" s="1"/>
  <c r="V87" i="1"/>
  <c r="W87" i="1" s="1"/>
  <c r="V96" i="1"/>
  <c r="W96" i="1" s="1"/>
  <c r="V12" i="1"/>
  <c r="W12" i="1" s="1"/>
  <c r="V399" i="1"/>
  <c r="W399" i="1" s="1"/>
  <c r="V186" i="1"/>
  <c r="W186" i="1" s="1"/>
  <c r="V245" i="1"/>
  <c r="W245" i="1" s="1"/>
  <c r="V413" i="1"/>
  <c r="W413" i="1" s="1"/>
  <c r="V390" i="1"/>
  <c r="W390" i="1" s="1"/>
  <c r="V18" i="1"/>
  <c r="W18" i="1" s="1"/>
  <c r="V34" i="1"/>
  <c r="W34" i="1" s="1"/>
  <c r="V380" i="1"/>
  <c r="W380" i="1" s="1"/>
  <c r="V125" i="1"/>
  <c r="W125" i="1" s="1"/>
  <c r="V350" i="1"/>
  <c r="W350" i="1" s="1"/>
  <c r="V82" i="1"/>
  <c r="W82" i="1" s="1"/>
  <c r="V91" i="1"/>
  <c r="W91" i="1" s="1"/>
  <c r="V430" i="1"/>
  <c r="W430" i="1" s="1"/>
  <c r="V438" i="1"/>
  <c r="W438" i="1" s="1"/>
  <c r="V309" i="1"/>
  <c r="W309" i="1" s="1"/>
  <c r="V31" i="1"/>
  <c r="W31" i="1" s="1"/>
  <c r="V154" i="1"/>
  <c r="W154" i="1" s="1"/>
  <c r="V242" i="1"/>
  <c r="W242" i="1" s="1"/>
  <c r="V322" i="1"/>
  <c r="W322" i="1" s="1"/>
  <c r="V323" i="1"/>
  <c r="W323" i="1" s="1"/>
  <c r="V252" i="1"/>
  <c r="W252" i="1" s="1"/>
  <c r="V288" i="1"/>
  <c r="W288" i="1" s="1"/>
  <c r="V213" i="1"/>
  <c r="W213" i="1" s="1"/>
  <c r="V310" i="1"/>
  <c r="W310" i="1" s="1"/>
  <c r="V287" i="1"/>
  <c r="W287" i="1" s="1"/>
  <c r="V291" i="1"/>
  <c r="W291" i="1" s="1"/>
  <c r="V43" i="1"/>
  <c r="W43" i="1" s="1"/>
  <c r="V308" i="1"/>
  <c r="W308" i="1" s="1"/>
  <c r="V145" i="1"/>
  <c r="W145" i="1" s="1"/>
  <c r="V357" i="1"/>
  <c r="W357" i="1" s="1"/>
  <c r="V165" i="1"/>
  <c r="W165" i="1" s="1"/>
  <c r="V439" i="1"/>
  <c r="W439" i="1" s="1"/>
  <c r="V362" i="1"/>
  <c r="W362" i="1" s="1"/>
  <c r="V178" i="1"/>
  <c r="W178" i="1" s="1"/>
  <c r="V114" i="1"/>
  <c r="W114" i="1" s="1"/>
  <c r="V282" i="1"/>
  <c r="W282" i="1" s="1"/>
  <c r="V159" i="1"/>
  <c r="W159" i="1" s="1"/>
  <c r="V39" i="1"/>
  <c r="W39" i="1" s="1"/>
  <c r="V72" i="1"/>
  <c r="W72" i="1" s="1"/>
  <c r="V60" i="1"/>
  <c r="W60" i="1" s="1"/>
  <c r="V261" i="1"/>
  <c r="W261" i="1" s="1"/>
  <c r="V160" i="1"/>
  <c r="W160" i="1" s="1"/>
  <c r="V419" i="1"/>
  <c r="W419" i="1" s="1"/>
  <c r="V385" i="1"/>
  <c r="W385" i="1" s="1"/>
  <c r="V80" i="1"/>
  <c r="W80" i="1" s="1"/>
  <c r="V199" i="1"/>
  <c r="W199" i="1" s="1"/>
  <c r="V37" i="1"/>
  <c r="W37" i="1" s="1"/>
  <c r="V371" i="1"/>
  <c r="W371" i="1" s="1"/>
  <c r="V24" i="1"/>
  <c r="W24" i="1" s="1"/>
  <c r="V269" i="1"/>
  <c r="W269" i="1" s="1"/>
  <c r="V427" i="1"/>
  <c r="W427" i="1" s="1"/>
  <c r="V440" i="1"/>
  <c r="W440" i="1" s="1"/>
  <c r="V450" i="1"/>
  <c r="W450" i="1" s="1"/>
  <c r="V375" i="1"/>
  <c r="W375" i="1" s="1"/>
  <c r="V374" i="1"/>
  <c r="W374" i="1" s="1"/>
  <c r="V230" i="1"/>
  <c r="W230" i="1" s="1"/>
  <c r="V239" i="1"/>
  <c r="W239" i="1" s="1"/>
  <c r="V6" i="1"/>
  <c r="W6" i="1" s="1"/>
  <c r="V179" i="1"/>
  <c r="W179" i="1" s="1"/>
  <c r="V446" i="1"/>
  <c r="W446" i="1" s="1"/>
  <c r="V233" i="1"/>
  <c r="W233" i="1" s="1"/>
  <c r="V347" i="1"/>
  <c r="W347" i="1" s="1"/>
  <c r="V361" i="1"/>
  <c r="W361" i="1" s="1"/>
  <c r="V372" i="1"/>
  <c r="W372" i="1" s="1"/>
  <c r="V197" i="1"/>
  <c r="W197" i="1" s="1"/>
  <c r="V211" i="1"/>
  <c r="W211" i="1" s="1"/>
  <c r="V311" i="1"/>
  <c r="W311" i="1" s="1"/>
  <c r="V262" i="1"/>
  <c r="W262" i="1" s="1"/>
  <c r="V422" i="1"/>
  <c r="W422" i="1" s="1"/>
  <c r="V200" i="1"/>
  <c r="W200" i="1" s="1"/>
  <c r="V274" i="1"/>
  <c r="W274" i="1" s="1"/>
  <c r="V240" i="1"/>
  <c r="W240" i="1" s="1"/>
  <c r="V319" i="1"/>
  <c r="W319" i="1" s="1"/>
  <c r="V425" i="1"/>
  <c r="W425" i="1" s="1"/>
  <c r="V170" i="1"/>
  <c r="W170" i="1" s="1"/>
  <c r="V202" i="1"/>
  <c r="W202" i="1" s="1"/>
  <c r="V185" i="1"/>
  <c r="W185" i="1" s="1"/>
  <c r="V14" i="1"/>
  <c r="W14" i="1" s="1"/>
  <c r="V93" i="1"/>
  <c r="W93" i="1" s="1"/>
  <c r="V99" i="1"/>
  <c r="W99" i="1" s="1"/>
  <c r="V224" i="1"/>
  <c r="W224" i="1" s="1"/>
  <c r="V370" i="1"/>
  <c r="W370" i="1" s="1"/>
  <c r="V410" i="1"/>
  <c r="W410" i="1" s="1"/>
  <c r="V268" i="1"/>
  <c r="W268" i="1" s="1"/>
  <c r="V61" i="1"/>
  <c r="W61" i="1" s="1"/>
  <c r="V184" i="1"/>
  <c r="W184" i="1" s="1"/>
  <c r="V428" i="1"/>
  <c r="W428" i="1" s="1"/>
  <c r="V19" i="1"/>
  <c r="W19" i="1" s="1"/>
  <c r="V67" i="1"/>
  <c r="W67" i="1" s="1"/>
  <c r="V38" i="1"/>
  <c r="W38" i="1" s="1"/>
  <c r="V315" i="1"/>
  <c r="W315" i="1" s="1"/>
  <c r="V367" i="1"/>
  <c r="W367" i="1" s="1"/>
  <c r="V395" i="1"/>
  <c r="W395" i="1" s="1"/>
  <c r="V432" i="1"/>
  <c r="W432" i="1" s="1"/>
  <c r="V284" i="1"/>
  <c r="W284" i="1" s="1"/>
  <c r="V35" i="1"/>
  <c r="W35" i="1" s="1"/>
  <c r="V378" i="1"/>
  <c r="W378" i="1" s="1"/>
  <c r="V377" i="1"/>
  <c r="W377" i="1" s="1"/>
  <c r="V297" i="1"/>
  <c r="W297" i="1" s="1"/>
  <c r="V358" i="1"/>
  <c r="W358" i="1" s="1"/>
  <c r="V36" i="1"/>
  <c r="W36" i="1" s="1"/>
  <c r="V73" i="1"/>
  <c r="W73" i="1" s="1"/>
  <c r="V283" i="1"/>
  <c r="W283" i="1" s="1"/>
  <c r="V94" i="1"/>
  <c r="W94" i="1" s="1"/>
  <c r="V100" i="1"/>
  <c r="W100" i="1" s="1"/>
  <c r="V134" i="1"/>
  <c r="W134" i="1" s="1"/>
  <c r="V150" i="1"/>
  <c r="W150" i="1" s="1"/>
  <c r="V379" i="1"/>
  <c r="W379" i="1" s="1"/>
  <c r="V259" i="1"/>
  <c r="W259" i="1" s="1"/>
  <c r="V95" i="1"/>
  <c r="W95" i="1" s="1"/>
  <c r="V130" i="1"/>
  <c r="W130" i="1" s="1"/>
  <c r="V10" i="1"/>
  <c r="W10" i="1" s="1"/>
  <c r="V253" i="1"/>
  <c r="W253" i="1" s="1"/>
  <c r="V101" i="1"/>
  <c r="W101" i="1" s="1"/>
  <c r="V81" i="1"/>
  <c r="W81" i="1" s="1"/>
  <c r="V212" i="1"/>
  <c r="W212" i="1" s="1"/>
  <c r="V411" i="1"/>
  <c r="W411" i="1" s="1"/>
  <c r="V121" i="1"/>
  <c r="W121" i="1" s="1"/>
  <c r="V120" i="1"/>
  <c r="W120" i="1" s="1"/>
  <c r="V49" i="1"/>
  <c r="W49" i="1" s="1"/>
  <c r="V196" i="1"/>
  <c r="W196" i="1" s="1"/>
  <c r="V392" i="1"/>
  <c r="W392" i="1" s="1"/>
  <c r="V340" i="1"/>
  <c r="W340" i="1" s="1"/>
  <c r="V339" i="1"/>
  <c r="W339" i="1" s="1"/>
  <c r="V397" i="1"/>
  <c r="W397" i="1" s="1"/>
  <c r="V327" i="1"/>
  <c r="W327" i="1" s="1"/>
  <c r="V442" i="1"/>
  <c r="W442" i="1" s="1"/>
  <c r="V409" i="1"/>
  <c r="W409" i="1" s="1"/>
  <c r="V246" i="1"/>
  <c r="W246" i="1" s="1"/>
  <c r="V30" i="1"/>
  <c r="W30" i="1" s="1"/>
  <c r="V118" i="1"/>
  <c r="W118" i="1" s="1"/>
  <c r="V20" i="1"/>
  <c r="W20" i="1" s="1"/>
  <c r="V441" i="1"/>
  <c r="W441" i="1" s="1"/>
  <c r="V302" i="1"/>
  <c r="W302" i="1" s="1"/>
  <c r="V79" i="1"/>
  <c r="W79" i="1" s="1"/>
  <c r="V103" i="1"/>
  <c r="W103" i="1" s="1"/>
  <c r="V107" i="1"/>
  <c r="W107" i="1" s="1"/>
  <c r="V258" i="1"/>
  <c r="W258" i="1" s="1"/>
  <c r="V443" i="1"/>
  <c r="W443" i="1" s="1"/>
  <c r="V124" i="1"/>
  <c r="W124" i="1" s="1"/>
  <c r="V147" i="1"/>
  <c r="W147" i="1" s="1"/>
  <c r="V140" i="1"/>
  <c r="W140" i="1" s="1"/>
  <c r="V22" i="1"/>
  <c r="W22" i="1" s="1"/>
  <c r="V144" i="1"/>
  <c r="W144" i="1" s="1"/>
  <c r="V312" i="1"/>
  <c r="W312" i="1" s="1"/>
  <c r="V354" i="1"/>
  <c r="W354" i="1" s="1"/>
  <c r="V13" i="1"/>
  <c r="W13" i="1" s="1"/>
  <c r="V183" i="1"/>
  <c r="W183" i="1" s="1"/>
  <c r="V332" i="1"/>
  <c r="W332" i="1" s="1"/>
  <c r="V313" i="1"/>
  <c r="W313" i="1" s="1"/>
  <c r="V345" i="1"/>
  <c r="W345" i="1" s="1"/>
  <c r="V403" i="1"/>
  <c r="W403" i="1" s="1"/>
  <c r="V404" i="1"/>
  <c r="W404" i="1" s="1"/>
  <c r="V110" i="1"/>
  <c r="W110" i="1" s="1"/>
  <c r="V195" i="1"/>
  <c r="W195" i="1" s="1"/>
  <c r="V21" i="1"/>
  <c r="W21" i="1" s="1"/>
  <c r="V74" i="1"/>
  <c r="W74" i="1" s="1"/>
  <c r="V346" i="1"/>
  <c r="W346" i="1" s="1"/>
  <c r="V40" i="1"/>
  <c r="W40" i="1" s="1"/>
  <c r="V127" i="1"/>
  <c r="W127" i="1" s="1"/>
  <c r="V263" i="1"/>
  <c r="W263" i="1" s="1"/>
  <c r="V433" i="1"/>
  <c r="W433" i="1" s="1"/>
  <c r="V418" i="1"/>
  <c r="W418" i="1" s="1"/>
  <c r="V194" i="1"/>
  <c r="W194" i="1" s="1"/>
  <c r="V171" i="1"/>
  <c r="W171" i="1" s="1"/>
  <c r="V328" i="1"/>
  <c r="W328" i="1" s="1"/>
  <c r="V208" i="1"/>
  <c r="W208" i="1" s="1"/>
  <c r="V223" i="1"/>
  <c r="W223" i="1" s="1"/>
  <c r="V314" i="1"/>
  <c r="W314" i="1" s="1"/>
  <c r="V447" i="1"/>
  <c r="W447" i="1" s="1"/>
  <c r="V231" i="1"/>
  <c r="W231" i="1" s="1"/>
  <c r="V383" i="1"/>
  <c r="W383" i="1" s="1"/>
  <c r="V104" i="1"/>
  <c r="W104" i="1" s="1"/>
  <c r="V111" i="1"/>
  <c r="W111" i="1" s="1"/>
  <c r="V445" i="1"/>
  <c r="W445" i="1" s="1"/>
  <c r="V420" i="1"/>
  <c r="W420" i="1" s="1"/>
  <c r="V139" i="1"/>
  <c r="W139" i="1" s="1"/>
  <c r="V414" i="1"/>
  <c r="W414" i="1" s="1"/>
  <c r="V203" i="1"/>
  <c r="W203" i="1" s="1"/>
  <c r="V62" i="1"/>
  <c r="W62" i="1" s="1"/>
  <c r="V241" i="1"/>
  <c r="W241" i="1" s="1"/>
  <c r="V232" i="1"/>
  <c r="W232" i="1" s="1"/>
  <c r="V228" i="1"/>
  <c r="W228" i="1" s="1"/>
  <c r="V182" i="1"/>
  <c r="W182" i="1" s="1"/>
  <c r="V54" i="1"/>
  <c r="W54" i="1" s="1"/>
  <c r="V55" i="1"/>
  <c r="W55" i="1" s="1"/>
  <c r="V53" i="1"/>
  <c r="W53" i="1" s="1"/>
  <c r="V289" i="1"/>
  <c r="W289" i="1" s="1"/>
  <c r="V412" i="1"/>
  <c r="W412" i="1" s="1"/>
  <c r="V109" i="1"/>
  <c r="W109" i="1" s="1"/>
  <c r="V119" i="1"/>
  <c r="W119" i="1" s="1"/>
  <c r="V75" i="1"/>
  <c r="W75" i="1" s="1"/>
  <c r="V115" i="1"/>
  <c r="W115" i="1" s="1"/>
  <c r="V204" i="1"/>
  <c r="W204" i="1" s="1"/>
  <c r="V181" i="1"/>
  <c r="W181" i="1" s="1"/>
  <c r="V180" i="1"/>
  <c r="W180" i="1" s="1"/>
  <c r="V128" i="1"/>
  <c r="W128" i="1" s="1"/>
  <c r="V42" i="1"/>
  <c r="W42" i="1" s="1"/>
  <c r="V108" i="1"/>
  <c r="W108" i="1" s="1"/>
  <c r="V229" i="1"/>
  <c r="W229" i="1" s="1"/>
  <c r="V57" i="1"/>
  <c r="W57" i="1" s="1"/>
  <c r="V56" i="1"/>
  <c r="W56" i="1" s="1"/>
  <c r="V222" i="1"/>
  <c r="W222" i="1" s="1"/>
  <c r="K72" i="1"/>
  <c r="L72" i="1" s="1"/>
  <c r="I72" i="1"/>
  <c r="J72" i="1" s="1"/>
  <c r="H72" i="1"/>
  <c r="E72" i="1"/>
  <c r="K74" i="1"/>
  <c r="L74" i="1" s="1"/>
  <c r="I74" i="1"/>
  <c r="J74" i="1" s="1"/>
  <c r="H74" i="1"/>
  <c r="E74" i="1"/>
  <c r="K73" i="1"/>
  <c r="L73" i="1" s="1"/>
  <c r="I73" i="1"/>
  <c r="J73" i="1" s="1"/>
  <c r="H73" i="1"/>
  <c r="E73" i="1"/>
  <c r="K68" i="1"/>
  <c r="L68" i="1" s="1"/>
  <c r="I68" i="1"/>
  <c r="J68" i="1" s="1"/>
  <c r="H68" i="1"/>
  <c r="E68" i="1"/>
  <c r="K69" i="1"/>
  <c r="L69" i="1" s="1"/>
  <c r="I69" i="1"/>
  <c r="J69" i="1" s="1"/>
  <c r="H69" i="1"/>
  <c r="E69" i="1"/>
  <c r="F69" i="1" s="1"/>
  <c r="E3" i="1"/>
  <c r="E4" i="1"/>
  <c r="E5" i="1"/>
  <c r="E6" i="1"/>
  <c r="E7" i="1"/>
  <c r="E8" i="1"/>
  <c r="E9" i="1"/>
  <c r="E10" i="1"/>
  <c r="E11" i="1"/>
  <c r="E12" i="1"/>
  <c r="E13" i="1"/>
  <c r="E14" i="1"/>
  <c r="E336" i="1"/>
  <c r="H336" i="1"/>
  <c r="I336" i="1"/>
  <c r="J336" i="1" s="1"/>
  <c r="K336" i="1"/>
  <c r="L336" i="1" s="1"/>
  <c r="E215" i="1"/>
  <c r="H215" i="1"/>
  <c r="I215" i="1"/>
  <c r="J215" i="1" s="1"/>
  <c r="K215" i="1"/>
  <c r="L215" i="1" s="1"/>
  <c r="E295" i="1"/>
  <c r="H295" i="1"/>
  <c r="I295" i="1"/>
  <c r="J295" i="1" s="1"/>
  <c r="K295" i="1"/>
  <c r="L295" i="1" s="1"/>
  <c r="E296" i="1"/>
  <c r="H296" i="1"/>
  <c r="I296" i="1"/>
  <c r="J296" i="1" s="1"/>
  <c r="K296" i="1"/>
  <c r="L296" i="1" s="1"/>
  <c r="K329" i="1"/>
  <c r="L329" i="1" s="1"/>
  <c r="I329" i="1"/>
  <c r="J329" i="1" s="1"/>
  <c r="H329" i="1"/>
  <c r="E329" i="1"/>
  <c r="E297" i="1"/>
  <c r="H297" i="1"/>
  <c r="I297" i="1"/>
  <c r="J297" i="1" s="1"/>
  <c r="K297" i="1"/>
  <c r="L297" i="1" s="1"/>
  <c r="K138" i="1"/>
  <c r="L138" i="1" s="1"/>
  <c r="I138" i="1"/>
  <c r="J138" i="1" s="1"/>
  <c r="H138" i="1"/>
  <c r="E138" i="1"/>
  <c r="K147" i="1"/>
  <c r="L147" i="1" s="1"/>
  <c r="I147" i="1"/>
  <c r="J147" i="1" s="1"/>
  <c r="H147" i="1"/>
  <c r="E147" i="1"/>
  <c r="K146" i="1"/>
  <c r="L146" i="1" s="1"/>
  <c r="I146" i="1"/>
  <c r="J146" i="1" s="1"/>
  <c r="H146" i="1"/>
  <c r="E146" i="1"/>
  <c r="K142" i="1"/>
  <c r="L142" i="1" s="1"/>
  <c r="I142" i="1"/>
  <c r="J142" i="1" s="1"/>
  <c r="H142" i="1"/>
  <c r="E142" i="1"/>
  <c r="K141" i="1"/>
  <c r="L141" i="1" s="1"/>
  <c r="I141" i="1"/>
  <c r="J141" i="1" s="1"/>
  <c r="H141" i="1"/>
  <c r="E141" i="1"/>
  <c r="K140" i="1"/>
  <c r="L140" i="1" s="1"/>
  <c r="I140" i="1"/>
  <c r="J140" i="1" s="1"/>
  <c r="H140" i="1"/>
  <c r="E140" i="1"/>
  <c r="K139" i="1"/>
  <c r="L139" i="1" s="1"/>
  <c r="I139" i="1"/>
  <c r="J139" i="1" s="1"/>
  <c r="H139" i="1"/>
  <c r="E139" i="1"/>
  <c r="K145" i="1"/>
  <c r="L145" i="1" s="1"/>
  <c r="I145" i="1"/>
  <c r="J145" i="1" s="1"/>
  <c r="H145" i="1"/>
  <c r="E145" i="1"/>
  <c r="K144" i="1"/>
  <c r="L144" i="1" s="1"/>
  <c r="I144" i="1"/>
  <c r="J144" i="1" s="1"/>
  <c r="H144" i="1"/>
  <c r="E144" i="1"/>
  <c r="K143" i="1"/>
  <c r="L143" i="1" s="1"/>
  <c r="I143" i="1"/>
  <c r="J143" i="1" s="1"/>
  <c r="H143" i="1"/>
  <c r="E143" i="1"/>
  <c r="K326" i="1"/>
  <c r="L326" i="1" s="1"/>
  <c r="I326" i="1"/>
  <c r="J326" i="1" s="1"/>
  <c r="H326" i="1"/>
  <c r="E326" i="1"/>
  <c r="K75" i="1"/>
  <c r="L75" i="1" s="1"/>
  <c r="I75" i="1"/>
  <c r="J75" i="1" s="1"/>
  <c r="H75" i="1"/>
  <c r="E75" i="1"/>
  <c r="E198" i="1"/>
  <c r="H198" i="1"/>
  <c r="I198" i="1"/>
  <c r="J198" i="1" s="1"/>
  <c r="K198" i="1"/>
  <c r="L198" i="1" s="1"/>
  <c r="K70" i="1"/>
  <c r="L70" i="1" s="1"/>
  <c r="I70" i="1"/>
  <c r="J70" i="1" s="1"/>
  <c r="H70" i="1"/>
  <c r="E70" i="1"/>
  <c r="E150" i="1"/>
  <c r="H150" i="1"/>
  <c r="I150" i="1"/>
  <c r="J150" i="1" s="1"/>
  <c r="K150" i="1"/>
  <c r="L150" i="1" s="1"/>
  <c r="H66" i="1"/>
  <c r="H76" i="1"/>
  <c r="H335" i="1"/>
  <c r="H315" i="1"/>
  <c r="H67" i="1"/>
  <c r="H199" i="1"/>
  <c r="H108" i="1"/>
  <c r="H42" i="1"/>
  <c r="H128" i="1"/>
  <c r="H180" i="1"/>
  <c r="H181" i="1"/>
  <c r="H204" i="1"/>
  <c r="H115" i="1"/>
  <c r="H193" i="1"/>
  <c r="H119" i="1"/>
  <c r="H109" i="1"/>
  <c r="H412" i="1"/>
  <c r="H289" i="1"/>
  <c r="H53" i="1"/>
  <c r="H55" i="1"/>
  <c r="H54" i="1"/>
  <c r="H182" i="1"/>
  <c r="H228" i="1"/>
  <c r="H232" i="1"/>
  <c r="H241" i="1"/>
  <c r="H62" i="1"/>
  <c r="H203" i="1"/>
  <c r="H414" i="1"/>
  <c r="H420" i="1"/>
  <c r="H445" i="1"/>
  <c r="H111" i="1"/>
  <c r="H104" i="1"/>
  <c r="H383" i="1"/>
  <c r="H231" i="1"/>
  <c r="H447" i="1"/>
  <c r="H314" i="1"/>
  <c r="H223" i="1"/>
  <c r="H208" i="1"/>
  <c r="H328" i="1"/>
  <c r="H171" i="1"/>
  <c r="H194" i="1"/>
  <c r="H418" i="1"/>
  <c r="H433" i="1"/>
  <c r="H263" i="1"/>
  <c r="H127" i="1"/>
  <c r="H40" i="1"/>
  <c r="H346" i="1"/>
  <c r="H21" i="1"/>
  <c r="H195" i="1"/>
  <c r="H110" i="1"/>
  <c r="H345" i="1"/>
  <c r="H332" i="1"/>
  <c r="H313" i="1"/>
  <c r="H404" i="1"/>
  <c r="H403" i="1"/>
  <c r="H183" i="1"/>
  <c r="H13" i="1"/>
  <c r="H354" i="1"/>
  <c r="H312" i="1"/>
  <c r="H22" i="1"/>
  <c r="H124" i="1"/>
  <c r="H443" i="1"/>
  <c r="H258" i="1"/>
  <c r="H107" i="1"/>
  <c r="H103" i="1"/>
  <c r="H79" i="1"/>
  <c r="H302" i="1"/>
  <c r="H441" i="1"/>
  <c r="H20" i="1"/>
  <c r="H118" i="1"/>
  <c r="H30" i="1"/>
  <c r="H246" i="1"/>
  <c r="H409" i="1"/>
  <c r="H442" i="1"/>
  <c r="H327" i="1"/>
  <c r="H397" i="1"/>
  <c r="H339" i="1"/>
  <c r="H340" i="1"/>
  <c r="H392" i="1"/>
  <c r="H196" i="1"/>
  <c r="H49" i="1"/>
  <c r="H120" i="1"/>
  <c r="H121" i="1"/>
  <c r="H411" i="1"/>
  <c r="H212" i="1"/>
  <c r="H81" i="1"/>
  <c r="H101" i="1"/>
  <c r="H253" i="1"/>
  <c r="H10" i="1"/>
  <c r="H130" i="1"/>
  <c r="H95" i="1"/>
  <c r="H259" i="1"/>
  <c r="H379" i="1"/>
  <c r="H134" i="1"/>
  <c r="H100" i="1"/>
  <c r="H94" i="1"/>
  <c r="H283" i="1"/>
  <c r="H36" i="1"/>
  <c r="H358" i="1"/>
  <c r="H377" i="1"/>
  <c r="H378" i="1"/>
  <c r="H35" i="1"/>
  <c r="H284" i="1"/>
  <c r="H432" i="1"/>
  <c r="H395" i="1"/>
  <c r="H367" i="1"/>
  <c r="H38" i="1"/>
  <c r="H19" i="1"/>
  <c r="H428" i="1"/>
  <c r="H184" i="1"/>
  <c r="H61" i="1"/>
  <c r="H268" i="1"/>
  <c r="H410" i="1"/>
  <c r="H370" i="1"/>
  <c r="H224" i="1"/>
  <c r="H99" i="1"/>
  <c r="H93" i="1"/>
  <c r="H14" i="1"/>
  <c r="H185" i="1"/>
  <c r="H202" i="1"/>
  <c r="H170" i="1"/>
  <c r="H425" i="1"/>
  <c r="H319" i="1"/>
  <c r="H240" i="1"/>
  <c r="H274" i="1"/>
  <c r="H200" i="1"/>
  <c r="H422" i="1"/>
  <c r="H262" i="1"/>
  <c r="H311" i="1"/>
  <c r="H211" i="1"/>
  <c r="H197" i="1"/>
  <c r="H372" i="1"/>
  <c r="H361" i="1"/>
  <c r="H347" i="1"/>
  <c r="H233" i="1"/>
  <c r="H446" i="1"/>
  <c r="H179" i="1"/>
  <c r="H6" i="1"/>
  <c r="H239" i="1"/>
  <c r="H230" i="1"/>
  <c r="H450" i="1"/>
  <c r="H440" i="1"/>
  <c r="H427" i="1"/>
  <c r="H269" i="1"/>
  <c r="H24" i="1"/>
  <c r="H371" i="1"/>
  <c r="H37" i="1"/>
  <c r="H385" i="1"/>
  <c r="H160" i="1"/>
  <c r="H419" i="1"/>
  <c r="H261" i="1"/>
  <c r="H60" i="1"/>
  <c r="H39" i="1"/>
  <c r="H159" i="1"/>
  <c r="H282" i="1"/>
  <c r="H80" i="1"/>
  <c r="H114" i="1"/>
  <c r="H178" i="1"/>
  <c r="H362" i="1"/>
  <c r="H439" i="1"/>
  <c r="H165" i="1"/>
  <c r="H357" i="1"/>
  <c r="H308" i="1"/>
  <c r="H43" i="1"/>
  <c r="H291" i="1"/>
  <c r="H287" i="1"/>
  <c r="H310" i="1"/>
  <c r="H213" i="1"/>
  <c r="H288" i="1"/>
  <c r="H252" i="1"/>
  <c r="H323" i="1"/>
  <c r="H322" i="1"/>
  <c r="H242" i="1"/>
  <c r="H154" i="1"/>
  <c r="H31" i="1"/>
  <c r="H309" i="1"/>
  <c r="H438" i="1"/>
  <c r="H430" i="1"/>
  <c r="H91" i="1"/>
  <c r="H82" i="1"/>
  <c r="H350" i="1"/>
  <c r="H125" i="1"/>
  <c r="H380" i="1"/>
  <c r="H34" i="1"/>
  <c r="H18" i="1"/>
  <c r="H390" i="1"/>
  <c r="H413" i="1"/>
  <c r="H245" i="1"/>
  <c r="H186" i="1"/>
  <c r="H399" i="1"/>
  <c r="H12" i="1"/>
  <c r="H96" i="1"/>
  <c r="H87" i="1"/>
  <c r="H221" i="1"/>
  <c r="H437" i="1"/>
  <c r="H415" i="1"/>
  <c r="H386" i="1"/>
  <c r="H187" i="1"/>
  <c r="H188" i="1"/>
  <c r="H408" i="1"/>
  <c r="H436" i="1"/>
  <c r="H387" i="1"/>
  <c r="H368" i="1"/>
  <c r="H227" i="1"/>
  <c r="H401" i="1"/>
  <c r="H220" i="1"/>
  <c r="H400" i="1"/>
  <c r="H389" i="1"/>
  <c r="H189" i="1"/>
  <c r="H373" i="1"/>
  <c r="H238" i="1"/>
  <c r="H190" i="1"/>
  <c r="H435" i="1"/>
  <c r="H157" i="1"/>
  <c r="H344" i="1"/>
  <c r="H273" i="1"/>
  <c r="H41" i="1"/>
  <c r="H112" i="1"/>
  <c r="H158" i="1"/>
  <c r="H126" i="1"/>
  <c r="H251" i="1"/>
  <c r="H248" i="1"/>
  <c r="H11" i="1"/>
  <c r="H307" i="1"/>
  <c r="H86" i="1"/>
  <c r="H398" i="1"/>
  <c r="H244" i="1"/>
  <c r="H177" i="1"/>
  <c r="H266" i="1"/>
  <c r="H102" i="1"/>
  <c r="H382" i="1"/>
  <c r="H374" i="1"/>
  <c r="H375" i="1"/>
  <c r="H85" i="1"/>
  <c r="H341" i="1"/>
  <c r="H161" i="1"/>
  <c r="H431" i="1"/>
  <c r="H394" i="1"/>
  <c r="H363" i="1"/>
  <c r="H306" i="1"/>
  <c r="H50" i="1"/>
  <c r="H342" i="1"/>
  <c r="H155" i="1"/>
  <c r="H129" i="1"/>
  <c r="H105" i="1"/>
  <c r="H169" i="1"/>
  <c r="H166" i="1"/>
  <c r="H25" i="1"/>
  <c r="H304" i="1"/>
  <c r="H305" i="1"/>
  <c r="H303" i="1"/>
  <c r="H33" i="1"/>
  <c r="H355" i="1"/>
  <c r="H426" i="1"/>
  <c r="H316" i="1"/>
  <c r="H416" i="1"/>
  <c r="H176" i="1"/>
  <c r="H9" i="1"/>
  <c r="H164" i="1"/>
  <c r="H356" i="1"/>
  <c r="H26" i="1"/>
  <c r="H16" i="1"/>
  <c r="H17" i="1"/>
  <c r="H28" i="1"/>
  <c r="H123" i="1"/>
  <c r="H32" i="1"/>
  <c r="H23" i="1"/>
  <c r="H317" i="1"/>
  <c r="H152" i="1"/>
  <c r="H281" i="1"/>
  <c r="H210" i="1"/>
  <c r="H391" i="1"/>
  <c r="H47" i="1"/>
  <c r="H360" i="1"/>
  <c r="H148" i="1"/>
  <c r="H27" i="1"/>
  <c r="H48" i="1"/>
  <c r="H292" i="1"/>
  <c r="H84" i="1"/>
  <c r="H44" i="1"/>
  <c r="H29" i="1"/>
  <c r="H434" i="1"/>
  <c r="H65" i="1"/>
  <c r="H407" i="1"/>
  <c r="H365" i="1"/>
  <c r="H153" i="1"/>
  <c r="H280" i="1"/>
  <c r="H278" i="1"/>
  <c r="H45" i="1"/>
  <c r="H162" i="1"/>
  <c r="H320" i="1"/>
  <c r="H7" i="1"/>
  <c r="H113" i="1"/>
  <c r="H293" i="1"/>
  <c r="H256" i="1"/>
  <c r="H83" i="1"/>
  <c r="H265" i="1"/>
  <c r="H424" i="1"/>
  <c r="H396" i="1"/>
  <c r="H167" i="1"/>
  <c r="H209" i="1"/>
  <c r="H116" i="1"/>
  <c r="H276" i="1"/>
  <c r="H219" i="1"/>
  <c r="H247" i="1"/>
  <c r="H59" i="1"/>
  <c r="H279" i="1"/>
  <c r="H449" i="1"/>
  <c r="H5" i="1"/>
  <c r="H277" i="1"/>
  <c r="H417" i="1"/>
  <c r="H275" i="1"/>
  <c r="H406" i="1"/>
  <c r="H3" i="1"/>
  <c r="H243" i="1"/>
  <c r="H301" i="1"/>
  <c r="H343" i="1"/>
  <c r="H318" i="1"/>
  <c r="H384" i="1"/>
  <c r="H300" i="1"/>
  <c r="H156" i="1"/>
  <c r="H364" i="1"/>
  <c r="H264" i="1"/>
  <c r="H351" i="1"/>
  <c r="H429" i="1"/>
  <c r="H451" i="1"/>
  <c r="H122" i="1"/>
  <c r="H267" i="1"/>
  <c r="H255" i="1"/>
  <c r="H207" i="1"/>
  <c r="H58" i="1"/>
  <c r="H237" i="1"/>
  <c r="H168" i="1"/>
  <c r="H175" i="1"/>
  <c r="H173" i="1"/>
  <c r="H172" i="1"/>
  <c r="H359" i="1"/>
  <c r="H218" i="1"/>
  <c r="H236" i="1"/>
  <c r="H235" i="1"/>
  <c r="H254" i="1"/>
  <c r="H423" i="1"/>
  <c r="H286" i="1"/>
  <c r="H90" i="1"/>
  <c r="H97" i="1"/>
  <c r="H250" i="1"/>
  <c r="H257" i="1"/>
  <c r="H217" i="1"/>
  <c r="H89" i="1"/>
  <c r="H15" i="1"/>
  <c r="H369" i="1"/>
  <c r="H353" i="1"/>
  <c r="H98" i="1"/>
  <c r="H290" i="1"/>
  <c r="H448" i="1"/>
  <c r="H4" i="1"/>
  <c r="H117" i="1"/>
  <c r="H88" i="1"/>
  <c r="H421" i="1"/>
  <c r="H201" i="1"/>
  <c r="H8" i="1"/>
  <c r="H63" i="1"/>
  <c r="H294" i="1"/>
  <c r="H226" i="1"/>
  <c r="H352" i="1"/>
  <c r="H191" i="1"/>
  <c r="H92" i="1"/>
  <c r="H393" i="1"/>
  <c r="H249" i="1"/>
  <c r="H260" i="1"/>
  <c r="H388" i="1"/>
  <c r="H78" i="1"/>
  <c r="H444" i="1"/>
  <c r="H376" i="1"/>
  <c r="H285" i="1"/>
  <c r="H366" i="1"/>
  <c r="H214" i="1"/>
  <c r="H338" i="1"/>
  <c r="H206" i="1"/>
  <c r="H234" i="1"/>
  <c r="H192" i="1"/>
  <c r="H106" i="1"/>
  <c r="H324" i="1"/>
  <c r="H174" i="1"/>
  <c r="H348" i="1"/>
  <c r="H299" i="1"/>
  <c r="H321" i="1"/>
  <c r="H77" i="1"/>
  <c r="H225" i="1"/>
  <c r="H64" i="1"/>
  <c r="H163" i="1"/>
  <c r="H205" i="1"/>
  <c r="H216" i="1"/>
  <c r="H349" i="1"/>
  <c r="H298" i="1"/>
  <c r="H229" i="1"/>
  <c r="H222" i="1"/>
  <c r="H56" i="1"/>
  <c r="H57" i="1"/>
  <c r="E325" i="1"/>
  <c r="F325" i="1" s="1"/>
  <c r="H325" i="1"/>
  <c r="I325" i="1"/>
  <c r="J325" i="1" s="1"/>
  <c r="K325" i="1"/>
  <c r="L325" i="1" s="1"/>
  <c r="E298" i="1"/>
  <c r="I298" i="1"/>
  <c r="J298" i="1" s="1"/>
  <c r="K298" i="1"/>
  <c r="L298" i="1" s="1"/>
  <c r="E349" i="1"/>
  <c r="I349" i="1"/>
  <c r="J349" i="1" s="1"/>
  <c r="K349" i="1"/>
  <c r="L349" i="1" s="1"/>
  <c r="E216" i="1"/>
  <c r="I216" i="1"/>
  <c r="J216" i="1" s="1"/>
  <c r="K216" i="1"/>
  <c r="L216" i="1" s="1"/>
  <c r="E205" i="1"/>
  <c r="I205" i="1"/>
  <c r="J205" i="1" s="1"/>
  <c r="K205" i="1"/>
  <c r="L205" i="1" s="1"/>
  <c r="E163" i="1"/>
  <c r="I163" i="1"/>
  <c r="J163" i="1" s="1"/>
  <c r="K163" i="1"/>
  <c r="L163" i="1" s="1"/>
  <c r="E64" i="1"/>
  <c r="I64" i="1"/>
  <c r="J64" i="1" s="1"/>
  <c r="K64" i="1"/>
  <c r="L64" i="1" s="1"/>
  <c r="E225" i="1"/>
  <c r="I225" i="1"/>
  <c r="J225" i="1" s="1"/>
  <c r="K225" i="1"/>
  <c r="L225" i="1" s="1"/>
  <c r="E77" i="1"/>
  <c r="I77" i="1"/>
  <c r="J77" i="1" s="1"/>
  <c r="K77" i="1"/>
  <c r="L77" i="1" s="1"/>
  <c r="H46" i="1"/>
  <c r="K240" i="1"/>
  <c r="L240" i="1" s="1"/>
  <c r="K313" i="1"/>
  <c r="L313" i="1" s="1"/>
  <c r="K379" i="1"/>
  <c r="L379" i="1" s="1"/>
  <c r="K335" i="1"/>
  <c r="L335" i="1" s="1"/>
  <c r="K400" i="1"/>
  <c r="L400" i="1" s="1"/>
  <c r="K392" i="1"/>
  <c r="L392" i="1" s="1"/>
  <c r="K338" i="1"/>
  <c r="L338" i="1" s="1"/>
  <c r="K369" i="1"/>
  <c r="L369" i="1" s="1"/>
  <c r="K368" i="1"/>
  <c r="L368" i="1" s="1"/>
  <c r="K341" i="1"/>
  <c r="L341" i="1" s="1"/>
  <c r="K350" i="1"/>
  <c r="L350" i="1" s="1"/>
  <c r="K360" i="1"/>
  <c r="L360" i="1" s="1"/>
  <c r="K373" i="1"/>
  <c r="L373" i="1" s="1"/>
  <c r="K345" i="1"/>
  <c r="L345" i="1" s="1"/>
  <c r="K343" i="1"/>
  <c r="L343" i="1" s="1"/>
  <c r="K364" i="1"/>
  <c r="L364" i="1" s="1"/>
  <c r="K353" i="1"/>
  <c r="L353" i="1" s="1"/>
  <c r="K21" i="1"/>
  <c r="L21" i="1" s="1"/>
  <c r="K80" i="1"/>
  <c r="L80" i="1" s="1"/>
  <c r="K126" i="1"/>
  <c r="L126" i="1" s="1"/>
  <c r="K263" i="1"/>
  <c r="L263" i="1" s="1"/>
  <c r="K36" i="1"/>
  <c r="L36" i="1" s="1"/>
  <c r="K185" i="1"/>
  <c r="L185" i="1" s="1"/>
  <c r="K193" i="1"/>
  <c r="L193" i="1" s="1"/>
  <c r="K199" i="1"/>
  <c r="L199" i="1" s="1"/>
  <c r="K176" i="1"/>
  <c r="L176" i="1" s="1"/>
  <c r="K66" i="1"/>
  <c r="L66" i="1" s="1"/>
  <c r="K167" i="1"/>
  <c r="L167" i="1" s="1"/>
  <c r="K172" i="1"/>
  <c r="L172" i="1" s="1"/>
  <c r="K173" i="1"/>
  <c r="L173" i="1" s="1"/>
  <c r="K175" i="1"/>
  <c r="L175" i="1" s="1"/>
  <c r="K184" i="1"/>
  <c r="L184" i="1" s="1"/>
  <c r="K35" i="1"/>
  <c r="L35" i="1" s="1"/>
  <c r="K19" i="1"/>
  <c r="L19" i="1" s="1"/>
  <c r="K3" i="1"/>
  <c r="L3" i="1" s="1"/>
  <c r="K67" i="1"/>
  <c r="L67" i="1" s="1"/>
  <c r="K234" i="1"/>
  <c r="L234" i="1" s="1"/>
  <c r="K16" i="1"/>
  <c r="L16" i="1" s="1"/>
  <c r="K17" i="1"/>
  <c r="L17" i="1" s="1"/>
  <c r="K26" i="1"/>
  <c r="L26" i="1" s="1"/>
  <c r="K39" i="1"/>
  <c r="L39" i="1" s="1"/>
  <c r="K41" i="1"/>
  <c r="L41" i="1" s="1"/>
  <c r="K43" i="1"/>
  <c r="L43" i="1" s="1"/>
  <c r="K46" i="1"/>
  <c r="L46" i="1" s="1"/>
  <c r="K95" i="1"/>
  <c r="L95" i="1" s="1"/>
  <c r="K60" i="1"/>
  <c r="L60" i="1" s="1"/>
  <c r="K62" i="1"/>
  <c r="L62" i="1" s="1"/>
  <c r="K20" i="1"/>
  <c r="L20" i="1" s="1"/>
  <c r="K108" i="1"/>
  <c r="L108" i="1" s="1"/>
  <c r="K154" i="1"/>
  <c r="L154" i="1" s="1"/>
  <c r="K162" i="1"/>
  <c r="L162" i="1" s="1"/>
  <c r="K187" i="1"/>
  <c r="L187" i="1" s="1"/>
  <c r="K210" i="1"/>
  <c r="L210" i="1" s="1"/>
  <c r="K275" i="1"/>
  <c r="L275" i="1" s="1"/>
  <c r="K86" i="1"/>
  <c r="L86" i="1" s="1"/>
  <c r="K294" i="1"/>
  <c r="L294" i="1" s="1"/>
  <c r="K32" i="1"/>
  <c r="L32" i="1" s="1"/>
  <c r="K134" i="1"/>
  <c r="L134" i="1" s="1"/>
  <c r="K103" i="1"/>
  <c r="L103" i="1" s="1"/>
  <c r="K82" i="1"/>
  <c r="L82" i="1" s="1"/>
  <c r="K23" i="1"/>
  <c r="L23" i="1" s="1"/>
  <c r="K284" i="1"/>
  <c r="L284" i="1" s="1"/>
  <c r="K18" i="1"/>
  <c r="L18" i="1" s="1"/>
  <c r="K33" i="1"/>
  <c r="L33" i="1" s="1"/>
  <c r="K204" i="1"/>
  <c r="L204" i="1" s="1"/>
  <c r="K15" i="1"/>
  <c r="L15" i="1" s="1"/>
  <c r="K25" i="1"/>
  <c r="L25" i="1" s="1"/>
  <c r="K34" i="1"/>
  <c r="L34" i="1" s="1"/>
  <c r="K88" i="1"/>
  <c r="L88" i="1" s="1"/>
  <c r="K85" i="1"/>
  <c r="L85" i="1" s="1"/>
  <c r="K130" i="1"/>
  <c r="L130" i="1" s="1"/>
  <c r="K113" i="1"/>
  <c r="L113" i="1" s="1"/>
  <c r="K148" i="1"/>
  <c r="L148" i="1" s="1"/>
  <c r="K259" i="1"/>
  <c r="L259" i="1" s="1"/>
  <c r="K120" i="1"/>
  <c r="L120" i="1" s="1"/>
  <c r="K121" i="1"/>
  <c r="L121" i="1" s="1"/>
  <c r="K123" i="1"/>
  <c r="L123" i="1" s="1"/>
  <c r="K38" i="1"/>
  <c r="L38" i="1" s="1"/>
  <c r="K42" i="1"/>
  <c r="L42" i="1" s="1"/>
  <c r="K209" i="1"/>
  <c r="L209" i="1" s="1"/>
  <c r="K214" i="1"/>
  <c r="L214" i="1" s="1"/>
  <c r="K89" i="1"/>
  <c r="L89" i="1" s="1"/>
  <c r="K84" i="1"/>
  <c r="L84" i="1" s="1"/>
  <c r="K109" i="1"/>
  <c r="L109" i="1" s="1"/>
  <c r="K128" i="1"/>
  <c r="L128" i="1" s="1"/>
  <c r="K273" i="1"/>
  <c r="L273" i="1" s="1"/>
  <c r="K76" i="1"/>
  <c r="L76" i="1" s="1"/>
  <c r="K403" i="1"/>
  <c r="L403" i="1" s="1"/>
  <c r="K404" i="1"/>
  <c r="L404" i="1" s="1"/>
  <c r="K63" i="1"/>
  <c r="L63" i="1" s="1"/>
  <c r="K435" i="1"/>
  <c r="L435" i="1" s="1"/>
  <c r="K442" i="1"/>
  <c r="L442" i="1" s="1"/>
  <c r="K200" i="1"/>
  <c r="L200" i="1" s="1"/>
  <c r="K4" i="1"/>
  <c r="L4" i="1" s="1"/>
  <c r="K5" i="1"/>
  <c r="L5" i="1" s="1"/>
  <c r="K6" i="1"/>
  <c r="L6" i="1" s="1"/>
  <c r="K7" i="1"/>
  <c r="L7" i="1" s="1"/>
  <c r="K8" i="1"/>
  <c r="L8" i="1" s="1"/>
  <c r="K9" i="1"/>
  <c r="L9" i="1" s="1"/>
  <c r="K10" i="1"/>
  <c r="L10" i="1" s="1"/>
  <c r="K11" i="1"/>
  <c r="L11" i="1" s="1"/>
  <c r="K12" i="1"/>
  <c r="L12" i="1" s="1"/>
  <c r="K13" i="1"/>
  <c r="L13" i="1" s="1"/>
  <c r="K14" i="1"/>
  <c r="L14" i="1" s="1"/>
  <c r="K22" i="1"/>
  <c r="L22" i="1" s="1"/>
  <c r="K24" i="1"/>
  <c r="L24" i="1" s="1"/>
  <c r="K27" i="1"/>
  <c r="L27" i="1" s="1"/>
  <c r="K28" i="1"/>
  <c r="L28" i="1" s="1"/>
  <c r="K29" i="1"/>
  <c r="L29" i="1" s="1"/>
  <c r="K30" i="1"/>
  <c r="L30" i="1" s="1"/>
  <c r="K31" i="1"/>
  <c r="L31" i="1" s="1"/>
  <c r="K37" i="1"/>
  <c r="L37" i="1" s="1"/>
  <c r="K40" i="1"/>
  <c r="L40" i="1" s="1"/>
  <c r="K44" i="1"/>
  <c r="L44" i="1" s="1"/>
  <c r="K45" i="1"/>
  <c r="L45" i="1" s="1"/>
  <c r="K47" i="1"/>
  <c r="L47" i="1" s="1"/>
  <c r="K48" i="1"/>
  <c r="L48" i="1" s="1"/>
  <c r="K49" i="1"/>
  <c r="L49" i="1" s="1"/>
  <c r="K50" i="1"/>
  <c r="L50" i="1" s="1"/>
  <c r="K52" i="1"/>
  <c r="L52" i="1" s="1"/>
  <c r="K53" i="1"/>
  <c r="L53" i="1" s="1"/>
  <c r="K54" i="1"/>
  <c r="L54" i="1" s="1"/>
  <c r="K55" i="1"/>
  <c r="L55" i="1" s="1"/>
  <c r="K56" i="1"/>
  <c r="L56" i="1" s="1"/>
  <c r="K57" i="1"/>
  <c r="L57" i="1" s="1"/>
  <c r="K58" i="1"/>
  <c r="L58" i="1" s="1"/>
  <c r="K59" i="1"/>
  <c r="L59" i="1" s="1"/>
  <c r="K61" i="1"/>
  <c r="L61" i="1" s="1"/>
  <c r="K65" i="1"/>
  <c r="L65" i="1" s="1"/>
  <c r="K78" i="1"/>
  <c r="L78" i="1" s="1"/>
  <c r="K79" i="1"/>
  <c r="L79" i="1" s="1"/>
  <c r="K81" i="1"/>
  <c r="L81" i="1" s="1"/>
  <c r="K83" i="1"/>
  <c r="L83" i="1" s="1"/>
  <c r="K87" i="1"/>
  <c r="L87" i="1" s="1"/>
  <c r="K90" i="1"/>
  <c r="L90" i="1" s="1"/>
  <c r="K91" i="1"/>
  <c r="L91" i="1" s="1"/>
  <c r="K92" i="1"/>
  <c r="L92" i="1" s="1"/>
  <c r="K93" i="1"/>
  <c r="L93" i="1" s="1"/>
  <c r="K94" i="1"/>
  <c r="L94" i="1" s="1"/>
  <c r="K96" i="1"/>
  <c r="L96" i="1" s="1"/>
  <c r="K97" i="1"/>
  <c r="L97" i="1" s="1"/>
  <c r="K98" i="1"/>
  <c r="L98" i="1" s="1"/>
  <c r="K99" i="1"/>
  <c r="L99" i="1" s="1"/>
  <c r="K100" i="1"/>
  <c r="L100" i="1" s="1"/>
  <c r="K101" i="1"/>
  <c r="L101" i="1" s="1"/>
  <c r="K102" i="1"/>
  <c r="L102" i="1" s="1"/>
  <c r="K104" i="1"/>
  <c r="L104" i="1" s="1"/>
  <c r="K105" i="1"/>
  <c r="L105" i="1" s="1"/>
  <c r="K106" i="1"/>
  <c r="L106" i="1" s="1"/>
  <c r="K107" i="1"/>
  <c r="L107" i="1" s="1"/>
  <c r="K110" i="1"/>
  <c r="L110" i="1" s="1"/>
  <c r="K111" i="1"/>
  <c r="L111" i="1" s="1"/>
  <c r="K112" i="1"/>
  <c r="L112" i="1" s="1"/>
  <c r="K114" i="1"/>
  <c r="L114" i="1" s="1"/>
  <c r="K115" i="1"/>
  <c r="L115" i="1" s="1"/>
  <c r="K116" i="1"/>
  <c r="L116" i="1" s="1"/>
  <c r="K117" i="1"/>
  <c r="L117" i="1" s="1"/>
  <c r="K118" i="1"/>
  <c r="L118" i="1" s="1"/>
  <c r="K119" i="1"/>
  <c r="L119" i="1" s="1"/>
  <c r="K122" i="1"/>
  <c r="L122" i="1" s="1"/>
  <c r="K124" i="1"/>
  <c r="L124" i="1" s="1"/>
  <c r="K125" i="1"/>
  <c r="L125" i="1" s="1"/>
  <c r="K127" i="1"/>
  <c r="L127" i="1" s="1"/>
  <c r="K129" i="1"/>
  <c r="L129" i="1" s="1"/>
  <c r="K152" i="1"/>
  <c r="L152" i="1" s="1"/>
  <c r="K153" i="1"/>
  <c r="L153" i="1" s="1"/>
  <c r="K155" i="1"/>
  <c r="L155" i="1" s="1"/>
  <c r="K156" i="1"/>
  <c r="L156" i="1" s="1"/>
  <c r="K157" i="1"/>
  <c r="L157" i="1" s="1"/>
  <c r="K158" i="1"/>
  <c r="L158" i="1" s="1"/>
  <c r="K159" i="1"/>
  <c r="L159" i="1" s="1"/>
  <c r="K160" i="1"/>
  <c r="L160" i="1" s="1"/>
  <c r="K161" i="1"/>
  <c r="L161" i="1" s="1"/>
  <c r="K164" i="1"/>
  <c r="L164" i="1" s="1"/>
  <c r="K165" i="1"/>
  <c r="L165" i="1" s="1"/>
  <c r="K166" i="1"/>
  <c r="L166" i="1" s="1"/>
  <c r="K168" i="1"/>
  <c r="L168" i="1" s="1"/>
  <c r="K169" i="1"/>
  <c r="L169" i="1" s="1"/>
  <c r="K170" i="1"/>
  <c r="L170" i="1" s="1"/>
  <c r="K171" i="1"/>
  <c r="L171" i="1" s="1"/>
  <c r="K174" i="1"/>
  <c r="L174" i="1" s="1"/>
  <c r="K177" i="1"/>
  <c r="L177" i="1" s="1"/>
  <c r="K178" i="1"/>
  <c r="L178" i="1" s="1"/>
  <c r="K179" i="1"/>
  <c r="L179" i="1" s="1"/>
  <c r="K180" i="1"/>
  <c r="L180" i="1" s="1"/>
  <c r="K181" i="1"/>
  <c r="L181" i="1" s="1"/>
  <c r="K182" i="1"/>
  <c r="L182" i="1" s="1"/>
  <c r="K183" i="1"/>
  <c r="L183" i="1" s="1"/>
  <c r="K186" i="1"/>
  <c r="L186" i="1" s="1"/>
  <c r="K188" i="1"/>
  <c r="L188" i="1" s="1"/>
  <c r="K189" i="1"/>
  <c r="L189" i="1" s="1"/>
  <c r="K190" i="1"/>
  <c r="L190" i="1" s="1"/>
  <c r="K191" i="1"/>
  <c r="L191" i="1" s="1"/>
  <c r="K192" i="1"/>
  <c r="L192" i="1" s="1"/>
  <c r="K194" i="1"/>
  <c r="L194" i="1" s="1"/>
  <c r="K195" i="1"/>
  <c r="L195" i="1" s="1"/>
  <c r="K196" i="1"/>
  <c r="L196" i="1" s="1"/>
  <c r="K197" i="1"/>
  <c r="L197" i="1" s="1"/>
  <c r="K274" i="1"/>
  <c r="L274" i="1" s="1"/>
  <c r="K315" i="1"/>
  <c r="L315" i="1" s="1"/>
  <c r="K332" i="1"/>
  <c r="L332" i="1" s="1"/>
  <c r="K201" i="1"/>
  <c r="L201" i="1" s="1"/>
  <c r="K202" i="1"/>
  <c r="L202" i="1" s="1"/>
  <c r="K203" i="1"/>
  <c r="L203" i="1" s="1"/>
  <c r="K206" i="1"/>
  <c r="L206" i="1" s="1"/>
  <c r="K207" i="1"/>
  <c r="L207" i="1" s="1"/>
  <c r="K208" i="1"/>
  <c r="L208" i="1" s="1"/>
  <c r="K211" i="1"/>
  <c r="L211" i="1" s="1"/>
  <c r="K212" i="1"/>
  <c r="L212" i="1" s="1"/>
  <c r="K213" i="1"/>
  <c r="L213" i="1" s="1"/>
  <c r="K217" i="1"/>
  <c r="L217" i="1" s="1"/>
  <c r="K218" i="1"/>
  <c r="L218" i="1" s="1"/>
  <c r="K219" i="1"/>
  <c r="L219" i="1" s="1"/>
  <c r="K220" i="1"/>
  <c r="L220" i="1" s="1"/>
  <c r="K221" i="1"/>
  <c r="L221" i="1" s="1"/>
  <c r="K222" i="1"/>
  <c r="L222" i="1" s="1"/>
  <c r="K223" i="1"/>
  <c r="L223" i="1" s="1"/>
  <c r="K224" i="1"/>
  <c r="L224" i="1" s="1"/>
  <c r="K226" i="1"/>
  <c r="L226" i="1" s="1"/>
  <c r="K227" i="1"/>
  <c r="L227" i="1" s="1"/>
  <c r="K228" i="1"/>
  <c r="L228" i="1" s="1"/>
  <c r="K229" i="1"/>
  <c r="L229" i="1" s="1"/>
  <c r="K230" i="1"/>
  <c r="L230" i="1" s="1"/>
  <c r="K231" i="1"/>
  <c r="L231" i="1" s="1"/>
  <c r="K232" i="1"/>
  <c r="L232" i="1" s="1"/>
  <c r="K233" i="1"/>
  <c r="L233" i="1" s="1"/>
  <c r="K235" i="1"/>
  <c r="L235" i="1" s="1"/>
  <c r="K236" i="1"/>
  <c r="L236" i="1" s="1"/>
  <c r="K237" i="1"/>
  <c r="L237" i="1" s="1"/>
  <c r="K238" i="1"/>
  <c r="L238" i="1" s="1"/>
  <c r="K239" i="1"/>
  <c r="L239" i="1" s="1"/>
  <c r="K241" i="1"/>
  <c r="L241" i="1" s="1"/>
  <c r="K242" i="1"/>
  <c r="L242" i="1" s="1"/>
  <c r="K243" i="1"/>
  <c r="L243" i="1" s="1"/>
  <c r="K244" i="1"/>
  <c r="L244" i="1" s="1"/>
  <c r="K245" i="1"/>
  <c r="L245" i="1" s="1"/>
  <c r="K246" i="1"/>
  <c r="L246" i="1" s="1"/>
  <c r="K247" i="1"/>
  <c r="L247" i="1" s="1"/>
  <c r="K248" i="1"/>
  <c r="L248" i="1" s="1"/>
  <c r="K249" i="1"/>
  <c r="L249" i="1" s="1"/>
  <c r="K250" i="1"/>
  <c r="L250" i="1" s="1"/>
  <c r="K251" i="1"/>
  <c r="L251" i="1" s="1"/>
  <c r="K252" i="1"/>
  <c r="L252" i="1" s="1"/>
  <c r="K253" i="1"/>
  <c r="L253" i="1" s="1"/>
  <c r="K254" i="1"/>
  <c r="L254" i="1" s="1"/>
  <c r="K255" i="1"/>
  <c r="L255" i="1" s="1"/>
  <c r="K256" i="1"/>
  <c r="L256" i="1" s="1"/>
  <c r="K257" i="1"/>
  <c r="L257" i="1" s="1"/>
  <c r="K258" i="1"/>
  <c r="L258" i="1" s="1"/>
  <c r="K260" i="1"/>
  <c r="L260" i="1" s="1"/>
  <c r="K261" i="1"/>
  <c r="L261" i="1" s="1"/>
  <c r="K262" i="1"/>
  <c r="L262" i="1" s="1"/>
  <c r="K264" i="1"/>
  <c r="L264" i="1" s="1"/>
  <c r="K265" i="1"/>
  <c r="L265" i="1" s="1"/>
  <c r="K266" i="1"/>
  <c r="L266" i="1" s="1"/>
  <c r="K267" i="1"/>
  <c r="L267" i="1" s="1"/>
  <c r="K268" i="1"/>
  <c r="L268" i="1" s="1"/>
  <c r="K269" i="1"/>
  <c r="L269" i="1" s="1"/>
  <c r="K276" i="1"/>
  <c r="L276" i="1" s="1"/>
  <c r="K277" i="1"/>
  <c r="L277" i="1" s="1"/>
  <c r="K278" i="1"/>
  <c r="L278" i="1" s="1"/>
  <c r="K279" i="1"/>
  <c r="L279" i="1" s="1"/>
  <c r="K280" i="1"/>
  <c r="L280" i="1" s="1"/>
  <c r="K281" i="1"/>
  <c r="L281" i="1" s="1"/>
  <c r="K282" i="1"/>
  <c r="L282" i="1" s="1"/>
  <c r="K283" i="1"/>
  <c r="L283" i="1" s="1"/>
  <c r="K285" i="1"/>
  <c r="L285" i="1" s="1"/>
  <c r="K286" i="1"/>
  <c r="L286" i="1" s="1"/>
  <c r="K287" i="1"/>
  <c r="L287" i="1" s="1"/>
  <c r="K288" i="1"/>
  <c r="L288" i="1" s="1"/>
  <c r="K289" i="1"/>
  <c r="L289" i="1" s="1"/>
  <c r="K290" i="1"/>
  <c r="L290" i="1" s="1"/>
  <c r="K291" i="1"/>
  <c r="L291" i="1" s="1"/>
  <c r="K292" i="1"/>
  <c r="L292" i="1" s="1"/>
  <c r="K293" i="1"/>
  <c r="L293" i="1" s="1"/>
  <c r="K299" i="1"/>
  <c r="L299" i="1" s="1"/>
  <c r="K300" i="1"/>
  <c r="L300" i="1" s="1"/>
  <c r="K301" i="1"/>
  <c r="L301" i="1" s="1"/>
  <c r="K302" i="1"/>
  <c r="L302" i="1" s="1"/>
  <c r="K303" i="1"/>
  <c r="L303" i="1" s="1"/>
  <c r="K304" i="1"/>
  <c r="L304" i="1" s="1"/>
  <c r="K305" i="1"/>
  <c r="L305" i="1" s="1"/>
  <c r="K307" i="1"/>
  <c r="L307" i="1" s="1"/>
  <c r="K308" i="1"/>
  <c r="L308" i="1" s="1"/>
  <c r="K309" i="1"/>
  <c r="L309" i="1" s="1"/>
  <c r="K310" i="1"/>
  <c r="L310" i="1" s="1"/>
  <c r="K311" i="1"/>
  <c r="L311" i="1" s="1"/>
  <c r="K312" i="1"/>
  <c r="L312" i="1" s="1"/>
  <c r="K314" i="1"/>
  <c r="L314" i="1" s="1"/>
  <c r="K316" i="1"/>
  <c r="L316" i="1" s="1"/>
  <c r="K317" i="1"/>
  <c r="L317" i="1" s="1"/>
  <c r="K318" i="1"/>
  <c r="L318" i="1" s="1"/>
  <c r="K319" i="1"/>
  <c r="L319" i="1" s="1"/>
  <c r="K320" i="1"/>
  <c r="L320" i="1" s="1"/>
  <c r="K321" i="1"/>
  <c r="L321" i="1" s="1"/>
  <c r="K322" i="1"/>
  <c r="L322" i="1" s="1"/>
  <c r="K323" i="1"/>
  <c r="L323" i="1" s="1"/>
  <c r="K324" i="1"/>
  <c r="L324" i="1" s="1"/>
  <c r="K327" i="1"/>
  <c r="L327" i="1" s="1"/>
  <c r="K328" i="1"/>
  <c r="L328" i="1" s="1"/>
  <c r="K339" i="1"/>
  <c r="L339" i="1" s="1"/>
  <c r="K340" i="1"/>
  <c r="L340" i="1" s="1"/>
  <c r="K342" i="1"/>
  <c r="L342" i="1" s="1"/>
  <c r="K344" i="1"/>
  <c r="L344" i="1" s="1"/>
  <c r="K346" i="1"/>
  <c r="L346" i="1" s="1"/>
  <c r="K347" i="1"/>
  <c r="L347" i="1" s="1"/>
  <c r="K348" i="1"/>
  <c r="L348" i="1" s="1"/>
  <c r="K351" i="1"/>
  <c r="L351" i="1" s="1"/>
  <c r="K352" i="1"/>
  <c r="L352" i="1" s="1"/>
  <c r="K354" i="1"/>
  <c r="L354" i="1" s="1"/>
  <c r="K355" i="1"/>
  <c r="L355" i="1" s="1"/>
  <c r="K356" i="1"/>
  <c r="L356" i="1" s="1"/>
  <c r="K357" i="1"/>
  <c r="L357" i="1" s="1"/>
  <c r="K358" i="1"/>
  <c r="L358" i="1" s="1"/>
  <c r="K359" i="1"/>
  <c r="L359" i="1" s="1"/>
  <c r="K361" i="1"/>
  <c r="L361" i="1" s="1"/>
  <c r="K362" i="1"/>
  <c r="L362" i="1" s="1"/>
  <c r="K363" i="1"/>
  <c r="L363" i="1" s="1"/>
  <c r="K365" i="1"/>
  <c r="L365" i="1" s="1"/>
  <c r="K366" i="1"/>
  <c r="L366" i="1" s="1"/>
  <c r="K367" i="1"/>
  <c r="L367" i="1" s="1"/>
  <c r="K370" i="1"/>
  <c r="L370" i="1" s="1"/>
  <c r="K371" i="1"/>
  <c r="L371" i="1" s="1"/>
  <c r="K372" i="1"/>
  <c r="L372" i="1" s="1"/>
  <c r="K374" i="1"/>
  <c r="L374" i="1" s="1"/>
  <c r="K375" i="1"/>
  <c r="L375" i="1" s="1"/>
  <c r="K376" i="1"/>
  <c r="L376" i="1" s="1"/>
  <c r="K377" i="1"/>
  <c r="L377" i="1" s="1"/>
  <c r="K378" i="1"/>
  <c r="L378" i="1" s="1"/>
  <c r="K380" i="1"/>
  <c r="L380" i="1" s="1"/>
  <c r="K401" i="1"/>
  <c r="L401" i="1" s="1"/>
  <c r="K382" i="1"/>
  <c r="L382" i="1" s="1"/>
  <c r="K383" i="1"/>
  <c r="L383" i="1" s="1"/>
  <c r="K384" i="1"/>
  <c r="L384" i="1" s="1"/>
  <c r="K385" i="1"/>
  <c r="L385" i="1" s="1"/>
  <c r="K386" i="1"/>
  <c r="L386" i="1" s="1"/>
  <c r="K387" i="1"/>
  <c r="L387" i="1" s="1"/>
  <c r="K388" i="1"/>
  <c r="L388" i="1" s="1"/>
  <c r="K389" i="1"/>
  <c r="L389" i="1" s="1"/>
  <c r="K390" i="1"/>
  <c r="L390" i="1" s="1"/>
  <c r="K391" i="1"/>
  <c r="L391" i="1" s="1"/>
  <c r="K393" i="1"/>
  <c r="L393" i="1" s="1"/>
  <c r="K394" i="1"/>
  <c r="L394" i="1" s="1"/>
  <c r="K395" i="1"/>
  <c r="L395" i="1" s="1"/>
  <c r="K396" i="1"/>
  <c r="L396" i="1" s="1"/>
  <c r="K397" i="1"/>
  <c r="L397" i="1" s="1"/>
  <c r="K398" i="1"/>
  <c r="L398" i="1" s="1"/>
  <c r="K399" i="1"/>
  <c r="L399" i="1" s="1"/>
  <c r="K406" i="1"/>
  <c r="L406" i="1" s="1"/>
  <c r="K407" i="1"/>
  <c r="L407" i="1" s="1"/>
  <c r="K408" i="1"/>
  <c r="L408" i="1" s="1"/>
  <c r="K409" i="1"/>
  <c r="L409" i="1" s="1"/>
  <c r="K410" i="1"/>
  <c r="L410" i="1" s="1"/>
  <c r="K411" i="1"/>
  <c r="L411" i="1" s="1"/>
  <c r="K412" i="1"/>
  <c r="L412" i="1" s="1"/>
  <c r="K413" i="1"/>
  <c r="L413" i="1" s="1"/>
  <c r="K414" i="1"/>
  <c r="L414" i="1" s="1"/>
  <c r="K415" i="1"/>
  <c r="L415" i="1" s="1"/>
  <c r="K416" i="1"/>
  <c r="L416" i="1" s="1"/>
  <c r="K417" i="1"/>
  <c r="L417" i="1" s="1"/>
  <c r="K418" i="1"/>
  <c r="L418" i="1" s="1"/>
  <c r="K419" i="1"/>
  <c r="L419" i="1" s="1"/>
  <c r="K420" i="1"/>
  <c r="L420" i="1" s="1"/>
  <c r="K421" i="1"/>
  <c r="L421" i="1" s="1"/>
  <c r="K422" i="1"/>
  <c r="L422" i="1" s="1"/>
  <c r="K423" i="1"/>
  <c r="L423" i="1" s="1"/>
  <c r="K424" i="1"/>
  <c r="L424" i="1" s="1"/>
  <c r="K425" i="1"/>
  <c r="L425" i="1" s="1"/>
  <c r="K426" i="1"/>
  <c r="L426" i="1" s="1"/>
  <c r="K427" i="1"/>
  <c r="L427" i="1" s="1"/>
  <c r="K428" i="1"/>
  <c r="L428" i="1" s="1"/>
  <c r="K429" i="1"/>
  <c r="L429" i="1" s="1"/>
  <c r="K430" i="1"/>
  <c r="L430" i="1" s="1"/>
  <c r="K431" i="1"/>
  <c r="L431" i="1" s="1"/>
  <c r="K432" i="1"/>
  <c r="L432" i="1" s="1"/>
  <c r="K433" i="1"/>
  <c r="L433" i="1" s="1"/>
  <c r="K434" i="1"/>
  <c r="L434" i="1" s="1"/>
  <c r="K436" i="1"/>
  <c r="L436" i="1" s="1"/>
  <c r="K437" i="1"/>
  <c r="L437" i="1" s="1"/>
  <c r="K438" i="1"/>
  <c r="L438" i="1" s="1"/>
  <c r="K439" i="1"/>
  <c r="L439" i="1" s="1"/>
  <c r="K440" i="1"/>
  <c r="L440" i="1" s="1"/>
  <c r="K441" i="1"/>
  <c r="L441" i="1" s="1"/>
  <c r="K443" i="1"/>
  <c r="L443" i="1" s="1"/>
  <c r="K444" i="1"/>
  <c r="L444" i="1" s="1"/>
  <c r="K445" i="1"/>
  <c r="L445" i="1" s="1"/>
  <c r="K446" i="1"/>
  <c r="L446" i="1" s="1"/>
  <c r="K447" i="1"/>
  <c r="L447" i="1" s="1"/>
  <c r="K448" i="1"/>
  <c r="L448" i="1" s="1"/>
  <c r="K449" i="1"/>
  <c r="L449" i="1" s="1"/>
  <c r="K450" i="1"/>
  <c r="L450" i="1" s="1"/>
  <c r="K451" i="1"/>
  <c r="L451" i="1" s="1"/>
  <c r="K306" i="1"/>
  <c r="L306" i="1" s="1"/>
  <c r="E306" i="1"/>
  <c r="I313" i="1"/>
  <c r="J313" i="1" s="1"/>
  <c r="I379" i="1"/>
  <c r="J379" i="1" s="1"/>
  <c r="I335" i="1"/>
  <c r="J335" i="1" s="1"/>
  <c r="I400" i="1"/>
  <c r="J400" i="1" s="1"/>
  <c r="I392" i="1"/>
  <c r="J392" i="1" s="1"/>
  <c r="I338" i="1"/>
  <c r="J338" i="1" s="1"/>
  <c r="I369" i="1"/>
  <c r="J369" i="1" s="1"/>
  <c r="I368" i="1"/>
  <c r="J368" i="1" s="1"/>
  <c r="I341" i="1"/>
  <c r="J341" i="1" s="1"/>
  <c r="I350" i="1"/>
  <c r="J350" i="1" s="1"/>
  <c r="I360" i="1"/>
  <c r="J360" i="1" s="1"/>
  <c r="I373" i="1"/>
  <c r="J373" i="1" s="1"/>
  <c r="I345" i="1"/>
  <c r="J345" i="1" s="1"/>
  <c r="I343" i="1"/>
  <c r="J343" i="1" s="1"/>
  <c r="I364" i="1"/>
  <c r="J364" i="1" s="1"/>
  <c r="I353" i="1"/>
  <c r="J353" i="1" s="1"/>
  <c r="I21" i="1"/>
  <c r="J21" i="1" s="1"/>
  <c r="I80" i="1"/>
  <c r="J80" i="1" s="1"/>
  <c r="I126" i="1"/>
  <c r="J126" i="1" s="1"/>
  <c r="I263" i="1"/>
  <c r="J263" i="1" s="1"/>
  <c r="I36" i="1"/>
  <c r="J36" i="1" s="1"/>
  <c r="I185" i="1"/>
  <c r="J185" i="1" s="1"/>
  <c r="I193" i="1"/>
  <c r="J193" i="1" s="1"/>
  <c r="I199" i="1"/>
  <c r="J199" i="1" s="1"/>
  <c r="I176" i="1"/>
  <c r="J176" i="1" s="1"/>
  <c r="I66" i="1"/>
  <c r="J66" i="1" s="1"/>
  <c r="I167" i="1"/>
  <c r="J167" i="1" s="1"/>
  <c r="I172" i="1"/>
  <c r="J172" i="1" s="1"/>
  <c r="I173" i="1"/>
  <c r="J173" i="1" s="1"/>
  <c r="I175" i="1"/>
  <c r="J175" i="1" s="1"/>
  <c r="I184" i="1"/>
  <c r="J184" i="1" s="1"/>
  <c r="I35" i="1"/>
  <c r="J35" i="1" s="1"/>
  <c r="I19" i="1"/>
  <c r="J19" i="1" s="1"/>
  <c r="I3" i="1"/>
  <c r="J3" i="1" s="1"/>
  <c r="I67" i="1"/>
  <c r="J67" i="1" s="1"/>
  <c r="I234" i="1"/>
  <c r="J234" i="1" s="1"/>
  <c r="I16" i="1"/>
  <c r="J16" i="1" s="1"/>
  <c r="I17" i="1"/>
  <c r="J17" i="1" s="1"/>
  <c r="I26" i="1"/>
  <c r="J26" i="1" s="1"/>
  <c r="I39" i="1"/>
  <c r="J39" i="1" s="1"/>
  <c r="I41" i="1"/>
  <c r="J41" i="1" s="1"/>
  <c r="I43" i="1"/>
  <c r="J43" i="1" s="1"/>
  <c r="I46" i="1"/>
  <c r="J46" i="1" s="1"/>
  <c r="I95" i="1"/>
  <c r="J95" i="1" s="1"/>
  <c r="I60" i="1"/>
  <c r="J60" i="1" s="1"/>
  <c r="I62" i="1"/>
  <c r="J62" i="1" s="1"/>
  <c r="I20" i="1"/>
  <c r="J20" i="1" s="1"/>
  <c r="I108" i="1"/>
  <c r="J108" i="1" s="1"/>
  <c r="I154" i="1"/>
  <c r="J154" i="1" s="1"/>
  <c r="I162" i="1"/>
  <c r="J162" i="1" s="1"/>
  <c r="I187" i="1"/>
  <c r="J187" i="1" s="1"/>
  <c r="I210" i="1"/>
  <c r="J210" i="1" s="1"/>
  <c r="I275" i="1"/>
  <c r="J275" i="1" s="1"/>
  <c r="I86" i="1"/>
  <c r="J86" i="1" s="1"/>
  <c r="I294" i="1"/>
  <c r="J294" i="1" s="1"/>
  <c r="I32" i="1"/>
  <c r="J32" i="1" s="1"/>
  <c r="I134" i="1"/>
  <c r="J134" i="1" s="1"/>
  <c r="I103" i="1"/>
  <c r="J103" i="1" s="1"/>
  <c r="I82" i="1"/>
  <c r="J82" i="1" s="1"/>
  <c r="I23" i="1"/>
  <c r="J23" i="1" s="1"/>
  <c r="I284" i="1"/>
  <c r="J284" i="1" s="1"/>
  <c r="I18" i="1"/>
  <c r="J18" i="1" s="1"/>
  <c r="I33" i="1"/>
  <c r="J33" i="1" s="1"/>
  <c r="I204" i="1"/>
  <c r="J204" i="1" s="1"/>
  <c r="I15" i="1"/>
  <c r="J15" i="1" s="1"/>
  <c r="I25" i="1"/>
  <c r="J25" i="1" s="1"/>
  <c r="I34" i="1"/>
  <c r="J34" i="1" s="1"/>
  <c r="I88" i="1"/>
  <c r="J88" i="1" s="1"/>
  <c r="I85" i="1"/>
  <c r="J85" i="1" s="1"/>
  <c r="I130" i="1"/>
  <c r="J130" i="1" s="1"/>
  <c r="I113" i="1"/>
  <c r="J113" i="1" s="1"/>
  <c r="I148" i="1"/>
  <c r="J148" i="1" s="1"/>
  <c r="I259" i="1"/>
  <c r="J259" i="1" s="1"/>
  <c r="I120" i="1"/>
  <c r="J120" i="1" s="1"/>
  <c r="I121" i="1"/>
  <c r="J121" i="1" s="1"/>
  <c r="I123" i="1"/>
  <c r="J123" i="1" s="1"/>
  <c r="I38" i="1"/>
  <c r="J38" i="1" s="1"/>
  <c r="I42" i="1"/>
  <c r="J42" i="1" s="1"/>
  <c r="I209" i="1"/>
  <c r="J209" i="1" s="1"/>
  <c r="I214" i="1"/>
  <c r="J214" i="1" s="1"/>
  <c r="I89" i="1"/>
  <c r="J89" i="1" s="1"/>
  <c r="I84" i="1"/>
  <c r="J84" i="1" s="1"/>
  <c r="I109" i="1"/>
  <c r="J109" i="1" s="1"/>
  <c r="I128" i="1"/>
  <c r="J128" i="1" s="1"/>
  <c r="I273" i="1"/>
  <c r="J273" i="1" s="1"/>
  <c r="I76" i="1"/>
  <c r="J76" i="1" s="1"/>
  <c r="I403" i="1"/>
  <c r="J403" i="1" s="1"/>
  <c r="I404" i="1"/>
  <c r="J404" i="1" s="1"/>
  <c r="I63" i="1"/>
  <c r="J63" i="1" s="1"/>
  <c r="I435" i="1"/>
  <c r="J435" i="1" s="1"/>
  <c r="I442" i="1"/>
  <c r="J442" i="1" s="1"/>
  <c r="I200" i="1"/>
  <c r="J200" i="1" s="1"/>
  <c r="I4" i="1"/>
  <c r="J4" i="1" s="1"/>
  <c r="I5" i="1"/>
  <c r="J5" i="1" s="1"/>
  <c r="I6" i="1"/>
  <c r="J6" i="1" s="1"/>
  <c r="I7" i="1"/>
  <c r="J7" i="1" s="1"/>
  <c r="I8" i="1"/>
  <c r="J8" i="1" s="1"/>
  <c r="I9" i="1"/>
  <c r="J9" i="1" s="1"/>
  <c r="I10" i="1"/>
  <c r="J10" i="1" s="1"/>
  <c r="I11" i="1"/>
  <c r="J11" i="1" s="1"/>
  <c r="I12" i="1"/>
  <c r="J12" i="1" s="1"/>
  <c r="I13" i="1"/>
  <c r="J13" i="1" s="1"/>
  <c r="I14" i="1"/>
  <c r="J14" i="1" s="1"/>
  <c r="I22" i="1"/>
  <c r="J22" i="1" s="1"/>
  <c r="I24" i="1"/>
  <c r="J24" i="1" s="1"/>
  <c r="I27" i="1"/>
  <c r="J27" i="1" s="1"/>
  <c r="I28" i="1"/>
  <c r="J28" i="1" s="1"/>
  <c r="I29" i="1"/>
  <c r="J29" i="1" s="1"/>
  <c r="I30" i="1"/>
  <c r="J30" i="1" s="1"/>
  <c r="I31" i="1"/>
  <c r="J31" i="1" s="1"/>
  <c r="I37" i="1"/>
  <c r="J37" i="1" s="1"/>
  <c r="I40" i="1"/>
  <c r="J40" i="1" s="1"/>
  <c r="I44" i="1"/>
  <c r="J44" i="1" s="1"/>
  <c r="I45" i="1"/>
  <c r="J45" i="1" s="1"/>
  <c r="I47" i="1"/>
  <c r="J47" i="1" s="1"/>
  <c r="I48" i="1"/>
  <c r="J48" i="1" s="1"/>
  <c r="I49" i="1"/>
  <c r="J49" i="1" s="1"/>
  <c r="I50" i="1"/>
  <c r="J50" i="1" s="1"/>
  <c r="I52" i="1"/>
  <c r="J52" i="1" s="1"/>
  <c r="I53" i="1"/>
  <c r="J53" i="1" s="1"/>
  <c r="I54" i="1"/>
  <c r="J54" i="1" s="1"/>
  <c r="I55" i="1"/>
  <c r="J55" i="1" s="1"/>
  <c r="I56" i="1"/>
  <c r="J56" i="1" s="1"/>
  <c r="I57" i="1"/>
  <c r="J57" i="1" s="1"/>
  <c r="I58" i="1"/>
  <c r="J58" i="1" s="1"/>
  <c r="I59" i="1"/>
  <c r="J59" i="1" s="1"/>
  <c r="I61" i="1"/>
  <c r="J61" i="1" s="1"/>
  <c r="I65" i="1"/>
  <c r="J65" i="1" s="1"/>
  <c r="I78" i="1"/>
  <c r="J78" i="1" s="1"/>
  <c r="I79" i="1"/>
  <c r="J79" i="1" s="1"/>
  <c r="I81" i="1"/>
  <c r="J81" i="1" s="1"/>
  <c r="I83" i="1"/>
  <c r="J83" i="1" s="1"/>
  <c r="I87" i="1"/>
  <c r="J87" i="1" s="1"/>
  <c r="I90" i="1"/>
  <c r="J90" i="1" s="1"/>
  <c r="I91" i="1"/>
  <c r="J91" i="1" s="1"/>
  <c r="I92" i="1"/>
  <c r="J92" i="1" s="1"/>
  <c r="I93" i="1"/>
  <c r="J93" i="1" s="1"/>
  <c r="I94" i="1"/>
  <c r="J94" i="1" s="1"/>
  <c r="I96" i="1"/>
  <c r="J96" i="1" s="1"/>
  <c r="I97" i="1"/>
  <c r="J97" i="1" s="1"/>
  <c r="I98" i="1"/>
  <c r="J98" i="1" s="1"/>
  <c r="I99" i="1"/>
  <c r="J99" i="1" s="1"/>
  <c r="I100" i="1"/>
  <c r="J100" i="1" s="1"/>
  <c r="I101" i="1"/>
  <c r="J101" i="1" s="1"/>
  <c r="I102" i="1"/>
  <c r="J102" i="1" s="1"/>
  <c r="I104" i="1"/>
  <c r="J104" i="1" s="1"/>
  <c r="I105" i="1"/>
  <c r="J105" i="1" s="1"/>
  <c r="I106" i="1"/>
  <c r="J106" i="1" s="1"/>
  <c r="I107" i="1"/>
  <c r="J107" i="1" s="1"/>
  <c r="I110" i="1"/>
  <c r="J110" i="1" s="1"/>
  <c r="I111" i="1"/>
  <c r="J111" i="1" s="1"/>
  <c r="I112" i="1"/>
  <c r="J112" i="1" s="1"/>
  <c r="I114" i="1"/>
  <c r="J114" i="1" s="1"/>
  <c r="I115" i="1"/>
  <c r="J115" i="1" s="1"/>
  <c r="I116" i="1"/>
  <c r="J116" i="1" s="1"/>
  <c r="I117" i="1"/>
  <c r="J117" i="1" s="1"/>
  <c r="I118" i="1"/>
  <c r="J118" i="1" s="1"/>
  <c r="I119" i="1"/>
  <c r="J119" i="1" s="1"/>
  <c r="I122" i="1"/>
  <c r="J122" i="1" s="1"/>
  <c r="I124" i="1"/>
  <c r="J124" i="1" s="1"/>
  <c r="I125" i="1"/>
  <c r="J125" i="1" s="1"/>
  <c r="I127" i="1"/>
  <c r="J127" i="1" s="1"/>
  <c r="I129" i="1"/>
  <c r="J129" i="1" s="1"/>
  <c r="I152" i="1"/>
  <c r="J152" i="1" s="1"/>
  <c r="I153" i="1"/>
  <c r="J153" i="1" s="1"/>
  <c r="I155" i="1"/>
  <c r="J155" i="1" s="1"/>
  <c r="I156" i="1"/>
  <c r="J156" i="1" s="1"/>
  <c r="I157" i="1"/>
  <c r="J157" i="1" s="1"/>
  <c r="I158" i="1"/>
  <c r="J158" i="1" s="1"/>
  <c r="I159" i="1"/>
  <c r="J159" i="1" s="1"/>
  <c r="I160" i="1"/>
  <c r="J160" i="1" s="1"/>
  <c r="I161" i="1"/>
  <c r="J161" i="1" s="1"/>
  <c r="I164" i="1"/>
  <c r="J164" i="1" s="1"/>
  <c r="I165" i="1"/>
  <c r="J165" i="1" s="1"/>
  <c r="I166" i="1"/>
  <c r="J166" i="1" s="1"/>
  <c r="I168" i="1"/>
  <c r="J168" i="1" s="1"/>
  <c r="I169" i="1"/>
  <c r="J169" i="1" s="1"/>
  <c r="I170" i="1"/>
  <c r="J170" i="1" s="1"/>
  <c r="I171" i="1"/>
  <c r="J171" i="1" s="1"/>
  <c r="I174" i="1"/>
  <c r="J174" i="1" s="1"/>
  <c r="I177" i="1"/>
  <c r="J177" i="1" s="1"/>
  <c r="I178" i="1"/>
  <c r="J178" i="1" s="1"/>
  <c r="I179" i="1"/>
  <c r="J179" i="1" s="1"/>
  <c r="I180" i="1"/>
  <c r="J180" i="1" s="1"/>
  <c r="I181" i="1"/>
  <c r="J181" i="1" s="1"/>
  <c r="I182" i="1"/>
  <c r="J182" i="1" s="1"/>
  <c r="I183" i="1"/>
  <c r="J183" i="1" s="1"/>
  <c r="I186" i="1"/>
  <c r="J186" i="1" s="1"/>
  <c r="I188" i="1"/>
  <c r="J188" i="1" s="1"/>
  <c r="I189" i="1"/>
  <c r="J189" i="1" s="1"/>
  <c r="I190" i="1"/>
  <c r="J190" i="1" s="1"/>
  <c r="I191" i="1"/>
  <c r="J191" i="1" s="1"/>
  <c r="I192" i="1"/>
  <c r="J192" i="1" s="1"/>
  <c r="I194" i="1"/>
  <c r="J194" i="1" s="1"/>
  <c r="I195" i="1"/>
  <c r="J195" i="1" s="1"/>
  <c r="I196" i="1"/>
  <c r="J196" i="1" s="1"/>
  <c r="I197" i="1"/>
  <c r="J197" i="1" s="1"/>
  <c r="I274" i="1"/>
  <c r="J274" i="1" s="1"/>
  <c r="I315" i="1"/>
  <c r="J315" i="1" s="1"/>
  <c r="I332" i="1"/>
  <c r="J332" i="1" s="1"/>
  <c r="I201" i="1"/>
  <c r="J201" i="1" s="1"/>
  <c r="I202" i="1"/>
  <c r="J202" i="1" s="1"/>
  <c r="I203" i="1"/>
  <c r="J203" i="1" s="1"/>
  <c r="I206" i="1"/>
  <c r="J206" i="1" s="1"/>
  <c r="I207" i="1"/>
  <c r="J207" i="1" s="1"/>
  <c r="I208" i="1"/>
  <c r="J208" i="1" s="1"/>
  <c r="I211" i="1"/>
  <c r="J211" i="1" s="1"/>
  <c r="I212" i="1"/>
  <c r="J212" i="1" s="1"/>
  <c r="I213" i="1"/>
  <c r="J213" i="1" s="1"/>
  <c r="I217" i="1"/>
  <c r="J217" i="1" s="1"/>
  <c r="I218" i="1"/>
  <c r="J218" i="1" s="1"/>
  <c r="I219" i="1"/>
  <c r="J219" i="1" s="1"/>
  <c r="I220" i="1"/>
  <c r="J220" i="1" s="1"/>
  <c r="I221" i="1"/>
  <c r="J221" i="1" s="1"/>
  <c r="I222" i="1"/>
  <c r="J222" i="1" s="1"/>
  <c r="I223" i="1"/>
  <c r="J223" i="1" s="1"/>
  <c r="I224" i="1"/>
  <c r="J224" i="1" s="1"/>
  <c r="I226" i="1"/>
  <c r="J226" i="1" s="1"/>
  <c r="I227" i="1"/>
  <c r="J227" i="1" s="1"/>
  <c r="I228" i="1"/>
  <c r="J228" i="1" s="1"/>
  <c r="I229" i="1"/>
  <c r="J229" i="1" s="1"/>
  <c r="I230" i="1"/>
  <c r="J230" i="1" s="1"/>
  <c r="I231" i="1"/>
  <c r="J231" i="1" s="1"/>
  <c r="I232" i="1"/>
  <c r="J232" i="1" s="1"/>
  <c r="I233" i="1"/>
  <c r="J233" i="1" s="1"/>
  <c r="I235" i="1"/>
  <c r="J235" i="1" s="1"/>
  <c r="I236" i="1"/>
  <c r="J236" i="1" s="1"/>
  <c r="I237" i="1"/>
  <c r="J237" i="1" s="1"/>
  <c r="I238" i="1"/>
  <c r="J238" i="1" s="1"/>
  <c r="I239" i="1"/>
  <c r="J239" i="1" s="1"/>
  <c r="I241" i="1"/>
  <c r="J241" i="1" s="1"/>
  <c r="I242" i="1"/>
  <c r="J242" i="1" s="1"/>
  <c r="I243" i="1"/>
  <c r="J243" i="1" s="1"/>
  <c r="I244" i="1"/>
  <c r="J244" i="1" s="1"/>
  <c r="I245" i="1"/>
  <c r="J245" i="1" s="1"/>
  <c r="I246" i="1"/>
  <c r="J246" i="1" s="1"/>
  <c r="I247" i="1"/>
  <c r="J247" i="1" s="1"/>
  <c r="I248" i="1"/>
  <c r="J248" i="1" s="1"/>
  <c r="I249" i="1"/>
  <c r="J249" i="1" s="1"/>
  <c r="I250" i="1"/>
  <c r="J250" i="1" s="1"/>
  <c r="I251" i="1"/>
  <c r="J251" i="1" s="1"/>
  <c r="I252" i="1"/>
  <c r="J252" i="1" s="1"/>
  <c r="I253" i="1"/>
  <c r="J253" i="1" s="1"/>
  <c r="I254" i="1"/>
  <c r="J254" i="1" s="1"/>
  <c r="I255" i="1"/>
  <c r="J255" i="1" s="1"/>
  <c r="I256" i="1"/>
  <c r="J256" i="1" s="1"/>
  <c r="I257" i="1"/>
  <c r="J257" i="1" s="1"/>
  <c r="I258" i="1"/>
  <c r="J258" i="1" s="1"/>
  <c r="I260" i="1"/>
  <c r="J260" i="1" s="1"/>
  <c r="I261" i="1"/>
  <c r="J261" i="1" s="1"/>
  <c r="I262" i="1"/>
  <c r="J262" i="1" s="1"/>
  <c r="I264" i="1"/>
  <c r="J264" i="1" s="1"/>
  <c r="I265" i="1"/>
  <c r="J265" i="1" s="1"/>
  <c r="I266" i="1"/>
  <c r="J266" i="1" s="1"/>
  <c r="I267" i="1"/>
  <c r="J267" i="1" s="1"/>
  <c r="I268" i="1"/>
  <c r="J268" i="1" s="1"/>
  <c r="I269" i="1"/>
  <c r="J269" i="1" s="1"/>
  <c r="I276" i="1"/>
  <c r="J276" i="1" s="1"/>
  <c r="I277" i="1"/>
  <c r="J277" i="1" s="1"/>
  <c r="I278" i="1"/>
  <c r="J278" i="1" s="1"/>
  <c r="I279" i="1"/>
  <c r="J279" i="1" s="1"/>
  <c r="I280" i="1"/>
  <c r="J280" i="1" s="1"/>
  <c r="I281" i="1"/>
  <c r="J281" i="1" s="1"/>
  <c r="I282" i="1"/>
  <c r="J282" i="1" s="1"/>
  <c r="I283" i="1"/>
  <c r="J283" i="1" s="1"/>
  <c r="I285" i="1"/>
  <c r="J285" i="1" s="1"/>
  <c r="I286" i="1"/>
  <c r="J286" i="1" s="1"/>
  <c r="I287" i="1"/>
  <c r="J287" i="1" s="1"/>
  <c r="I288" i="1"/>
  <c r="J288" i="1" s="1"/>
  <c r="I289" i="1"/>
  <c r="J289" i="1" s="1"/>
  <c r="I290" i="1"/>
  <c r="J290" i="1" s="1"/>
  <c r="I291" i="1"/>
  <c r="J291" i="1" s="1"/>
  <c r="I292" i="1"/>
  <c r="J292" i="1" s="1"/>
  <c r="I293" i="1"/>
  <c r="J293" i="1" s="1"/>
  <c r="I299" i="1"/>
  <c r="J299" i="1" s="1"/>
  <c r="I300" i="1"/>
  <c r="J300" i="1" s="1"/>
  <c r="I301" i="1"/>
  <c r="J301" i="1" s="1"/>
  <c r="I302" i="1"/>
  <c r="J302" i="1" s="1"/>
  <c r="I303" i="1"/>
  <c r="J303" i="1" s="1"/>
  <c r="I304" i="1"/>
  <c r="J304" i="1" s="1"/>
  <c r="I305" i="1"/>
  <c r="J305" i="1" s="1"/>
  <c r="I307" i="1"/>
  <c r="J307" i="1" s="1"/>
  <c r="I308" i="1"/>
  <c r="J308" i="1" s="1"/>
  <c r="I309" i="1"/>
  <c r="J309" i="1" s="1"/>
  <c r="I310" i="1"/>
  <c r="J310" i="1" s="1"/>
  <c r="I311" i="1"/>
  <c r="J311" i="1" s="1"/>
  <c r="I312" i="1"/>
  <c r="J312" i="1" s="1"/>
  <c r="I314" i="1"/>
  <c r="J314" i="1" s="1"/>
  <c r="I316" i="1"/>
  <c r="J316" i="1" s="1"/>
  <c r="I317" i="1"/>
  <c r="J317" i="1" s="1"/>
  <c r="I318" i="1"/>
  <c r="J318" i="1" s="1"/>
  <c r="I319" i="1"/>
  <c r="J319" i="1" s="1"/>
  <c r="I320" i="1"/>
  <c r="J320" i="1" s="1"/>
  <c r="I321" i="1"/>
  <c r="J321" i="1" s="1"/>
  <c r="I322" i="1"/>
  <c r="J322" i="1" s="1"/>
  <c r="I323" i="1"/>
  <c r="J323" i="1" s="1"/>
  <c r="I324" i="1"/>
  <c r="J324" i="1" s="1"/>
  <c r="I327" i="1"/>
  <c r="J327" i="1" s="1"/>
  <c r="I328" i="1"/>
  <c r="J328" i="1" s="1"/>
  <c r="I339" i="1"/>
  <c r="J339" i="1" s="1"/>
  <c r="I340" i="1"/>
  <c r="J340" i="1" s="1"/>
  <c r="I342" i="1"/>
  <c r="J342" i="1" s="1"/>
  <c r="I344" i="1"/>
  <c r="J344" i="1" s="1"/>
  <c r="I346" i="1"/>
  <c r="J346" i="1" s="1"/>
  <c r="I347" i="1"/>
  <c r="J347" i="1" s="1"/>
  <c r="I348" i="1"/>
  <c r="J348" i="1" s="1"/>
  <c r="I351" i="1"/>
  <c r="J351" i="1" s="1"/>
  <c r="I352" i="1"/>
  <c r="J352" i="1" s="1"/>
  <c r="I354" i="1"/>
  <c r="J354" i="1" s="1"/>
  <c r="I355" i="1"/>
  <c r="J355" i="1" s="1"/>
  <c r="I356" i="1"/>
  <c r="J356" i="1" s="1"/>
  <c r="I357" i="1"/>
  <c r="J357" i="1" s="1"/>
  <c r="I358" i="1"/>
  <c r="J358" i="1" s="1"/>
  <c r="I359" i="1"/>
  <c r="J359" i="1" s="1"/>
  <c r="I361" i="1"/>
  <c r="J361" i="1" s="1"/>
  <c r="I362" i="1"/>
  <c r="J362" i="1" s="1"/>
  <c r="I363" i="1"/>
  <c r="J363" i="1" s="1"/>
  <c r="I365" i="1"/>
  <c r="J365" i="1" s="1"/>
  <c r="I366" i="1"/>
  <c r="J366" i="1" s="1"/>
  <c r="I367" i="1"/>
  <c r="J367" i="1" s="1"/>
  <c r="I370" i="1"/>
  <c r="J370" i="1" s="1"/>
  <c r="I371" i="1"/>
  <c r="J371" i="1" s="1"/>
  <c r="I372" i="1"/>
  <c r="J372" i="1" s="1"/>
  <c r="I374" i="1"/>
  <c r="J374" i="1" s="1"/>
  <c r="I375" i="1"/>
  <c r="J375" i="1" s="1"/>
  <c r="I376" i="1"/>
  <c r="J376" i="1" s="1"/>
  <c r="I377" i="1"/>
  <c r="J377" i="1" s="1"/>
  <c r="I378" i="1"/>
  <c r="J378" i="1" s="1"/>
  <c r="I380" i="1"/>
  <c r="J380" i="1" s="1"/>
  <c r="I401" i="1"/>
  <c r="J401" i="1" s="1"/>
  <c r="I382" i="1"/>
  <c r="J382" i="1" s="1"/>
  <c r="I383" i="1"/>
  <c r="J383" i="1" s="1"/>
  <c r="I384" i="1"/>
  <c r="J384" i="1" s="1"/>
  <c r="I385" i="1"/>
  <c r="J385" i="1" s="1"/>
  <c r="I386" i="1"/>
  <c r="J386" i="1" s="1"/>
  <c r="I387" i="1"/>
  <c r="J387" i="1" s="1"/>
  <c r="I388" i="1"/>
  <c r="J388" i="1" s="1"/>
  <c r="I389" i="1"/>
  <c r="J389" i="1" s="1"/>
  <c r="I390" i="1"/>
  <c r="J390" i="1" s="1"/>
  <c r="I391" i="1"/>
  <c r="J391" i="1" s="1"/>
  <c r="I393" i="1"/>
  <c r="J393" i="1" s="1"/>
  <c r="I394" i="1"/>
  <c r="J394" i="1" s="1"/>
  <c r="I395" i="1"/>
  <c r="J395" i="1" s="1"/>
  <c r="I396" i="1"/>
  <c r="J396" i="1" s="1"/>
  <c r="I397" i="1"/>
  <c r="J397" i="1" s="1"/>
  <c r="I398" i="1"/>
  <c r="J398" i="1" s="1"/>
  <c r="I399" i="1"/>
  <c r="J399" i="1" s="1"/>
  <c r="I406" i="1"/>
  <c r="J406" i="1" s="1"/>
  <c r="I407" i="1"/>
  <c r="J407" i="1" s="1"/>
  <c r="I408" i="1"/>
  <c r="J408" i="1" s="1"/>
  <c r="I409" i="1"/>
  <c r="J409" i="1" s="1"/>
  <c r="I410" i="1"/>
  <c r="J410" i="1" s="1"/>
  <c r="I411" i="1"/>
  <c r="J411" i="1" s="1"/>
  <c r="I412" i="1"/>
  <c r="J412" i="1" s="1"/>
  <c r="I413" i="1"/>
  <c r="J413" i="1" s="1"/>
  <c r="I414" i="1"/>
  <c r="J414" i="1" s="1"/>
  <c r="I415" i="1"/>
  <c r="J415" i="1" s="1"/>
  <c r="I416" i="1"/>
  <c r="J416" i="1" s="1"/>
  <c r="I417" i="1"/>
  <c r="J417" i="1" s="1"/>
  <c r="I418" i="1"/>
  <c r="J418" i="1" s="1"/>
  <c r="I419" i="1"/>
  <c r="J419" i="1" s="1"/>
  <c r="I420" i="1"/>
  <c r="J420" i="1" s="1"/>
  <c r="I421" i="1"/>
  <c r="J421" i="1" s="1"/>
  <c r="I422" i="1"/>
  <c r="J422" i="1" s="1"/>
  <c r="I423" i="1"/>
  <c r="J423" i="1" s="1"/>
  <c r="I424" i="1"/>
  <c r="J424" i="1" s="1"/>
  <c r="I425" i="1"/>
  <c r="J425" i="1" s="1"/>
  <c r="I426" i="1"/>
  <c r="J426" i="1" s="1"/>
  <c r="I427" i="1"/>
  <c r="J427" i="1" s="1"/>
  <c r="I428" i="1"/>
  <c r="J428" i="1" s="1"/>
  <c r="I429" i="1"/>
  <c r="J429" i="1" s="1"/>
  <c r="I430" i="1"/>
  <c r="J430" i="1" s="1"/>
  <c r="I431" i="1"/>
  <c r="J431" i="1" s="1"/>
  <c r="I432" i="1"/>
  <c r="J432" i="1" s="1"/>
  <c r="I433" i="1"/>
  <c r="J433" i="1" s="1"/>
  <c r="I434" i="1"/>
  <c r="J434" i="1" s="1"/>
  <c r="I436" i="1"/>
  <c r="J436" i="1" s="1"/>
  <c r="I437" i="1"/>
  <c r="J437" i="1" s="1"/>
  <c r="I438" i="1"/>
  <c r="J438" i="1" s="1"/>
  <c r="I439" i="1"/>
  <c r="J439" i="1" s="1"/>
  <c r="I440" i="1"/>
  <c r="J440" i="1" s="1"/>
  <c r="I441" i="1"/>
  <c r="J441" i="1" s="1"/>
  <c r="I443" i="1"/>
  <c r="J443" i="1" s="1"/>
  <c r="I444" i="1"/>
  <c r="J444" i="1" s="1"/>
  <c r="I445" i="1"/>
  <c r="J445" i="1" s="1"/>
  <c r="I446" i="1"/>
  <c r="J446" i="1" s="1"/>
  <c r="I447" i="1"/>
  <c r="J447" i="1" s="1"/>
  <c r="I448" i="1"/>
  <c r="J448" i="1" s="1"/>
  <c r="I449" i="1"/>
  <c r="J449" i="1" s="1"/>
  <c r="I450" i="1"/>
  <c r="J450" i="1" s="1"/>
  <c r="I451" i="1"/>
  <c r="J451" i="1" s="1"/>
  <c r="I240" i="1"/>
  <c r="J240" i="1" s="1"/>
  <c r="I306" i="1"/>
  <c r="J306" i="1" s="1"/>
  <c r="E240" i="1"/>
  <c r="E313" i="1"/>
  <c r="E379" i="1"/>
  <c r="E335" i="1"/>
  <c r="E400" i="1"/>
  <c r="E392" i="1"/>
  <c r="E338" i="1"/>
  <c r="E369" i="1"/>
  <c r="E368" i="1"/>
  <c r="E341" i="1"/>
  <c r="E350" i="1"/>
  <c r="E360" i="1"/>
  <c r="E373" i="1"/>
  <c r="E345" i="1"/>
  <c r="E343" i="1"/>
  <c r="E364" i="1"/>
  <c r="E353" i="1"/>
  <c r="E21" i="1"/>
  <c r="E80" i="1"/>
  <c r="E126" i="1"/>
  <c r="E263" i="1"/>
  <c r="E36" i="1"/>
  <c r="E185" i="1"/>
  <c r="E193" i="1"/>
  <c r="E199" i="1"/>
  <c r="E176" i="1"/>
  <c r="E66" i="1"/>
  <c r="E167" i="1"/>
  <c r="E172" i="1"/>
  <c r="E173" i="1"/>
  <c r="E175" i="1"/>
  <c r="E184" i="1"/>
  <c r="E35" i="1"/>
  <c r="E19" i="1"/>
  <c r="E67" i="1"/>
  <c r="E234" i="1"/>
  <c r="E16" i="1"/>
  <c r="E17" i="1"/>
  <c r="E26" i="1"/>
  <c r="E39" i="1"/>
  <c r="E41" i="1"/>
  <c r="E43" i="1"/>
  <c r="E46" i="1"/>
  <c r="E95" i="1"/>
  <c r="E60" i="1"/>
  <c r="E62" i="1"/>
  <c r="E20" i="1"/>
  <c r="E108" i="1"/>
  <c r="E154" i="1"/>
  <c r="E162" i="1"/>
  <c r="E187" i="1"/>
  <c r="E210" i="1"/>
  <c r="E275" i="1"/>
  <c r="E86" i="1"/>
  <c r="E294" i="1"/>
  <c r="E32" i="1"/>
  <c r="E134" i="1"/>
  <c r="E103" i="1"/>
  <c r="E82" i="1"/>
  <c r="E23" i="1"/>
  <c r="E284" i="1"/>
  <c r="E18" i="1"/>
  <c r="E33" i="1"/>
  <c r="E204" i="1"/>
  <c r="E15" i="1"/>
  <c r="E25" i="1"/>
  <c r="E34" i="1"/>
  <c r="E88" i="1"/>
  <c r="E85" i="1"/>
  <c r="E130" i="1"/>
  <c r="E113" i="1"/>
  <c r="E148" i="1"/>
  <c r="E259" i="1"/>
  <c r="E120" i="1"/>
  <c r="E121" i="1"/>
  <c r="E123" i="1"/>
  <c r="E38" i="1"/>
  <c r="E42" i="1"/>
  <c r="E209" i="1"/>
  <c r="E214" i="1"/>
  <c r="E89" i="1"/>
  <c r="E84" i="1"/>
  <c r="E109" i="1"/>
  <c r="E128" i="1"/>
  <c r="E273" i="1"/>
  <c r="E76" i="1"/>
  <c r="E403" i="1"/>
  <c r="E404" i="1"/>
  <c r="E63" i="1"/>
  <c r="E435" i="1"/>
  <c r="E442" i="1"/>
  <c r="E200" i="1"/>
  <c r="E22" i="1"/>
  <c r="E24" i="1"/>
  <c r="E27" i="1"/>
  <c r="E28" i="1"/>
  <c r="E29" i="1"/>
  <c r="E30" i="1"/>
  <c r="E31" i="1"/>
  <c r="E37" i="1"/>
  <c r="E40" i="1"/>
  <c r="E44" i="1"/>
  <c r="E45" i="1"/>
  <c r="E47" i="1"/>
  <c r="E48" i="1"/>
  <c r="E49" i="1"/>
  <c r="E50" i="1"/>
  <c r="E52" i="1"/>
  <c r="E53" i="1"/>
  <c r="E54" i="1"/>
  <c r="E55" i="1"/>
  <c r="E56" i="1"/>
  <c r="E57" i="1"/>
  <c r="E58" i="1"/>
  <c r="E59" i="1"/>
  <c r="E61" i="1"/>
  <c r="E65" i="1"/>
  <c r="E78" i="1"/>
  <c r="E79" i="1"/>
  <c r="E81" i="1"/>
  <c r="E83" i="1"/>
  <c r="E87" i="1"/>
  <c r="E90" i="1"/>
  <c r="E91" i="1"/>
  <c r="E92" i="1"/>
  <c r="E93" i="1"/>
  <c r="E94" i="1"/>
  <c r="E96" i="1"/>
  <c r="E97" i="1"/>
  <c r="E98" i="1"/>
  <c r="E99" i="1"/>
  <c r="E100" i="1"/>
  <c r="E101" i="1"/>
  <c r="E102" i="1"/>
  <c r="E104" i="1"/>
  <c r="E105" i="1"/>
  <c r="E106" i="1"/>
  <c r="E107" i="1"/>
  <c r="E110" i="1"/>
  <c r="E111" i="1"/>
  <c r="E112" i="1"/>
  <c r="E114" i="1"/>
  <c r="E115" i="1"/>
  <c r="E116" i="1"/>
  <c r="E117" i="1"/>
  <c r="E118" i="1"/>
  <c r="E119" i="1"/>
  <c r="E122" i="1"/>
  <c r="E124" i="1"/>
  <c r="E125" i="1"/>
  <c r="E127" i="1"/>
  <c r="E129" i="1"/>
  <c r="E152" i="1"/>
  <c r="E153" i="1"/>
  <c r="E155" i="1"/>
  <c r="E156" i="1"/>
  <c r="E157" i="1"/>
  <c r="E158" i="1"/>
  <c r="E159" i="1"/>
  <c r="E160" i="1"/>
  <c r="E161" i="1"/>
  <c r="E164" i="1"/>
  <c r="E165" i="1"/>
  <c r="E166" i="1"/>
  <c r="E168" i="1"/>
  <c r="E169" i="1"/>
  <c r="E170" i="1"/>
  <c r="E171" i="1"/>
  <c r="E174" i="1"/>
  <c r="E177" i="1"/>
  <c r="E178" i="1"/>
  <c r="E179" i="1"/>
  <c r="E180" i="1"/>
  <c r="E181" i="1"/>
  <c r="E182" i="1"/>
  <c r="E183" i="1"/>
  <c r="E186" i="1"/>
  <c r="E188" i="1"/>
  <c r="E189" i="1"/>
  <c r="E190" i="1"/>
  <c r="E191" i="1"/>
  <c r="E192" i="1"/>
  <c r="E194" i="1"/>
  <c r="E195" i="1"/>
  <c r="E196" i="1"/>
  <c r="E197" i="1"/>
  <c r="E274" i="1"/>
  <c r="E315" i="1"/>
  <c r="E332" i="1"/>
  <c r="E201" i="1"/>
  <c r="E202" i="1"/>
  <c r="E203" i="1"/>
  <c r="E206" i="1"/>
  <c r="E207" i="1"/>
  <c r="E208" i="1"/>
  <c r="E211" i="1"/>
  <c r="E212" i="1"/>
  <c r="E213" i="1"/>
  <c r="E217" i="1"/>
  <c r="E218" i="1"/>
  <c r="E219" i="1"/>
  <c r="E220" i="1"/>
  <c r="E221" i="1"/>
  <c r="E222" i="1"/>
  <c r="E223" i="1"/>
  <c r="E224" i="1"/>
  <c r="E226" i="1"/>
  <c r="E227" i="1"/>
  <c r="E228" i="1"/>
  <c r="E229" i="1"/>
  <c r="E230" i="1"/>
  <c r="E231" i="1"/>
  <c r="E232" i="1"/>
  <c r="E233" i="1"/>
  <c r="E235" i="1"/>
  <c r="E236" i="1"/>
  <c r="E237" i="1"/>
  <c r="E238" i="1"/>
  <c r="E239" i="1"/>
  <c r="E241" i="1"/>
  <c r="E242" i="1"/>
  <c r="E243" i="1"/>
  <c r="E244" i="1"/>
  <c r="E245" i="1"/>
  <c r="E246" i="1"/>
  <c r="E247" i="1"/>
  <c r="E248" i="1"/>
  <c r="E249" i="1"/>
  <c r="E250" i="1"/>
  <c r="E251" i="1"/>
  <c r="E252" i="1"/>
  <c r="E253" i="1"/>
  <c r="E254" i="1"/>
  <c r="E255" i="1"/>
  <c r="E256" i="1"/>
  <c r="E257" i="1"/>
  <c r="E258" i="1"/>
  <c r="E260" i="1"/>
  <c r="E261" i="1"/>
  <c r="E262" i="1"/>
  <c r="E264" i="1"/>
  <c r="E265" i="1"/>
  <c r="E266" i="1"/>
  <c r="E267" i="1"/>
  <c r="E268" i="1"/>
  <c r="E269" i="1"/>
  <c r="E276" i="1"/>
  <c r="E277" i="1"/>
  <c r="E278" i="1"/>
  <c r="E279" i="1"/>
  <c r="E280" i="1"/>
  <c r="E281" i="1"/>
  <c r="E282" i="1"/>
  <c r="E283" i="1"/>
  <c r="E285" i="1"/>
  <c r="E286" i="1"/>
  <c r="E287" i="1"/>
  <c r="E288" i="1"/>
  <c r="E289" i="1"/>
  <c r="E290" i="1"/>
  <c r="E291" i="1"/>
  <c r="E292" i="1"/>
  <c r="E293" i="1"/>
  <c r="E299" i="1"/>
  <c r="E300" i="1"/>
  <c r="E301" i="1"/>
  <c r="E302" i="1"/>
  <c r="E303" i="1"/>
  <c r="E304" i="1"/>
  <c r="E305" i="1"/>
  <c r="E307" i="1"/>
  <c r="E308" i="1"/>
  <c r="E309" i="1"/>
  <c r="E310" i="1"/>
  <c r="E311" i="1"/>
  <c r="E312" i="1"/>
  <c r="E314" i="1"/>
  <c r="E316" i="1"/>
  <c r="E317" i="1"/>
  <c r="E318" i="1"/>
  <c r="E319" i="1"/>
  <c r="E320" i="1"/>
  <c r="E321" i="1"/>
  <c r="E322" i="1"/>
  <c r="E323" i="1"/>
  <c r="E324" i="1"/>
  <c r="E327" i="1"/>
  <c r="E328" i="1"/>
  <c r="E339" i="1"/>
  <c r="E340" i="1"/>
  <c r="E342" i="1"/>
  <c r="E344" i="1"/>
  <c r="E346" i="1"/>
  <c r="E347" i="1"/>
  <c r="E348" i="1"/>
  <c r="E351" i="1"/>
  <c r="E352" i="1"/>
  <c r="E354" i="1"/>
  <c r="E355" i="1"/>
  <c r="E356" i="1"/>
  <c r="E357" i="1"/>
  <c r="E358" i="1"/>
  <c r="E359" i="1"/>
  <c r="E361" i="1"/>
  <c r="E362" i="1"/>
  <c r="E363" i="1"/>
  <c r="E365" i="1"/>
  <c r="E366" i="1"/>
  <c r="E367" i="1"/>
  <c r="E370" i="1"/>
  <c r="E371" i="1"/>
  <c r="E372" i="1"/>
  <c r="E374" i="1"/>
  <c r="E375" i="1"/>
  <c r="E376" i="1"/>
  <c r="E377" i="1"/>
  <c r="E378" i="1"/>
  <c r="E380" i="1"/>
  <c r="E401" i="1"/>
  <c r="E382" i="1"/>
  <c r="E383" i="1"/>
  <c r="E384" i="1"/>
  <c r="E385" i="1"/>
  <c r="E386" i="1"/>
  <c r="E387" i="1"/>
  <c r="E388" i="1"/>
  <c r="E389" i="1"/>
  <c r="E390" i="1"/>
  <c r="E391" i="1"/>
  <c r="E393" i="1"/>
  <c r="E394" i="1"/>
  <c r="E395" i="1"/>
  <c r="E396" i="1"/>
  <c r="E397" i="1"/>
  <c r="E398" i="1"/>
  <c r="E399"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6" i="1"/>
  <c r="E437" i="1"/>
  <c r="E438" i="1"/>
  <c r="E439" i="1"/>
  <c r="E440" i="1"/>
  <c r="E441" i="1"/>
  <c r="E443" i="1"/>
  <c r="E444" i="1"/>
  <c r="E445" i="1"/>
  <c r="E446" i="1"/>
  <c r="E447" i="1"/>
  <c r="E448" i="1"/>
  <c r="E449" i="1"/>
  <c r="E450" i="1"/>
  <c r="E451" i="1"/>
  <c r="F446" i="1" l="1"/>
  <c r="M446" i="1" s="1"/>
  <c r="F253" i="1"/>
  <c r="M253" i="1" s="1"/>
  <c r="F82" i="1"/>
  <c r="M82" i="1" s="1"/>
  <c r="F46" i="1"/>
  <c r="M46" i="1" s="1"/>
  <c r="F350" i="1"/>
  <c r="M350" i="1" s="1"/>
  <c r="F297" i="1"/>
  <c r="M297" i="1" s="1"/>
  <c r="F8" i="1"/>
  <c r="M8" i="1" s="1"/>
  <c r="F435" i="1"/>
  <c r="M435" i="1" s="1"/>
  <c r="F43" i="1"/>
  <c r="M43" i="1" s="1"/>
  <c r="F341" i="1"/>
  <c r="M341" i="1" s="1"/>
  <c r="F295" i="1"/>
  <c r="M295" i="1" s="1"/>
  <c r="F251" i="1"/>
  <c r="M251" i="1" s="1"/>
  <c r="F171" i="1"/>
  <c r="M171" i="1" s="1"/>
  <c r="F368" i="1"/>
  <c r="M368" i="1" s="1"/>
  <c r="F32" i="1"/>
  <c r="M32" i="1" s="1"/>
  <c r="F39" i="1"/>
  <c r="M39" i="1" s="1"/>
  <c r="F369" i="1"/>
  <c r="M369" i="1" s="1"/>
  <c r="F371" i="1"/>
  <c r="M371" i="1" s="1"/>
  <c r="F444" i="1"/>
  <c r="M444" i="1" s="1"/>
  <c r="F192" i="1"/>
  <c r="M192" i="1" s="1"/>
  <c r="F113" i="1"/>
  <c r="M113" i="1" s="1"/>
  <c r="F294" i="1"/>
  <c r="M294" i="1" s="1"/>
  <c r="F150" i="1"/>
  <c r="M150" i="1" s="1"/>
  <c r="F4" i="1"/>
  <c r="M4" i="1" s="1"/>
  <c r="F291" i="1"/>
  <c r="M291" i="1" s="1"/>
  <c r="F230" i="1"/>
  <c r="M230" i="1" s="1"/>
  <c r="F168" i="1"/>
  <c r="M168" i="1" s="1"/>
  <c r="F65" i="1"/>
  <c r="M65" i="1" s="1"/>
  <c r="F205" i="1"/>
  <c r="M205" i="1" s="1"/>
  <c r="F215" i="1"/>
  <c r="M215" i="1" s="1"/>
  <c r="F386" i="1"/>
  <c r="M386" i="1" s="1"/>
  <c r="F211" i="1"/>
  <c r="M211" i="1" s="1"/>
  <c r="F406" i="1"/>
  <c r="M406" i="1" s="1"/>
  <c r="F288" i="1"/>
  <c r="M288" i="1" s="1"/>
  <c r="F265" i="1"/>
  <c r="M265" i="1" s="1"/>
  <c r="F190" i="1"/>
  <c r="M190" i="1" s="1"/>
  <c r="F246" i="1"/>
  <c r="M246" i="1" s="1"/>
  <c r="F165" i="1"/>
  <c r="M165" i="1" s="1"/>
  <c r="F128" i="1"/>
  <c r="M128" i="1" s="1"/>
  <c r="F437" i="1"/>
  <c r="M437" i="1" s="1"/>
  <c r="F188" i="1"/>
  <c r="M188" i="1" s="1"/>
  <c r="F164" i="1"/>
  <c r="M164" i="1" s="1"/>
  <c r="F306" i="1"/>
  <c r="M306" i="1" s="1"/>
  <c r="F216" i="1"/>
  <c r="M216" i="1" s="1"/>
  <c r="F296" i="1"/>
  <c r="M296" i="1" s="1"/>
  <c r="F330" i="1"/>
  <c r="M330" i="1" s="1"/>
  <c r="F307" i="1"/>
  <c r="M307" i="1" s="1"/>
  <c r="F244" i="1"/>
  <c r="M244" i="1" s="1"/>
  <c r="F186" i="1"/>
  <c r="M186" i="1" s="1"/>
  <c r="F161" i="1"/>
  <c r="M161" i="1" s="1"/>
  <c r="F117" i="1"/>
  <c r="M117" i="1" s="1"/>
  <c r="F97" i="1"/>
  <c r="M97" i="1" s="1"/>
  <c r="F84" i="1"/>
  <c r="M84" i="1" s="1"/>
  <c r="F25" i="1"/>
  <c r="M25" i="1" s="1"/>
  <c r="F77" i="1"/>
  <c r="M77" i="1" s="1"/>
  <c r="F336" i="1"/>
  <c r="M336" i="1" s="1"/>
  <c r="F389" i="1"/>
  <c r="M389" i="1" s="1"/>
  <c r="F434" i="1"/>
  <c r="M434" i="1" s="1"/>
  <c r="F226" i="1"/>
  <c r="M226" i="1" s="1"/>
  <c r="F183" i="1"/>
  <c r="M183" i="1" s="1"/>
  <c r="F160" i="1"/>
  <c r="M160" i="1" s="1"/>
  <c r="F89" i="1"/>
  <c r="M89" i="1" s="1"/>
  <c r="F322" i="1"/>
  <c r="M322" i="1" s="1"/>
  <c r="F224" i="1"/>
  <c r="M224" i="1" s="1"/>
  <c r="F388" i="1"/>
  <c r="M388" i="1" s="1"/>
  <c r="F419" i="1"/>
  <c r="M419" i="1" s="1"/>
  <c r="F214" i="1"/>
  <c r="M214" i="1" s="1"/>
  <c r="F416" i="1"/>
  <c r="M416" i="1" s="1"/>
  <c r="F321" i="1"/>
  <c r="M321" i="1" s="1"/>
  <c r="F303" i="1"/>
  <c r="M303" i="1" s="1"/>
  <c r="F281" i="1"/>
  <c r="M281" i="1" s="1"/>
  <c r="F257" i="1"/>
  <c r="M257" i="1" s="1"/>
  <c r="F241" i="1"/>
  <c r="M241" i="1" s="1"/>
  <c r="F158" i="1"/>
  <c r="M158" i="1" s="1"/>
  <c r="F114" i="1"/>
  <c r="M114" i="1" s="1"/>
  <c r="F209" i="1"/>
  <c r="M209" i="1" s="1"/>
  <c r="F33" i="1"/>
  <c r="M33" i="1" s="1"/>
  <c r="F343" i="1"/>
  <c r="M343" i="1" s="1"/>
  <c r="F198" i="1"/>
  <c r="M198" i="1" s="1"/>
  <c r="F12" i="1"/>
  <c r="M12" i="1" s="1"/>
  <c r="F331" i="1"/>
  <c r="M331" i="1" s="1"/>
  <c r="F407" i="1"/>
  <c r="M407" i="1" s="1"/>
  <c r="F24" i="1"/>
  <c r="M24" i="1" s="1"/>
  <c r="F242" i="1"/>
  <c r="M242" i="1" s="1"/>
  <c r="F201" i="1"/>
  <c r="M201" i="1" s="1"/>
  <c r="F449" i="1"/>
  <c r="M449" i="1" s="1"/>
  <c r="F393" i="1"/>
  <c r="M393" i="1" s="1"/>
  <c r="F256" i="1"/>
  <c r="M256" i="1" s="1"/>
  <c r="F222" i="1"/>
  <c r="M222" i="1" s="1"/>
  <c r="F18" i="1"/>
  <c r="M18" i="1" s="1"/>
  <c r="F448" i="1"/>
  <c r="M448" i="1" s="1"/>
  <c r="F374" i="1"/>
  <c r="M374" i="1" s="1"/>
  <c r="F352" i="1"/>
  <c r="M352" i="1" s="1"/>
  <c r="F319" i="1"/>
  <c r="M319" i="1" s="1"/>
  <c r="F301" i="1"/>
  <c r="M301" i="1" s="1"/>
  <c r="F279" i="1"/>
  <c r="M279" i="1" s="1"/>
  <c r="F255" i="1"/>
  <c r="M255" i="1" s="1"/>
  <c r="F238" i="1"/>
  <c r="M238" i="1" s="1"/>
  <c r="F91" i="1"/>
  <c r="M91" i="1" s="1"/>
  <c r="F52" i="1"/>
  <c r="M52" i="1" s="1"/>
  <c r="F38" i="1"/>
  <c r="M38" i="1" s="1"/>
  <c r="F60" i="1"/>
  <c r="M60" i="1" s="1"/>
  <c r="F172" i="1"/>
  <c r="M172" i="1" s="1"/>
  <c r="F357" i="1"/>
  <c r="M357" i="1" s="1"/>
  <c r="F92" i="1"/>
  <c r="M92" i="1" s="1"/>
  <c r="F429" i="1"/>
  <c r="M429" i="1" s="1"/>
  <c r="F351" i="1"/>
  <c r="M351" i="1" s="1"/>
  <c r="F300" i="1"/>
  <c r="M300" i="1" s="1"/>
  <c r="F278" i="1"/>
  <c r="M278" i="1" s="1"/>
  <c r="F178" i="1"/>
  <c r="M178" i="1" s="1"/>
  <c r="F155" i="1"/>
  <c r="M155" i="1" s="1"/>
  <c r="F90" i="1"/>
  <c r="M90" i="1" s="1"/>
  <c r="F200" i="1"/>
  <c r="M200" i="1" s="1"/>
  <c r="F23" i="1"/>
  <c r="M23" i="1" s="1"/>
  <c r="F167" i="1"/>
  <c r="M167" i="1" s="1"/>
  <c r="F360" i="1"/>
  <c r="M360" i="1" s="1"/>
  <c r="F71" i="1"/>
  <c r="M71" i="1" s="1"/>
  <c r="F5" i="1"/>
  <c r="M5" i="1" s="1"/>
  <c r="F72" i="1"/>
  <c r="M72" i="1" s="1"/>
  <c r="F74" i="1"/>
  <c r="M74" i="1" s="1"/>
  <c r="F73" i="1"/>
  <c r="M73" i="1" s="1"/>
  <c r="F68" i="1"/>
  <c r="M68" i="1" s="1"/>
  <c r="M69" i="1"/>
  <c r="F329" i="1"/>
  <c r="M329" i="1" s="1"/>
  <c r="F138" i="1"/>
  <c r="M138" i="1" s="1"/>
  <c r="F147" i="1"/>
  <c r="M147" i="1" s="1"/>
  <c r="F146" i="1"/>
  <c r="M146" i="1" s="1"/>
  <c r="F142" i="1"/>
  <c r="M142" i="1" s="1"/>
  <c r="F141" i="1"/>
  <c r="M141" i="1" s="1"/>
  <c r="F140" i="1"/>
  <c r="M140" i="1" s="1"/>
  <c r="F139" i="1"/>
  <c r="M139" i="1" s="1"/>
  <c r="F145" i="1"/>
  <c r="M145" i="1" s="1"/>
  <c r="F144" i="1"/>
  <c r="M144" i="1" s="1"/>
  <c r="F143" i="1"/>
  <c r="M143" i="1" s="1"/>
  <c r="F326" i="1"/>
  <c r="M326" i="1" s="1"/>
  <c r="F75" i="1"/>
  <c r="M75" i="1" s="1"/>
  <c r="F70" i="1"/>
  <c r="M70" i="1" s="1"/>
  <c r="F450" i="1"/>
  <c r="M450" i="1" s="1"/>
  <c r="F227" i="1"/>
  <c r="M227" i="1" s="1"/>
  <c r="F413" i="1"/>
  <c r="M413" i="1" s="1"/>
  <c r="F110" i="1"/>
  <c r="M110" i="1" s="1"/>
  <c r="F443" i="1"/>
  <c r="M443" i="1" s="1"/>
  <c r="F425" i="1"/>
  <c r="M425" i="1" s="1"/>
  <c r="F409" i="1"/>
  <c r="M409" i="1" s="1"/>
  <c r="F197" i="1"/>
  <c r="M197" i="1" s="1"/>
  <c r="F107" i="1"/>
  <c r="M107" i="1" s="1"/>
  <c r="F13" i="1"/>
  <c r="M13" i="1" s="1"/>
  <c r="F76" i="1"/>
  <c r="M76" i="1" s="1"/>
  <c r="F130" i="1"/>
  <c r="M130" i="1" s="1"/>
  <c r="F86" i="1"/>
  <c r="M86" i="1" s="1"/>
  <c r="F284" i="1"/>
  <c r="M284" i="1" s="1"/>
  <c r="F196" i="1"/>
  <c r="M196" i="1" s="1"/>
  <c r="F49" i="1"/>
  <c r="M49" i="1" s="1"/>
  <c r="F36" i="1"/>
  <c r="M36" i="1" s="1"/>
  <c r="F392" i="1"/>
  <c r="M392" i="1" s="1"/>
  <c r="F266" i="1"/>
  <c r="M266" i="1" s="1"/>
  <c r="F14" i="1"/>
  <c r="M14" i="1" s="1"/>
  <c r="F340" i="1"/>
  <c r="M340" i="1" s="1"/>
  <c r="F314" i="1"/>
  <c r="M314" i="1" s="1"/>
  <c r="F233" i="1"/>
  <c r="M233" i="1" s="1"/>
  <c r="F195" i="1"/>
  <c r="M195" i="1" s="1"/>
  <c r="F81" i="1"/>
  <c r="M81" i="1" s="1"/>
  <c r="F263" i="1"/>
  <c r="M263" i="1" s="1"/>
  <c r="F225" i="1"/>
  <c r="M225" i="1" s="1"/>
  <c r="F348" i="1"/>
  <c r="M348" i="1" s="1"/>
  <c r="F249" i="1"/>
  <c r="M249" i="1" s="1"/>
  <c r="F98" i="1"/>
  <c r="M98" i="1" s="1"/>
  <c r="F254" i="1"/>
  <c r="M254" i="1" s="1"/>
  <c r="F359" i="1"/>
  <c r="M359" i="1" s="1"/>
  <c r="F156" i="1"/>
  <c r="M156" i="1" s="1"/>
  <c r="F247" i="1"/>
  <c r="M247" i="1" s="1"/>
  <c r="F162" i="1"/>
  <c r="M162" i="1" s="1"/>
  <c r="F153" i="1"/>
  <c r="M153" i="1" s="1"/>
  <c r="F148" i="1"/>
  <c r="M148" i="1" s="1"/>
  <c r="F210" i="1"/>
  <c r="M210" i="1" s="1"/>
  <c r="F356" i="1"/>
  <c r="M356" i="1" s="1"/>
  <c r="F129" i="1"/>
  <c r="M129" i="1" s="1"/>
  <c r="F273" i="1"/>
  <c r="M273" i="1" s="1"/>
  <c r="F403" i="1"/>
  <c r="M403" i="1" s="1"/>
  <c r="F252" i="1"/>
  <c r="M252" i="1" s="1"/>
  <c r="F422" i="1"/>
  <c r="M422" i="1" s="1"/>
  <c r="F383" i="1"/>
  <c r="M383" i="1" s="1"/>
  <c r="F362" i="1"/>
  <c r="M362" i="1" s="1"/>
  <c r="F339" i="1"/>
  <c r="M339" i="1" s="1"/>
  <c r="F312" i="1"/>
  <c r="M312" i="1" s="1"/>
  <c r="F268" i="1"/>
  <c r="M268" i="1" s="1"/>
  <c r="F232" i="1"/>
  <c r="M232" i="1" s="1"/>
  <c r="F194" i="1"/>
  <c r="M194" i="1" s="1"/>
  <c r="F170" i="1"/>
  <c r="M170" i="1" s="1"/>
  <c r="F127" i="1"/>
  <c r="M127" i="1" s="1"/>
  <c r="F104" i="1"/>
  <c r="M104" i="1" s="1"/>
  <c r="F79" i="1"/>
  <c r="M79" i="1" s="1"/>
  <c r="F10" i="1"/>
  <c r="M10" i="1" s="1"/>
  <c r="F109" i="1"/>
  <c r="M109" i="1" s="1"/>
  <c r="F187" i="1"/>
  <c r="M187" i="1" s="1"/>
  <c r="F67" i="1"/>
  <c r="M67" i="1" s="1"/>
  <c r="F335" i="1"/>
  <c r="M335" i="1" s="1"/>
  <c r="F126" i="1"/>
  <c r="M126" i="1" s="1"/>
  <c r="F220" i="1"/>
  <c r="M220" i="1" s="1"/>
  <c r="F441" i="1"/>
  <c r="M441" i="1" s="1"/>
  <c r="F399" i="1"/>
  <c r="M399" i="1" s="1"/>
  <c r="F361" i="1"/>
  <c r="M361" i="1" s="1"/>
  <c r="F328" i="1"/>
  <c r="M328" i="1" s="1"/>
  <c r="F311" i="1"/>
  <c r="M311" i="1" s="1"/>
  <c r="F289" i="1"/>
  <c r="M289" i="1" s="1"/>
  <c r="F231" i="1"/>
  <c r="M231" i="1" s="1"/>
  <c r="F212" i="1"/>
  <c r="M212" i="1" s="1"/>
  <c r="F125" i="1"/>
  <c r="M125" i="1" s="1"/>
  <c r="F102" i="1"/>
  <c r="M102" i="1" s="1"/>
  <c r="F379" i="1"/>
  <c r="M379" i="1" s="1"/>
  <c r="F400" i="1"/>
  <c r="M400" i="1" s="1"/>
  <c r="F438" i="1"/>
  <c r="M438" i="1" s="1"/>
  <c r="F269" i="1"/>
  <c r="M269" i="1" s="1"/>
  <c r="F193" i="1"/>
  <c r="M193" i="1" s="1"/>
  <c r="F124" i="1"/>
  <c r="M124" i="1" s="1"/>
  <c r="F101" i="1"/>
  <c r="M101" i="1" s="1"/>
  <c r="F154" i="1"/>
  <c r="M154" i="1" s="1"/>
  <c r="F19" i="1"/>
  <c r="M19" i="1" s="1"/>
  <c r="F21" i="1"/>
  <c r="M21" i="1" s="1"/>
  <c r="F313" i="1"/>
  <c r="M313" i="1" s="1"/>
  <c r="F177" i="1"/>
  <c r="M177" i="1" s="1"/>
  <c r="F385" i="1"/>
  <c r="M385" i="1" s="1"/>
  <c r="F274" i="1"/>
  <c r="M274" i="1" s="1"/>
  <c r="F248" i="1"/>
  <c r="M248" i="1" s="1"/>
  <c r="F397" i="1"/>
  <c r="M397" i="1" s="1"/>
  <c r="F287" i="1"/>
  <c r="M287" i="1" s="1"/>
  <c r="F208" i="1"/>
  <c r="M208" i="1" s="1"/>
  <c r="F40" i="1"/>
  <c r="M40" i="1" s="1"/>
  <c r="F204" i="1"/>
  <c r="M204" i="1" s="1"/>
  <c r="F108" i="1"/>
  <c r="M108" i="1" s="1"/>
  <c r="F35" i="1"/>
  <c r="M35" i="1" s="1"/>
  <c r="F240" i="1"/>
  <c r="M240" i="1" s="1"/>
  <c r="F229" i="1"/>
  <c r="M229" i="1" s="1"/>
  <c r="F174" i="1"/>
  <c r="M174" i="1" s="1"/>
  <c r="F234" i="1"/>
  <c r="M234" i="1" s="1"/>
  <c r="F366" i="1"/>
  <c r="M366" i="1" s="1"/>
  <c r="F78" i="1"/>
  <c r="M78" i="1" s="1"/>
  <c r="F353" i="1"/>
  <c r="M353" i="1" s="1"/>
  <c r="F217" i="1"/>
  <c r="M217" i="1" s="1"/>
  <c r="F235" i="1"/>
  <c r="M235" i="1" s="1"/>
  <c r="F237" i="1"/>
  <c r="M237" i="1" s="1"/>
  <c r="F267" i="1"/>
  <c r="M267" i="1" s="1"/>
  <c r="F275" i="1"/>
  <c r="M275" i="1" s="1"/>
  <c r="F219" i="1"/>
  <c r="M219" i="1" s="1"/>
  <c r="F83" i="1"/>
  <c r="M83" i="1" s="1"/>
  <c r="F7" i="1"/>
  <c r="M7" i="1" s="1"/>
  <c r="F45" i="1"/>
  <c r="M45" i="1" s="1"/>
  <c r="F365" i="1"/>
  <c r="M365" i="1" s="1"/>
  <c r="F292" i="1"/>
  <c r="M292" i="1" s="1"/>
  <c r="F17" i="1"/>
  <c r="M17" i="1" s="1"/>
  <c r="F316" i="1"/>
  <c r="M316" i="1" s="1"/>
  <c r="F166" i="1"/>
  <c r="M166" i="1" s="1"/>
  <c r="F363" i="1"/>
  <c r="M363" i="1" s="1"/>
  <c r="F382" i="1"/>
  <c r="M382" i="1" s="1"/>
  <c r="F344" i="1"/>
  <c r="M344" i="1" s="1"/>
  <c r="F213" i="1"/>
  <c r="M213" i="1" s="1"/>
  <c r="F61" i="1"/>
  <c r="M61" i="1" s="1"/>
  <c r="F418" i="1"/>
  <c r="M418" i="1" s="1"/>
  <c r="F378" i="1"/>
  <c r="M378" i="1" s="1"/>
  <c r="F228" i="1"/>
  <c r="M228" i="1" s="1"/>
  <c r="F119" i="1"/>
  <c r="M119" i="1" s="1"/>
  <c r="F99" i="1"/>
  <c r="M99" i="1" s="1"/>
  <c r="F37" i="1"/>
  <c r="M37" i="1" s="1"/>
  <c r="F20" i="1"/>
  <c r="M20" i="1" s="1"/>
  <c r="F184" i="1"/>
  <c r="M184" i="1" s="1"/>
  <c r="F80" i="1"/>
  <c r="M80" i="1" s="1"/>
  <c r="F410" i="1"/>
  <c r="M410" i="1" s="1"/>
  <c r="F433" i="1"/>
  <c r="M433" i="1" s="1"/>
  <c r="F395" i="1"/>
  <c r="M395" i="1" s="1"/>
  <c r="F377" i="1"/>
  <c r="M377" i="1" s="1"/>
  <c r="F262" i="1"/>
  <c r="M262" i="1" s="1"/>
  <c r="F118" i="1"/>
  <c r="M118" i="1" s="1"/>
  <c r="F42" i="1"/>
  <c r="M42" i="1" s="1"/>
  <c r="F62" i="1"/>
  <c r="M62" i="1" s="1"/>
  <c r="F11" i="1"/>
  <c r="M11" i="1" s="1"/>
  <c r="F87" i="1"/>
  <c r="M87" i="1" s="1"/>
  <c r="F309" i="1"/>
  <c r="M309" i="1" s="1"/>
  <c r="F439" i="1"/>
  <c r="M439" i="1" s="1"/>
  <c r="F347" i="1"/>
  <c r="M347" i="1" s="1"/>
  <c r="F398" i="1"/>
  <c r="M398" i="1" s="1"/>
  <c r="F283" i="1"/>
  <c r="M283" i="1" s="1"/>
  <c r="F261" i="1"/>
  <c r="M261" i="1" s="1"/>
  <c r="F203" i="1"/>
  <c r="M203" i="1" s="1"/>
  <c r="F30" i="1"/>
  <c r="M30" i="1" s="1"/>
  <c r="F345" i="1"/>
  <c r="M345" i="1" s="1"/>
  <c r="M325" i="1"/>
  <c r="F308" i="1"/>
  <c r="M308" i="1" s="1"/>
  <c r="F432" i="1"/>
  <c r="M432" i="1" s="1"/>
  <c r="F354" i="1"/>
  <c r="M354" i="1" s="1"/>
  <c r="F282" i="1"/>
  <c r="M282" i="1" s="1"/>
  <c r="F202" i="1"/>
  <c r="M202" i="1" s="1"/>
  <c r="F95" i="1"/>
  <c r="M95" i="1" s="1"/>
  <c r="F373" i="1"/>
  <c r="M373" i="1" s="1"/>
  <c r="F57" i="1"/>
  <c r="M57" i="1" s="1"/>
  <c r="F298" i="1"/>
  <c r="M298" i="1" s="1"/>
  <c r="F163" i="1"/>
  <c r="M163" i="1" s="1"/>
  <c r="F324" i="1"/>
  <c r="M324" i="1" s="1"/>
  <c r="F206" i="1"/>
  <c r="M206" i="1" s="1"/>
  <c r="F285" i="1"/>
  <c r="M285" i="1" s="1"/>
  <c r="F421" i="1"/>
  <c r="M421" i="1" s="1"/>
  <c r="F286" i="1"/>
  <c r="M286" i="1" s="1"/>
  <c r="F236" i="1"/>
  <c r="M236" i="1" s="1"/>
  <c r="F173" i="1"/>
  <c r="M173" i="1" s="1"/>
  <c r="F58" i="1"/>
  <c r="M58" i="1" s="1"/>
  <c r="F122" i="1"/>
  <c r="M122" i="1" s="1"/>
  <c r="F264" i="1"/>
  <c r="M264" i="1" s="1"/>
  <c r="F384" i="1"/>
  <c r="M384" i="1" s="1"/>
  <c r="F243" i="1"/>
  <c r="M243" i="1" s="1"/>
  <c r="F417" i="1"/>
  <c r="M417" i="1" s="1"/>
  <c r="F276" i="1"/>
  <c r="M276" i="1" s="1"/>
  <c r="F396" i="1"/>
  <c r="M396" i="1" s="1"/>
  <c r="F29" i="1"/>
  <c r="M29" i="1" s="1"/>
  <c r="F48" i="1"/>
  <c r="M48" i="1" s="1"/>
  <c r="F47" i="1"/>
  <c r="M47" i="1" s="1"/>
  <c r="F152" i="1"/>
  <c r="M152" i="1" s="1"/>
  <c r="F123" i="1"/>
  <c r="M123" i="1" s="1"/>
  <c r="F16" i="1"/>
  <c r="M16" i="1" s="1"/>
  <c r="F9" i="1"/>
  <c r="M9" i="1" s="1"/>
  <c r="F426" i="1"/>
  <c r="M426" i="1" s="1"/>
  <c r="F305" i="1"/>
  <c r="M305" i="1" s="1"/>
  <c r="F169" i="1"/>
  <c r="M169" i="1" s="1"/>
  <c r="F342" i="1"/>
  <c r="M342" i="1" s="1"/>
  <c r="F394" i="1"/>
  <c r="M394" i="1" s="1"/>
  <c r="F85" i="1"/>
  <c r="M85" i="1" s="1"/>
  <c r="F436" i="1"/>
  <c r="M436" i="1" s="1"/>
  <c r="F34" i="1"/>
  <c r="M34" i="1" s="1"/>
  <c r="F310" i="1"/>
  <c r="M310" i="1" s="1"/>
  <c r="F6" i="1"/>
  <c r="M6" i="1" s="1"/>
  <c r="F100" i="1"/>
  <c r="M100" i="1" s="1"/>
  <c r="F346" i="1"/>
  <c r="M346" i="1" s="1"/>
  <c r="F327" i="1"/>
  <c r="M327" i="1" s="1"/>
  <c r="F430" i="1"/>
  <c r="M430" i="1" s="1"/>
  <c r="F414" i="1"/>
  <c r="M414" i="1" s="1"/>
  <c r="F258" i="1"/>
  <c r="M258" i="1" s="1"/>
  <c r="F182" i="1"/>
  <c r="M182" i="1" s="1"/>
  <c r="F115" i="1"/>
  <c r="M115" i="1" s="1"/>
  <c r="F94" i="1"/>
  <c r="M94" i="1" s="1"/>
  <c r="F55" i="1"/>
  <c r="M55" i="1" s="1"/>
  <c r="F442" i="1"/>
  <c r="M442" i="1" s="1"/>
  <c r="F121" i="1"/>
  <c r="M121" i="1" s="1"/>
  <c r="F401" i="1"/>
  <c r="M401" i="1" s="1"/>
  <c r="F245" i="1"/>
  <c r="M245" i="1" s="1"/>
  <c r="F323" i="1"/>
  <c r="M323" i="1" s="1"/>
  <c r="F440" i="1"/>
  <c r="M440" i="1" s="1"/>
  <c r="F420" i="1"/>
  <c r="M420" i="1" s="1"/>
  <c r="F447" i="1"/>
  <c r="M447" i="1" s="1"/>
  <c r="F390" i="1"/>
  <c r="M390" i="1" s="1"/>
  <c r="F372" i="1"/>
  <c r="M372" i="1" s="1"/>
  <c r="F302" i="1"/>
  <c r="M302" i="1" s="1"/>
  <c r="F223" i="1"/>
  <c r="M223" i="1" s="1"/>
  <c r="F332" i="1"/>
  <c r="M332" i="1" s="1"/>
  <c r="F181" i="1"/>
  <c r="M181" i="1" s="1"/>
  <c r="F93" i="1"/>
  <c r="M93" i="1" s="1"/>
  <c r="F54" i="1"/>
  <c r="M54" i="1" s="1"/>
  <c r="F120" i="1"/>
  <c r="M120" i="1" s="1"/>
  <c r="F103" i="1"/>
  <c r="M103" i="1" s="1"/>
  <c r="F66" i="1"/>
  <c r="M66" i="1" s="1"/>
  <c r="F189" i="1"/>
  <c r="M189" i="1" s="1"/>
  <c r="F96" i="1"/>
  <c r="M96" i="1" s="1"/>
  <c r="F31" i="1"/>
  <c r="M31" i="1" s="1"/>
  <c r="F185" i="1"/>
  <c r="M185" i="1" s="1"/>
  <c r="F367" i="1"/>
  <c r="M367" i="1" s="1"/>
  <c r="F428" i="1"/>
  <c r="M428" i="1" s="1"/>
  <c r="F412" i="1"/>
  <c r="M412" i="1" s="1"/>
  <c r="F239" i="1"/>
  <c r="M239" i="1" s="1"/>
  <c r="F180" i="1"/>
  <c r="M180" i="1" s="1"/>
  <c r="F157" i="1"/>
  <c r="M157" i="1" s="1"/>
  <c r="F112" i="1"/>
  <c r="M112" i="1" s="1"/>
  <c r="F53" i="1"/>
  <c r="M53" i="1" s="1"/>
  <c r="F259" i="1"/>
  <c r="M259" i="1" s="1"/>
  <c r="F134" i="1"/>
  <c r="M134" i="1" s="1"/>
  <c r="F415" i="1"/>
  <c r="M415" i="1" s="1"/>
  <c r="F358" i="1"/>
  <c r="M358" i="1" s="1"/>
  <c r="F387" i="1"/>
  <c r="M387" i="1" s="1"/>
  <c r="F445" i="1"/>
  <c r="M445" i="1" s="1"/>
  <c r="F427" i="1"/>
  <c r="M427" i="1" s="1"/>
  <c r="F411" i="1"/>
  <c r="M411" i="1" s="1"/>
  <c r="F370" i="1"/>
  <c r="M370" i="1" s="1"/>
  <c r="F221" i="1"/>
  <c r="M221" i="1" s="1"/>
  <c r="F315" i="1"/>
  <c r="M315" i="1" s="1"/>
  <c r="F179" i="1"/>
  <c r="M179" i="1" s="1"/>
  <c r="F111" i="1"/>
  <c r="M111" i="1" s="1"/>
  <c r="F22" i="1"/>
  <c r="M22" i="1" s="1"/>
  <c r="F404" i="1"/>
  <c r="M404" i="1" s="1"/>
  <c r="F199" i="1"/>
  <c r="M199" i="1" s="1"/>
  <c r="F56" i="1"/>
  <c r="M56" i="1" s="1"/>
  <c r="F349" i="1"/>
  <c r="M349" i="1" s="1"/>
  <c r="F64" i="1"/>
  <c r="M64" i="1" s="1"/>
  <c r="F299" i="1"/>
  <c r="M299" i="1" s="1"/>
  <c r="F106" i="1"/>
  <c r="M106" i="1" s="1"/>
  <c r="F338" i="1"/>
  <c r="M338" i="1" s="1"/>
  <c r="F376" i="1"/>
  <c r="M376" i="1" s="1"/>
  <c r="F260" i="1"/>
  <c r="M260" i="1" s="1"/>
  <c r="F191" i="1"/>
  <c r="M191" i="1" s="1"/>
  <c r="F63" i="1"/>
  <c r="M63" i="1" s="1"/>
  <c r="F88" i="1"/>
  <c r="M88" i="1" s="1"/>
  <c r="F290" i="1"/>
  <c r="M290" i="1" s="1"/>
  <c r="F15" i="1"/>
  <c r="M15" i="1" s="1"/>
  <c r="F250" i="1"/>
  <c r="M250" i="1" s="1"/>
  <c r="F423" i="1"/>
  <c r="M423" i="1" s="1"/>
  <c r="F218" i="1"/>
  <c r="M218" i="1" s="1"/>
  <c r="F175" i="1"/>
  <c r="M175" i="1" s="1"/>
  <c r="F207" i="1"/>
  <c r="M207" i="1" s="1"/>
  <c r="F451" i="1"/>
  <c r="M451" i="1" s="1"/>
  <c r="F364" i="1"/>
  <c r="M364" i="1" s="1"/>
  <c r="F318" i="1"/>
  <c r="M318" i="1" s="1"/>
  <c r="F3" i="1"/>
  <c r="M3" i="1" s="1"/>
  <c r="F277" i="1"/>
  <c r="M277" i="1" s="1"/>
  <c r="F59" i="1"/>
  <c r="M59" i="1" s="1"/>
  <c r="F116" i="1"/>
  <c r="M116" i="1" s="1"/>
  <c r="F424" i="1"/>
  <c r="M424" i="1" s="1"/>
  <c r="F293" i="1"/>
  <c r="M293" i="1" s="1"/>
  <c r="F320" i="1"/>
  <c r="M320" i="1" s="1"/>
  <c r="F280" i="1"/>
  <c r="M280" i="1" s="1"/>
  <c r="F44" i="1"/>
  <c r="M44" i="1" s="1"/>
  <c r="F27" i="1"/>
  <c r="M27" i="1" s="1"/>
  <c r="F391" i="1"/>
  <c r="M391" i="1" s="1"/>
  <c r="F317" i="1"/>
  <c r="M317" i="1" s="1"/>
  <c r="F28" i="1"/>
  <c r="M28" i="1" s="1"/>
  <c r="F26" i="1"/>
  <c r="M26" i="1" s="1"/>
  <c r="F176" i="1"/>
  <c r="M176" i="1" s="1"/>
  <c r="F355" i="1"/>
  <c r="M355" i="1" s="1"/>
  <c r="F304" i="1"/>
  <c r="M304" i="1" s="1"/>
  <c r="F105" i="1"/>
  <c r="M105" i="1" s="1"/>
  <c r="F50" i="1"/>
  <c r="M50" i="1" s="1"/>
  <c r="F431" i="1"/>
  <c r="M431" i="1" s="1"/>
  <c r="F375" i="1"/>
  <c r="M375" i="1" s="1"/>
  <c r="F41" i="1"/>
  <c r="M41" i="1" s="1"/>
  <c r="F408" i="1"/>
  <c r="M408" i="1" s="1"/>
  <c r="F380" i="1"/>
  <c r="M380" i="1" s="1"/>
  <c r="F159" i="1"/>
  <c r="M159" i="1" s="1"/>
</calcChain>
</file>

<file path=xl/sharedStrings.xml><?xml version="1.0" encoding="utf-8"?>
<sst xmlns="http://schemas.openxmlformats.org/spreadsheetml/2006/main" count="2046" uniqueCount="1659">
  <si>
    <t>Garlic &amp; Tomato Bread Dip</t>
  </si>
  <si>
    <t>BD-001</t>
  </si>
  <si>
    <t>BD-002</t>
  </si>
  <si>
    <t>BD-003</t>
  </si>
  <si>
    <t>BD-004</t>
  </si>
  <si>
    <t>BD-005</t>
  </si>
  <si>
    <t>BD-006</t>
  </si>
  <si>
    <t>BD-007</t>
  </si>
  <si>
    <t>BD-008</t>
  </si>
  <si>
    <t>BD-009</t>
  </si>
  <si>
    <t>BD-010</t>
  </si>
  <si>
    <t>BD-011</t>
  </si>
  <si>
    <t>BD-012</t>
  </si>
  <si>
    <t>BD-013</t>
  </si>
  <si>
    <t>BD-014</t>
  </si>
  <si>
    <t>BD-015</t>
  </si>
  <si>
    <t>BD-016</t>
  </si>
  <si>
    <t>BD-017</t>
  </si>
  <si>
    <t>BD-018</t>
  </si>
  <si>
    <t>BD-019</t>
  </si>
  <si>
    <t>BD-020</t>
  </si>
  <si>
    <t>BD-021</t>
  </si>
  <si>
    <t>BD-022</t>
  </si>
  <si>
    <t>BD-023</t>
  </si>
  <si>
    <t>BD-024</t>
  </si>
  <si>
    <t>BD-025</t>
  </si>
  <si>
    <t>BD-026</t>
  </si>
  <si>
    <t>BD-027</t>
  </si>
  <si>
    <t>BD-028</t>
  </si>
  <si>
    <t>BD-029</t>
  </si>
  <si>
    <t>BD-030</t>
  </si>
  <si>
    <t>BD-031</t>
  </si>
  <si>
    <t>BD-032</t>
  </si>
  <si>
    <t>BD-033</t>
  </si>
  <si>
    <t>BD-034</t>
  </si>
  <si>
    <t>BD-035</t>
  </si>
  <si>
    <t>BD-036</t>
  </si>
  <si>
    <t>BD-037</t>
  </si>
  <si>
    <t>SD-001</t>
  </si>
  <si>
    <t>SD-002</t>
  </si>
  <si>
    <t>SD-003</t>
  </si>
  <si>
    <t>SS-001</t>
  </si>
  <si>
    <t>SS-002</t>
  </si>
  <si>
    <t>SS-003</t>
  </si>
  <si>
    <t>SS-004</t>
  </si>
  <si>
    <t>SS-005</t>
  </si>
  <si>
    <t>SS-006</t>
  </si>
  <si>
    <t>SS-007</t>
  </si>
  <si>
    <t>SS-008</t>
  </si>
  <si>
    <t>SS-009</t>
  </si>
  <si>
    <t>SS-010</t>
  </si>
  <si>
    <t>SS-011</t>
  </si>
  <si>
    <t>SS-012</t>
  </si>
  <si>
    <t>SS-013</t>
  </si>
  <si>
    <t>SS-014</t>
  </si>
  <si>
    <t>SS-015</t>
  </si>
  <si>
    <t>SS-016</t>
  </si>
  <si>
    <t>SS-017</t>
  </si>
  <si>
    <t>SS-018</t>
  </si>
  <si>
    <t>SS-019</t>
  </si>
  <si>
    <t>SS-020</t>
  </si>
  <si>
    <t>SS-021</t>
  </si>
  <si>
    <t>SS-022</t>
  </si>
  <si>
    <t>SS-023</t>
  </si>
  <si>
    <t>SS-024</t>
  </si>
  <si>
    <t>SS-025</t>
  </si>
  <si>
    <t>SS-026</t>
  </si>
  <si>
    <t>SS-027</t>
  </si>
  <si>
    <t>SS-028</t>
  </si>
  <si>
    <t>SS-029</t>
  </si>
  <si>
    <t>SS-030</t>
  </si>
  <si>
    <t>SS-031</t>
  </si>
  <si>
    <t>SS-032</t>
  </si>
  <si>
    <t>SS-033</t>
  </si>
  <si>
    <t>SS-034</t>
  </si>
  <si>
    <t>SS-035</t>
  </si>
  <si>
    <t>SS-036</t>
  </si>
  <si>
    <t>SS-037</t>
  </si>
  <si>
    <t>SS-038</t>
  </si>
  <si>
    <t>SS-039</t>
  </si>
  <si>
    <t>SS-040</t>
  </si>
  <si>
    <t>SS-041</t>
  </si>
  <si>
    <t>SS-042</t>
  </si>
  <si>
    <t>SS-044</t>
  </si>
  <si>
    <t>SS-045</t>
  </si>
  <si>
    <t>SS-046</t>
  </si>
  <si>
    <t>SS-047</t>
  </si>
  <si>
    <t>SS-048</t>
  </si>
  <si>
    <t>SS-049</t>
  </si>
  <si>
    <t>SS-050</t>
  </si>
  <si>
    <t>SS-051</t>
  </si>
  <si>
    <t>SS-052</t>
  </si>
  <si>
    <t>SS-053</t>
  </si>
  <si>
    <t>SS-054</t>
  </si>
  <si>
    <t>SS-055</t>
  </si>
  <si>
    <t>SS-056</t>
  </si>
  <si>
    <t>SS-057</t>
  </si>
  <si>
    <t>SS-058</t>
  </si>
  <si>
    <t>SS-059</t>
  </si>
  <si>
    <t>SS-060</t>
  </si>
  <si>
    <t>SS-061</t>
  </si>
  <si>
    <t>SS-062</t>
  </si>
  <si>
    <t>SS-063</t>
  </si>
  <si>
    <t>PP-001</t>
  </si>
  <si>
    <t>PP-002</t>
  </si>
  <si>
    <t>PP-003</t>
  </si>
  <si>
    <t>PP-004</t>
  </si>
  <si>
    <t>PP-005</t>
  </si>
  <si>
    <t>PP-006</t>
  </si>
  <si>
    <t>PP-007</t>
  </si>
  <si>
    <t>PP-008</t>
  </si>
  <si>
    <t>PP-009</t>
  </si>
  <si>
    <t>PP-010</t>
  </si>
  <si>
    <t>PP-011</t>
  </si>
  <si>
    <t>PP-013</t>
  </si>
  <si>
    <t>PP-014</t>
  </si>
  <si>
    <t>PP-015</t>
  </si>
  <si>
    <t>PP-016</t>
  </si>
  <si>
    <t>PP-017</t>
  </si>
  <si>
    <t>PP-018</t>
  </si>
  <si>
    <t>PP-019</t>
  </si>
  <si>
    <t>GS-001</t>
  </si>
  <si>
    <t>GS-002</t>
  </si>
  <si>
    <t>GS-003</t>
  </si>
  <si>
    <t>GS-004</t>
  </si>
  <si>
    <t>GS-005</t>
  </si>
  <si>
    <t>GS-006</t>
  </si>
  <si>
    <t>GS-007</t>
  </si>
  <si>
    <t>GS-008</t>
  </si>
  <si>
    <t>GS-009</t>
  </si>
  <si>
    <t>GS-010</t>
  </si>
  <si>
    <t>GS-011</t>
  </si>
  <si>
    <t>GS-012</t>
  </si>
  <si>
    <t>GS-013</t>
  </si>
  <si>
    <t>GS-014</t>
  </si>
  <si>
    <t>GS-015</t>
  </si>
  <si>
    <t>GS-016</t>
  </si>
  <si>
    <t>GS-017</t>
  </si>
  <si>
    <t>GS-018</t>
  </si>
  <si>
    <t>GS-019</t>
  </si>
  <si>
    <t>GS-020</t>
  </si>
  <si>
    <t>GS-021</t>
  </si>
  <si>
    <t>GS-022</t>
  </si>
  <si>
    <t>GS-023</t>
  </si>
  <si>
    <t>GS-024</t>
  </si>
  <si>
    <t>GS-025</t>
  </si>
  <si>
    <t>GS-026</t>
  </si>
  <si>
    <t>GS-027</t>
  </si>
  <si>
    <t>GS-028</t>
  </si>
  <si>
    <t>GS-029</t>
  </si>
  <si>
    <t>GS-030</t>
  </si>
  <si>
    <t>GS-031</t>
  </si>
  <si>
    <t>GS-032</t>
  </si>
  <si>
    <t>GS-033</t>
  </si>
  <si>
    <t>GS-034</t>
  </si>
  <si>
    <t>GS-035</t>
  </si>
  <si>
    <t>GS-036</t>
  </si>
  <si>
    <t>GS-037</t>
  </si>
  <si>
    <t>GS-038</t>
  </si>
  <si>
    <t>GS-039</t>
  </si>
  <si>
    <t>GS-040</t>
  </si>
  <si>
    <t>GS-041</t>
  </si>
  <si>
    <t>GS-042</t>
  </si>
  <si>
    <t>GS-043</t>
  </si>
  <si>
    <t>GS-044</t>
  </si>
  <si>
    <t>GS-045</t>
  </si>
  <si>
    <t>GS-046</t>
  </si>
  <si>
    <t>GS-047</t>
  </si>
  <si>
    <t>GS-048</t>
  </si>
  <si>
    <t>GS-049</t>
  </si>
  <si>
    <t>GS-050</t>
  </si>
  <si>
    <t>GS-051</t>
  </si>
  <si>
    <t>GS-052</t>
  </si>
  <si>
    <t>GS-053</t>
  </si>
  <si>
    <t>GS-054</t>
  </si>
  <si>
    <t>SF-001</t>
  </si>
  <si>
    <t>SF-002</t>
  </si>
  <si>
    <t>SF-003</t>
  </si>
  <si>
    <t>SF-004</t>
  </si>
  <si>
    <t>SF-005</t>
  </si>
  <si>
    <t>SF-006</t>
  </si>
  <si>
    <t>SF-007</t>
  </si>
  <si>
    <t>SF-008</t>
  </si>
  <si>
    <t>SF-009</t>
  </si>
  <si>
    <t>SF-010</t>
  </si>
  <si>
    <t>SF-011</t>
  </si>
  <si>
    <t>SF-012</t>
  </si>
  <si>
    <t>SF-013</t>
  </si>
  <si>
    <t>SF-014</t>
  </si>
  <si>
    <t>SF-015</t>
  </si>
  <si>
    <t>SF-016</t>
  </si>
  <si>
    <t>SF-017</t>
  </si>
  <si>
    <t>SF-018</t>
  </si>
  <si>
    <t>SF-019</t>
  </si>
  <si>
    <t>PZ-001</t>
  </si>
  <si>
    <t>PZ-002</t>
  </si>
  <si>
    <t>PZ-003</t>
  </si>
  <si>
    <t>PZ-004</t>
  </si>
  <si>
    <t>PZ-005</t>
  </si>
  <si>
    <t>PZ-006</t>
  </si>
  <si>
    <t>PZ-007</t>
  </si>
  <si>
    <t>CH-001</t>
  </si>
  <si>
    <t>CH-002</t>
  </si>
  <si>
    <t>CH-003</t>
  </si>
  <si>
    <t>CH-004</t>
  </si>
  <si>
    <t>CH-005</t>
  </si>
  <si>
    <t>CH-006</t>
  </si>
  <si>
    <t>CH-007</t>
  </si>
  <si>
    <t>CH-008</t>
  </si>
  <si>
    <t>PC-001</t>
  </si>
  <si>
    <t>PC-002</t>
  </si>
  <si>
    <t>PC-003</t>
  </si>
  <si>
    <t>PC-004</t>
  </si>
  <si>
    <t>PC-005</t>
  </si>
  <si>
    <t>PS-001</t>
  </si>
  <si>
    <t>PS-002</t>
  </si>
  <si>
    <t>PS-003</t>
  </si>
  <si>
    <t>PS-004</t>
  </si>
  <si>
    <t>PS-005</t>
  </si>
  <si>
    <t>PS-006</t>
  </si>
  <si>
    <t>PS-007</t>
  </si>
  <si>
    <t>PS-008</t>
  </si>
  <si>
    <t>PS-009</t>
  </si>
  <si>
    <t>PS-010</t>
  </si>
  <si>
    <t>PS-011</t>
  </si>
  <si>
    <t>PS-012</t>
  </si>
  <si>
    <t>PS-013</t>
  </si>
  <si>
    <t>PS-014</t>
  </si>
  <si>
    <t>PS-015</t>
  </si>
  <si>
    <t>PS-016</t>
  </si>
  <si>
    <t>PS-017</t>
  </si>
  <si>
    <t>PS-018</t>
  </si>
  <si>
    <t>PS-019</t>
  </si>
  <si>
    <t>PS-020</t>
  </si>
  <si>
    <t>PS-021</t>
  </si>
  <si>
    <t>PS-022</t>
  </si>
  <si>
    <t>PS-023</t>
  </si>
  <si>
    <t>PS-024</t>
  </si>
  <si>
    <t>PS-025</t>
  </si>
  <si>
    <t>PS-026</t>
  </si>
  <si>
    <t>PS-027</t>
  </si>
  <si>
    <t>PS-028</t>
  </si>
  <si>
    <t>PS-029</t>
  </si>
  <si>
    <t>SU-001</t>
  </si>
  <si>
    <t>SU-002</t>
  </si>
  <si>
    <t>SU-003</t>
  </si>
  <si>
    <t>SU-004</t>
  </si>
  <si>
    <t>SU-005</t>
  </si>
  <si>
    <t>SU-006</t>
  </si>
  <si>
    <t>SU-007</t>
  </si>
  <si>
    <t>SU-008</t>
  </si>
  <si>
    <t>SU-009</t>
  </si>
  <si>
    <t>SU-010</t>
  </si>
  <si>
    <t>SU-011</t>
  </si>
  <si>
    <t>SU-012</t>
  </si>
  <si>
    <t>SU-013</t>
  </si>
  <si>
    <t>SU-014</t>
  </si>
  <si>
    <t>SU-015</t>
  </si>
  <si>
    <t>SU-016</t>
  </si>
  <si>
    <t>SU-017</t>
  </si>
  <si>
    <t>SU-018</t>
  </si>
  <si>
    <t>SU-019</t>
  </si>
  <si>
    <t>SU-020</t>
  </si>
  <si>
    <t>SU-021</t>
  </si>
  <si>
    <t>SU-022</t>
  </si>
  <si>
    <t>SU-023</t>
  </si>
  <si>
    <t>SU-024</t>
  </si>
  <si>
    <t>SU-025</t>
  </si>
  <si>
    <t>SU-026</t>
  </si>
  <si>
    <t>SU-027</t>
  </si>
  <si>
    <t>SU-028</t>
  </si>
  <si>
    <t>SP-001</t>
  </si>
  <si>
    <t>SP-002</t>
  </si>
  <si>
    <t>SP-003</t>
  </si>
  <si>
    <t>SP-004</t>
  </si>
  <si>
    <t>SP-005</t>
  </si>
  <si>
    <t>SP-006</t>
  </si>
  <si>
    <t>SP-007</t>
  </si>
  <si>
    <t>SP-008</t>
  </si>
  <si>
    <t>SP-009</t>
  </si>
  <si>
    <t>SP-010</t>
  </si>
  <si>
    <t>SP-011</t>
  </si>
  <si>
    <t>SP-012</t>
  </si>
  <si>
    <t>SP-013</t>
  </si>
  <si>
    <t>SP-014</t>
  </si>
  <si>
    <t>SP-015</t>
  </si>
  <si>
    <t>SP-016</t>
  </si>
  <si>
    <t>SP-017</t>
  </si>
  <si>
    <t>SP-018</t>
  </si>
  <si>
    <t>SP-019</t>
  </si>
  <si>
    <t>SP-020</t>
  </si>
  <si>
    <t>SP-021</t>
  </si>
  <si>
    <t>SP-022</t>
  </si>
  <si>
    <t>SP-023</t>
  </si>
  <si>
    <t>SP-024</t>
  </si>
  <si>
    <t>SP-025</t>
  </si>
  <si>
    <t>SP-026</t>
  </si>
  <si>
    <t>SP-027</t>
  </si>
  <si>
    <t>SP-028</t>
  </si>
  <si>
    <t>SP-030</t>
  </si>
  <si>
    <t>SP-031</t>
  </si>
  <si>
    <t>PD-001</t>
  </si>
  <si>
    <t>PD-002</t>
  </si>
  <si>
    <t>PD-003</t>
  </si>
  <si>
    <t>PD-004</t>
  </si>
  <si>
    <t>PD-005</t>
  </si>
  <si>
    <t>PD-006</t>
  </si>
  <si>
    <t>PD-007</t>
  </si>
  <si>
    <t>PD-008</t>
  </si>
  <si>
    <t>PD-009</t>
  </si>
  <si>
    <t>PD-010</t>
  </si>
  <si>
    <t>WS-001</t>
  </si>
  <si>
    <t>WS-002</t>
  </si>
  <si>
    <t>WS-003</t>
  </si>
  <si>
    <t>WS-004</t>
  </si>
  <si>
    <t>WS-005</t>
  </si>
  <si>
    <t>WS-006</t>
  </si>
  <si>
    <t>WS-007</t>
  </si>
  <si>
    <t>WS-008</t>
  </si>
  <si>
    <t>WS-009</t>
  </si>
  <si>
    <t>WS-010</t>
  </si>
  <si>
    <t>WS-011</t>
  </si>
  <si>
    <t>WS-012</t>
  </si>
  <si>
    <t>WS-013</t>
  </si>
  <si>
    <t>WS-014</t>
  </si>
  <si>
    <t>WS-015</t>
  </si>
  <si>
    <t>WS-016</t>
  </si>
  <si>
    <t>WS-017</t>
  </si>
  <si>
    <t>WS-018</t>
  </si>
  <si>
    <t>AL-001</t>
  </si>
  <si>
    <t>AL-002</t>
  </si>
  <si>
    <t>AL-003</t>
  </si>
  <si>
    <t>AL-004</t>
  </si>
  <si>
    <t>AL-005</t>
  </si>
  <si>
    <t>AL-006</t>
  </si>
  <si>
    <t>AL-007</t>
  </si>
  <si>
    <t>AL-008</t>
  </si>
  <si>
    <t>AL-009</t>
  </si>
  <si>
    <t>AL-010</t>
  </si>
  <si>
    <t>AL-011</t>
  </si>
  <si>
    <t>AL-012</t>
  </si>
  <si>
    <t>CAH-001</t>
  </si>
  <si>
    <t>CAH-002</t>
  </si>
  <si>
    <t>CAH-003</t>
  </si>
  <si>
    <t>CAH-004</t>
  </si>
  <si>
    <t>CAH-005</t>
  </si>
  <si>
    <t>CAH-006</t>
  </si>
  <si>
    <t>LT-001</t>
  </si>
  <si>
    <t>LT-002</t>
  </si>
  <si>
    <t>LT-003</t>
  </si>
  <si>
    <t>LT-004</t>
  </si>
  <si>
    <t>LT-005</t>
  </si>
  <si>
    <t>LT-006</t>
  </si>
  <si>
    <t>LT-007</t>
  </si>
  <si>
    <t>LT-008</t>
  </si>
  <si>
    <t>LT-009</t>
  </si>
  <si>
    <t>LT-010</t>
  </si>
  <si>
    <t>LT-011</t>
  </si>
  <si>
    <t>LT-012</t>
  </si>
  <si>
    <t>LT-013</t>
  </si>
  <si>
    <t>LT-014</t>
  </si>
  <si>
    <t>LT-015</t>
  </si>
  <si>
    <t>LT-016</t>
  </si>
  <si>
    <t>LT-017</t>
  </si>
  <si>
    <t>LT-018</t>
  </si>
  <si>
    <t>LT-019</t>
  </si>
  <si>
    <t>LT-020</t>
  </si>
  <si>
    <t>LT-021</t>
  </si>
  <si>
    <t>LT-022</t>
  </si>
  <si>
    <t>LT-023</t>
  </si>
  <si>
    <t>LT-024</t>
  </si>
  <si>
    <t>LT-025</t>
  </si>
  <si>
    <t>LT-026</t>
  </si>
  <si>
    <t>LT-027</t>
  </si>
  <si>
    <t>LT-028</t>
  </si>
  <si>
    <t>LT-029</t>
  </si>
  <si>
    <t>LT-030</t>
  </si>
  <si>
    <t>LT-031</t>
  </si>
  <si>
    <t>LT-032</t>
  </si>
  <si>
    <t>LT-033</t>
  </si>
  <si>
    <t>LT-034</t>
  </si>
  <si>
    <t>LT-035</t>
  </si>
  <si>
    <t>LT-036</t>
  </si>
  <si>
    <t>LT-037</t>
  </si>
  <si>
    <t>LT-038</t>
  </si>
  <si>
    <t>LT-039</t>
  </si>
  <si>
    <t>LT-040</t>
  </si>
  <si>
    <t>LT-041</t>
  </si>
  <si>
    <t>LT-042</t>
  </si>
  <si>
    <t>LT-043</t>
  </si>
  <si>
    <t>LT-044</t>
  </si>
  <si>
    <t>LT-045</t>
  </si>
  <si>
    <t>LT-046</t>
  </si>
  <si>
    <t>Blueberry Fields Infuser</t>
  </si>
  <si>
    <t>Cranberry Bog Infuser</t>
  </si>
  <si>
    <t>Gin and Tonic Infuser</t>
  </si>
  <si>
    <t>So Gingerly Infuser</t>
  </si>
  <si>
    <t>Tropical Hibiscus Infuser</t>
  </si>
  <si>
    <t>Cream Cheese Powder</t>
  </si>
  <si>
    <t>Bleu Cheese Powder</t>
  </si>
  <si>
    <t>Fiesta Fajita</t>
  </si>
  <si>
    <t>Hickory Wood Seasoning</t>
  </si>
  <si>
    <t>Honey Chipotle Seasoning</t>
  </si>
  <si>
    <t>Roast Beef Seasoning</t>
  </si>
  <si>
    <t>Sloppy Joe Seasoning</t>
  </si>
  <si>
    <t>Southern Farmhouse Blend</t>
  </si>
  <si>
    <t>Griller Thriller</t>
  </si>
  <si>
    <t>Sweet Honey Herb</t>
  </si>
  <si>
    <t>Zesty Taco</t>
  </si>
  <si>
    <t>Turkey &amp; Stuffing Seasoning</t>
  </si>
  <si>
    <t>Irish Pub Seasoning</t>
  </si>
  <si>
    <t>Hot off the Grill Seasoning</t>
  </si>
  <si>
    <t>Fruit Tea</t>
  </si>
  <si>
    <t>Jasmine Tea</t>
  </si>
  <si>
    <t>Hibiscus Tea</t>
  </si>
  <si>
    <t>Earl Grey Tea</t>
  </si>
  <si>
    <t>Ambrosia Tea</t>
  </si>
  <si>
    <t>Genmai Tea</t>
  </si>
  <si>
    <t>Oolong Tea</t>
  </si>
  <si>
    <t>Darjeeling Tea</t>
  </si>
  <si>
    <t>Chamomile Tea</t>
  </si>
  <si>
    <t>Raspberry Tea</t>
  </si>
  <si>
    <t>Vanilla Tea</t>
  </si>
  <si>
    <t>Apricot Tea</t>
  </si>
  <si>
    <t>Chai Tea</t>
  </si>
  <si>
    <t>Honey Bush Tea</t>
  </si>
  <si>
    <t>Pomegranate Tea</t>
  </si>
  <si>
    <t>Yerba Mate Tea</t>
  </si>
  <si>
    <t>White Tea</t>
  </si>
  <si>
    <t>Tropicana Tea</t>
  </si>
  <si>
    <t>Rooibos Tea</t>
  </si>
  <si>
    <t>Mango Tea</t>
  </si>
  <si>
    <t>Keemun Tea</t>
  </si>
  <si>
    <t>Black Currant Tea</t>
  </si>
  <si>
    <t>Blue Butterfly Popcorn</t>
  </si>
  <si>
    <t>Red Butterfly Popcorn</t>
  </si>
  <si>
    <t>Yellow Mushroom Popcorn</t>
  </si>
  <si>
    <t>Aleppo Pepper</t>
  </si>
  <si>
    <t>Cayenne Pepper</t>
  </si>
  <si>
    <t>Crushed Red Pepper</t>
  </si>
  <si>
    <t>Lemon Citrus Pepper</t>
  </si>
  <si>
    <t>5 Peppercorn Medley</t>
  </si>
  <si>
    <t>Vermont Maple Pepper</t>
  </si>
  <si>
    <t>Ancho Pepper</t>
  </si>
  <si>
    <t>Black Peppercorns</t>
  </si>
  <si>
    <t>White Peppercorns</t>
  </si>
  <si>
    <t>6 Pepper Blend</t>
  </si>
  <si>
    <t>Pink Peppercorns</t>
  </si>
  <si>
    <t>Vietnamese Peppercorns</t>
  </si>
  <si>
    <t>White Pepper</t>
  </si>
  <si>
    <t>Poppin’ Pepper</t>
  </si>
  <si>
    <t>Ultimate Pizza Seasoning</t>
  </si>
  <si>
    <t>Cheesy Pizza Seasoning</t>
  </si>
  <si>
    <t>Crustacean Sensation</t>
  </si>
  <si>
    <t>Simply Shrimp Seasoning</t>
  </si>
  <si>
    <t>Sassy Salmon Rub</t>
  </si>
  <si>
    <t>Down by the Bay Seasoning</t>
  </si>
  <si>
    <t>Blackened Seasoning</t>
  </si>
  <si>
    <t>Adobo Seasoning</t>
  </si>
  <si>
    <t>Chinese 5 Spices</t>
  </si>
  <si>
    <t>Granulated Honey</t>
  </si>
  <si>
    <t>Honey Mustard Powder</t>
  </si>
  <si>
    <t>Olive Leaf Powder</t>
  </si>
  <si>
    <t>Truffle Parmesan Seasoning</t>
  </si>
  <si>
    <t>Gingerbread Spice</t>
  </si>
  <si>
    <t>Garam Marsala</t>
  </si>
  <si>
    <t>Chipotle Morita Powder</t>
  </si>
  <si>
    <t>Ras El Hanout</t>
  </si>
  <si>
    <t>Dukkah Spice</t>
  </si>
  <si>
    <t>Stir Fry Seasoning</t>
  </si>
  <si>
    <t>Veggie Butter Seasoning</t>
  </si>
  <si>
    <t>Bacon Salt</t>
  </si>
  <si>
    <t>Garlic Salt</t>
  </si>
  <si>
    <t>Onion Salt</t>
  </si>
  <si>
    <t>Seasoning Salt</t>
  </si>
  <si>
    <t>Celery Salt</t>
  </si>
  <si>
    <t>Pretzel Salt</t>
  </si>
  <si>
    <t>Balsamic Sea Salt</t>
  </si>
  <si>
    <t>Kosher Salt</t>
  </si>
  <si>
    <t>Cinnamon Sugar</t>
  </si>
  <si>
    <t>Espresso Sugar</t>
  </si>
  <si>
    <t>Lemon Sugar</t>
  </si>
  <si>
    <t>Strawberry Sugar</t>
  </si>
  <si>
    <t>Rock Sugar</t>
  </si>
  <si>
    <t>Spice Chai Sugar</t>
  </si>
  <si>
    <t>Wild Blueberry Sugar</t>
  </si>
  <si>
    <t>Lime Sugar</t>
  </si>
  <si>
    <t>Ginger Sugar</t>
  </si>
  <si>
    <t>Clove Sugar</t>
  </si>
  <si>
    <t>Vanilla Bean Sugar</t>
  </si>
  <si>
    <t>Peach Sugar</t>
  </si>
  <si>
    <t>Watermelon Sugar</t>
  </si>
  <si>
    <t>Blue Raspberry Sugar</t>
  </si>
  <si>
    <t>Dark Cocoa Sugar</t>
  </si>
  <si>
    <t>Raspberry Sugar</t>
  </si>
  <si>
    <t>Gingerbread Sugar</t>
  </si>
  <si>
    <t>Pina Colada Sugar</t>
  </si>
  <si>
    <t>Rose Sugar</t>
  </si>
  <si>
    <t>Cherry Sugar</t>
  </si>
  <si>
    <t>Mint Julep Sugar</t>
  </si>
  <si>
    <t>Hibiscus Sugar</t>
  </si>
  <si>
    <t>Salted Caramel Sugar</t>
  </si>
  <si>
    <t>Vanilla Almond Sugar</t>
  </si>
  <si>
    <t>SKU</t>
  </si>
  <si>
    <t>Apple Cider Mix</t>
  </si>
  <si>
    <t>Rainbow Mix Popcorn</t>
  </si>
  <si>
    <t>Veggie Dip Mix</t>
  </si>
  <si>
    <t>2 Grill Seasonings
w/ Chef Apron</t>
  </si>
  <si>
    <t>2 Pizza Seasonings
w/ Chef Hat</t>
  </si>
  <si>
    <t>A Taste of Europe
Bread Dip</t>
  </si>
  <si>
    <t>A Taste of Thailand
Seasoning</t>
  </si>
  <si>
    <t>Alpine Swiss
Spinach Dip Mix</t>
  </si>
  <si>
    <t>American
Cheese Powder</t>
  </si>
  <si>
    <t>BBQ Popcorn Seasoning</t>
  </si>
  <si>
    <t>Deli BBQ Seasoning</t>
  </si>
  <si>
    <t>Smoky BBQ Blend</t>
  </si>
  <si>
    <t>Smoky Mountain BBQ</t>
  </si>
  <si>
    <t>Woodfire BBQ Seasoning</t>
  </si>
  <si>
    <t>Dark Chocolate Sea Salt Ingredients: 
salt, cocoa powder, sugar, vanilla extract</t>
  </si>
  <si>
    <t>Hickory Smoked Sea Salt Ingredients:
sea salt smoked over hickory wood</t>
  </si>
  <si>
    <t>Lemon Basil Sea Salt Ingredients:
sea salt, granulated lemon peel, basil</t>
  </si>
  <si>
    <t>Mediterranean Sea Salt Ingredients:
sea salt</t>
  </si>
  <si>
    <t>Mesquite Smoked Sea Salt Ingredients:
sea salt smoked over mesquite wood</t>
  </si>
  <si>
    <t>Pumpkin Spice Popcorn Seasoning Ingredients:
sugar, cinnamon, salt, spices</t>
  </si>
  <si>
    <t>Pumpkin Spice Sugar Ingredients:
cane sugar, cinnamon, ginger, nutmeg, allspice, cloves</t>
  </si>
  <si>
    <t xml:space="preserve">Rainbow Popcorn Mix Ingredients:
red, white, &amp; blue rainbow butterfly popcorn kernels </t>
  </si>
  <si>
    <t>Ranch Dressing Mix</t>
  </si>
  <si>
    <t>Rosemary &amp; Garlic Bread Dip Ingredients:
dehydrated garlic, rosemary, salt, spices</t>
  </si>
  <si>
    <t>Sicilian Herb Bread Dip Ingredients:
marjoram, oregano, basil, savory, sage, and thyme</t>
  </si>
  <si>
    <t>Smoked Bacon Bourbon</t>
  </si>
  <si>
    <t>Smoky BBQ Ingredients:
salt, sugar, celery, msg, onion, garlic, spices, liquid extract</t>
  </si>
  <si>
    <t>Truffle Sea Salt Ingredients:
sea salt, truffle, canola oil, truffle flavor (natural &amp; artificial)</t>
  </si>
  <si>
    <t>Turkey &amp; Stuffing Ingredients:
Brown sugar, sea salt, ginger, orange, black pepper, nutmeg, and cloves</t>
  </si>
  <si>
    <t>Tuscan Tomato Bread Dip Ingredients:
tomato, onion, salt, roasted garlic, oregano, parsley</t>
  </si>
  <si>
    <t>Vermont Pure Maple Syrup (Granulated) Ingredients:
pure maple syrup</t>
  </si>
  <si>
    <t>Yellow Mushroom Popcorn Ingredients:
mushroom popcorn kernels</t>
  </si>
  <si>
    <t>Alderwood
Sea Salt</t>
  </si>
  <si>
    <t>Apple Pie
Spice Blend</t>
  </si>
  <si>
    <t>Applewood
Sea Salt</t>
  </si>
  <si>
    <t>Asian
Pork Rub</t>
  </si>
  <si>
    <t>Assam
Bop Tea</t>
  </si>
  <si>
    <t>Bacon &amp; Cheddar
Popcorn Seasoning</t>
  </si>
  <si>
    <t>Bacon, Lettuce
&amp; Tomato
Dip Mix</t>
  </si>
  <si>
    <t>Bam-Bam Spicy
Shrimp Seasoning</t>
  </si>
  <si>
    <t>Bamboo Jade
Sea Salt</t>
  </si>
  <si>
    <t>Banana Mango
Wine Slush</t>
  </si>
  <si>
    <t>Barbecue Sauce
&amp; Seasoning</t>
  </si>
  <si>
    <t>Basil
Sea Salt</t>
  </si>
  <si>
    <t>BBQ Bacon
Popcorn Seasoning</t>
  </si>
  <si>
    <t>Beer
Sea Salt</t>
  </si>
  <si>
    <t>Black Angus
Steak Rub</t>
  </si>
  <si>
    <t>Black Lava
Sea Salt</t>
  </si>
  <si>
    <t>Blue Ribbon
Pecan Rub</t>
  </si>
  <si>
    <t>Blue Ridge
Mountain Seasoning</t>
  </si>
  <si>
    <t>Blueberry
Wine Slush</t>
  </si>
  <si>
    <t>Boardwalk
Seafood Seasoning</t>
  </si>
  <si>
    <t>Bold &amp; Savory
Grill Seasoning</t>
  </si>
  <si>
    <t>Bourbon
Sea Salt</t>
  </si>
  <si>
    <t>Brown Sugar
Bacon Sea Salt</t>
  </si>
  <si>
    <t>Bruschetta
Bread Dip</t>
  </si>
  <si>
    <t>Burnt End
Brisket Rub</t>
  </si>
  <si>
    <t>Butcher Blend
Black Pepper</t>
  </si>
  <si>
    <t>Butter Powder
Popcorn Seasoning</t>
  </si>
  <si>
    <t>Cajun
Popcorn Seasoning</t>
  </si>
  <si>
    <t>Canadian
Steak Seasoning</t>
  </si>
  <si>
    <t>Canadian
Chicken Blend</t>
  </si>
  <si>
    <t>Cape Cod
Seafood Seasoning</t>
  </si>
  <si>
    <t>Caramel Apple
Popcorn Seasoning</t>
  </si>
  <si>
    <t>Caramel
Popcorn Glaze</t>
  </si>
  <si>
    <t>Caramels &amp; Cream
Popcorn Seasoning</t>
  </si>
  <si>
    <t>Chai Black
Turmeric Tea</t>
  </si>
  <si>
    <t>Chai Herbal
Turmeric Tea</t>
  </si>
  <si>
    <t>Cheddar Cheese
Popcorn Seasoning</t>
  </si>
  <si>
    <t>Cheddar Ranch
Dip Mix</t>
  </si>
  <si>
    <t>Cheddar Ranch
Popcorn Seasoning</t>
  </si>
  <si>
    <t>Chef Master
Grill Seasoning</t>
  </si>
  <si>
    <t>Cherry Lime
Wine Slush</t>
  </si>
  <si>
    <t>Cherrywood
Sea Salt</t>
  </si>
  <si>
    <t>Chicago Style
Pizza Seasoning</t>
  </si>
  <si>
    <t>Chili Lime
Sea Salt</t>
  </si>
  <si>
    <t>China
Black Tea</t>
  </si>
  <si>
    <t>Chipotle &amp; Smoked
Serrano Sea Salt</t>
  </si>
  <si>
    <t>Chipotle
Sea Salt</t>
  </si>
  <si>
    <t>Chocolate 
Mexican Mole’</t>
  </si>
  <si>
    <t>Cinnamon Roll
Popcorn Seasoning</t>
  </si>
  <si>
    <t>Cinnamon
Spice Infuser</t>
  </si>
  <si>
    <t>Classic Italian Salad
Dressing Mix</t>
  </si>
  <si>
    <t>Crackin’ Crab
&amp; Shrimp Spice</t>
  </si>
  <si>
    <t>Crangrape
Wine Slush</t>
  </si>
  <si>
    <t>Cranky Crab
Cake Mix</t>
  </si>
  <si>
    <t>Creamy Dill
Popcorn Seasoning</t>
  </si>
  <si>
    <t>Cuban
Grill Blend</t>
  </si>
  <si>
    <t>Cucumber Dill
Dip Mix</t>
  </si>
  <si>
    <t>Dark Chocolate
Sea Salt</t>
  </si>
  <si>
    <t>Deep Dish
Pizza Seasoning</t>
  </si>
  <si>
    <t>Dill Pickle
Popcorn Seasoning</t>
  </si>
  <si>
    <t>Earth &amp; Garden
Bread Dip</t>
  </si>
  <si>
    <t>Eastern Shore
Crab Boil</t>
  </si>
  <si>
    <t>Eastern Shore
Seafood Seasoning</t>
  </si>
  <si>
    <t>English
Breakfast Tea</t>
  </si>
  <si>
    <t>Espresso
Sea Salt</t>
  </si>
  <si>
    <t>Extra Buttery Cheddar
Cheese Powder</t>
  </si>
  <si>
    <t>Fall Apple Harvest
Wine Slush</t>
  </si>
  <si>
    <t>Festival of Herbs
Bread Dip</t>
  </si>
  <si>
    <t>Fisherman’s Wharf
Seafood Seasoning</t>
  </si>
  <si>
    <t>Flavors of Rome
Bread Dip</t>
  </si>
  <si>
    <t>Flavors of Venice
Bread Dip</t>
  </si>
  <si>
    <t>Florida Citrus
Sea Salt</t>
  </si>
  <si>
    <t>French Flair
Bread Dip</t>
  </si>
  <si>
    <t>French Grey
Sea Salt</t>
  </si>
  <si>
    <t>French Onion
Dip Mix</t>
  </si>
  <si>
    <t>Friday Night
Fish Rub</t>
  </si>
  <si>
    <t>Garden Delight
Bread Dip</t>
  </si>
  <si>
    <t>Garlic &amp; Pepper
Steak Seasoning</t>
  </si>
  <si>
    <t>Garlic &amp; Thyme
Bread Dip</t>
  </si>
  <si>
    <t>Garlic
Bread Dip</t>
  </si>
  <si>
    <t>Garlic Parmesan
Bread Dip</t>
  </si>
  <si>
    <t>Ginger Lemon
Herbal Tea</t>
  </si>
  <si>
    <t>Gochujang
Sea Salt</t>
  </si>
  <si>
    <t>Golden Greek
Bread Dip</t>
  </si>
  <si>
    <t>Grated
Lemon Peel</t>
  </si>
  <si>
    <t>Grated
Orange Peel</t>
  </si>
  <si>
    <t>Greek
Bread Dip</t>
  </si>
  <si>
    <t>Green
Dragon Tea</t>
  </si>
  <si>
    <t>Green
Sencha Tea</t>
  </si>
  <si>
    <t>Grillin’ with
Heat Seasoning</t>
  </si>
  <si>
    <t>Gun Powder
Green Tea</t>
  </si>
  <si>
    <t>Habanero
Sea Salt</t>
  </si>
  <si>
    <t>Herbal Country
Bread Dip</t>
  </si>
  <si>
    <t>Herbs de Provence
with Lavender</t>
  </si>
  <si>
    <t>Hibiscus Chili Lime
Sea Salt</t>
  </si>
  <si>
    <t>Hibiscus
Sea Salt</t>
  </si>
  <si>
    <t>Hickory Smoked
Sea Salt</t>
  </si>
  <si>
    <t>Himalayan Salt
with Grater</t>
  </si>
  <si>
    <t>Home Made
Chili Blend</t>
  </si>
  <si>
    <t>Home Style
Pizza Seasoning</t>
  </si>
  <si>
    <t>Honey Butter
Popcorn Seasoning</t>
  </si>
  <si>
    <t>Honey Chipotle
Sea Salt</t>
  </si>
  <si>
    <t>Hop &amp; Vine
Party Time Infuser</t>
  </si>
  <si>
    <t>Hot Jalapeno
Popcorn Seasoning</t>
  </si>
  <si>
    <t>Hot N Spicy
Popcorn Seasoning</t>
  </si>
  <si>
    <t>Irish
Breakfast Tea</t>
  </si>
  <si>
    <t>Italian Classic
Bread Dip</t>
  </si>
  <si>
    <t>Italian Salad
Dressing Mix</t>
  </si>
  <si>
    <t>Jalapeno
Sea Salt</t>
  </si>
  <si>
    <t>Just Peachy
Wine Slush</t>
  </si>
  <si>
    <t>Kettle Corn
Popcorn Seasoning</t>
  </si>
  <si>
    <t>Lapsang
Black Tea</t>
  </si>
  <si>
    <t>Lavender
Sea Salt</t>
  </si>
  <si>
    <t>Lemon Basil
Sea Salt</t>
  </si>
  <si>
    <t>Lemon Dill
Sea Salt</t>
  </si>
  <si>
    <t>Lemon Pepper
&amp; Herbs</t>
  </si>
  <si>
    <t>Lemon Rosemary
Sea Salt</t>
  </si>
  <si>
    <t>Lemon
Sea Salt</t>
  </si>
  <si>
    <t>Lemon Squeeze
Wine Slush</t>
  </si>
  <si>
    <t>Licorice
Mint Tea</t>
  </si>
  <si>
    <t>Licorice
Spice Tea</t>
  </si>
  <si>
    <t>Lime
Sea Salt</t>
  </si>
  <si>
    <t>Little Green Apple
Wine Slush</t>
  </si>
  <si>
    <t>Lively
Lemon Pepper</t>
  </si>
  <si>
    <t>Louisiana
Bayou Blend</t>
  </si>
  <si>
    <t>Louisiana Cajun
Style Blend</t>
  </si>
  <si>
    <t>Make Mine
Margarita Infuser</t>
  </si>
  <si>
    <t>Mango Chipotle
Sea Salt</t>
  </si>
  <si>
    <t>Maple Butter
Popcorn Seasoning</t>
  </si>
  <si>
    <t>Maple
Cinnamon Sugar</t>
  </si>
  <si>
    <t>Maui Onion
Sea Salt</t>
  </si>
  <si>
    <t>Mediterranean
Bread Dip</t>
  </si>
  <si>
    <t>Mediterranean Garden
Bread Dip</t>
  </si>
  <si>
    <t>Mediterranean
Sea Salt</t>
  </si>
  <si>
    <t>Memphis
Grill Seasoning</t>
  </si>
  <si>
    <t>Mesquite Smoked
Sea Salt</t>
  </si>
  <si>
    <t>Mighty Meatloaf
Seasoning</t>
  </si>
  <si>
    <t>Mint Mojito
Wine Slush</t>
  </si>
  <si>
    <t>Moroccan
Bread Dip</t>
  </si>
  <si>
    <t>Moroccan
Mint Tea</t>
  </si>
  <si>
    <t>Movie Butter
Popcorn Seasoning</t>
  </si>
  <si>
    <t>Mulling Spices
(Powder)</t>
  </si>
  <si>
    <t>Mulling Spices
(Whole)</t>
  </si>
  <si>
    <t>Nacho Cheese
Popcorn Seasoning</t>
  </si>
  <si>
    <t>Nantucket
Seafood Blend</t>
  </si>
  <si>
    <t>Natural Maple
Dip Mix</t>
  </si>
  <si>
    <t>NY Style
Everything Bagel</t>
  </si>
  <si>
    <t>OBX
Seafood Seasoning</t>
  </si>
  <si>
    <t>Off the Hook
Seafood Seasoning</t>
  </si>
  <si>
    <t>Olive &amp; Herb
Bread Dip</t>
  </si>
  <si>
    <t>Orange Cranberry
Wine Slush</t>
  </si>
  <si>
    <t>Orange Ginger
Sea Salt</t>
  </si>
  <si>
    <t>Oregon Trail Bold
Steak Seasoning</t>
  </si>
  <si>
    <t>Pacific Northwest
Seafood Seasoning</t>
  </si>
  <si>
    <t>Panfired
Green Tea</t>
  </si>
  <si>
    <t>Parmesan &amp; Herb
Bread Dip</t>
  </si>
  <si>
    <t>Parmesan
Cheese Powder</t>
  </si>
  <si>
    <t>Parmesan Garlic
Popcorn Seasoning</t>
  </si>
  <si>
    <t>Pecan Wood
Smoked Sea Salt</t>
  </si>
  <si>
    <t>Perfect Blend
Italian Bread Dip</t>
  </si>
  <si>
    <t>Peruvian Chili
Citrus Sea Salt</t>
  </si>
  <si>
    <t>Pesto &amp; Cheese
Bread Dip</t>
  </si>
  <si>
    <t>Philly Favorite
Pizza Seasoning</t>
  </si>
  <si>
    <t>Pina Colada
Wine Slush</t>
  </si>
  <si>
    <t>Pineapple
Wine Slush</t>
  </si>
  <si>
    <t>Pizza
Popcorn Seasoning</t>
  </si>
  <si>
    <t>Planet
Espresso Infuser</t>
  </si>
  <si>
    <t>Pomegranate
Wine Slush</t>
  </si>
  <si>
    <t>Porcini Champignon
Sea Salt</t>
  </si>
  <si>
    <t>Provencal
Sea Salt</t>
  </si>
  <si>
    <t>Pu-Erh Xiao
Yeh Tea</t>
  </si>
  <si>
    <t>Pumpkin Pie
Dip Mix</t>
  </si>
  <si>
    <t>Pumpkin Pie
Spice Blend</t>
  </si>
  <si>
    <t>Pumpkin Spice
Popcorn Seasoning</t>
  </si>
  <si>
    <t>Pumpkin
Spice Sugar</t>
  </si>
  <si>
    <t>Ranch
Popcorn Seasoning</t>
  </si>
  <si>
    <t>Red Fruit
Cocktail Tea</t>
  </si>
  <si>
    <t>Relax Mode
Mojito Infuser</t>
  </si>
  <si>
    <t>Roasted Chicken
Dinner Seasoning</t>
  </si>
  <si>
    <t>Roasted
Garlic Pepper</t>
  </si>
  <si>
    <t>Roasted Garlic
Sea Salt</t>
  </si>
  <si>
    <t>Roma Romano
Pizza Seasoning</t>
  </si>
  <si>
    <t>Romano
Cheese Powder</t>
  </si>
  <si>
    <t>Rosemary &amp; Garlic
Bread Dip</t>
  </si>
  <si>
    <t>Rustic Herb
Bread Dip</t>
  </si>
  <si>
    <t>Saffron Pink Peppercorn
Sea Salt</t>
  </si>
  <si>
    <t>Sal de Vino
Sea Salt</t>
  </si>
  <si>
    <t>Savory Garlic &amp; Herb
Bread Dip</t>
  </si>
  <si>
    <t>Sea Salt
(Plain/Coarse)</t>
  </si>
  <si>
    <t>Sea Salt
(Plain/Fine)</t>
  </si>
  <si>
    <t>Sicilian Herb
Bread Dip</t>
  </si>
  <si>
    <t>Smoked
Sea Salt</t>
  </si>
  <si>
    <t>Smoky Bacon
Popcorn Seasoning</t>
  </si>
  <si>
    <t>Sour Cream &amp; Chive
Popcorn Seasoning</t>
  </si>
  <si>
    <t>Southern Sweet
Rib Rub</t>
  </si>
  <si>
    <t>Southwest
Dip Mix</t>
  </si>
  <si>
    <t>Spicy &amp; Sweet
Grill Seasoning</t>
  </si>
  <si>
    <t>Spicy Apple
Grill Seasoning</t>
  </si>
  <si>
    <t>Spicy Italian
Bread Dip</t>
  </si>
  <si>
    <t>Spicy
Rooibos Tea</t>
  </si>
  <si>
    <t>Sriracha Lime
Sea Salt</t>
  </si>
  <si>
    <t>Sriracha
Sea Salt</t>
  </si>
  <si>
    <t>St. Simon’s
Sea Salt</t>
  </si>
  <si>
    <t>Steak House
Sea Salt</t>
  </si>
  <si>
    <t>Strawberry Daiquiri
Wine Slush</t>
  </si>
  <si>
    <t>Sugar Cookie
Popcorn Seasoning</t>
  </si>
  <si>
    <t>Summer Garden
Bread Dip</t>
  </si>
  <si>
    <t>Summer Sizzle
Grill Seasoning</t>
  </si>
  <si>
    <t>Sun Dried
Tomato &amp; Basil
Bread Dip</t>
  </si>
  <si>
    <t>Sunset Sippin’
Sangria Wine Slush</t>
  </si>
  <si>
    <t>Super
Salad Topper</t>
  </si>
  <si>
    <t>Sure Fire Winner
Grill Seasoning</t>
  </si>
  <si>
    <t>Sweet Cherry
Meat Rub</t>
  </si>
  <si>
    <t>Sweet Maui Onion
Popcorn Seasoning</t>
  </si>
  <si>
    <t>Sweet Summer Delight
Wine Slush</t>
  </si>
  <si>
    <t>Sweet, Hot &amp; Smoky
Grill Seasoning</t>
  </si>
  <si>
    <t>Tomato Balsamic
Bread Dip</t>
  </si>
  <si>
    <t>Triple Inferno
Sea Salt</t>
  </si>
  <si>
    <t>Truffle Parmesan &amp;
Black Garlic Seasoning</t>
  </si>
  <si>
    <t>Truffle
Sea Salt</t>
  </si>
  <si>
    <t>Turmeric Ginger
Herbal Tea</t>
  </si>
  <si>
    <t>Tuscan
Sea Salt</t>
  </si>
  <si>
    <t>Tuscan Tomato
Bread Dip</t>
  </si>
  <si>
    <t>Ultimate
Grill Seasoning</t>
  </si>
  <si>
    <t>Vanilla Rooibos
Herbal Tea</t>
  </si>
  <si>
    <t>Vermont Pure
Maple Syrup (Granulated)</t>
  </si>
  <si>
    <t>Very Cherry
Wine Slush</t>
  </si>
  <si>
    <t>Vintage Merlot
Sea Salt</t>
  </si>
  <si>
    <t>Virginia
Baked Ham Glaze</t>
  </si>
  <si>
    <t>Virginia
Chicken &amp; Poultry</t>
  </si>
  <si>
    <t>Watermelon Patch
Wine Slush</t>
  </si>
  <si>
    <t>Whiskey
Brown Sugar</t>
  </si>
  <si>
    <t>White
Butterfly Popcorn</t>
  </si>
  <si>
    <t>White Cheddar
Cheese Powder</t>
  </si>
  <si>
    <t>White Cheddar
Popcorn Seasoning</t>
  </si>
  <si>
    <t>Whole Cinnamon
w/ Grater</t>
  </si>
  <si>
    <t>Whole Cinnamon/Nutmeg
w/ Grater</t>
  </si>
  <si>
    <t>Whole Nutmeg
w/ Grater</t>
  </si>
  <si>
    <t>Wild Alaskan
Salmon Seasoning</t>
  </si>
  <si>
    <t>Wild Buffalo
Wing Seasoning</t>
  </si>
  <si>
    <t>Wild West Spicy
Wing Seasoning</t>
  </si>
  <si>
    <t>Yun YU
Green Tea</t>
  </si>
  <si>
    <t>Zesty
Grill Seasoning</t>
  </si>
  <si>
    <t>Zesty Italian
Bread Dip</t>
  </si>
  <si>
    <t>Bacon Onion
Dip Mix</t>
  </si>
  <si>
    <t>Ingredients</t>
  </si>
  <si>
    <t>Rosemary &amp; Garlic Griller Ingredients:
dehydrated garlic, rosemary, salt, spices</t>
  </si>
  <si>
    <t>Rosemary &amp; Garlic Griller</t>
  </si>
  <si>
    <t xml:space="preserve">Bourbon Sea Salt Ingredients:
flake sea salt that was smoked over bourbon barrel logs </t>
  </si>
  <si>
    <t>Brown Sugar Bacon Salt Ingredients:
sea salt, cane sugar, dehydrated onion, dehydrated garlic, smoked paprika, red bell peppers, black pepper, natural hickory smoke flavor (maltodextrin, sunflower oil, silicon dioxide (anti cake) natural smoke flavor), paprika oleoresin, rice concentrate (flow agent), bacon flavor (sunflower oil, natural flavor, high oleic sunflower oil, natural smoke flavor)</t>
  </si>
  <si>
    <t>Cape Cod Seafood Ingredients:
celery salt (approx. 47%), mustard, red pepper, black pepper, bay leaves, cloves, allspice, ginger, mace, cardamom, cinnamon, paprika</t>
  </si>
  <si>
    <t>Fiesta Fajita Seasoning Ingredients:
cumin, chili powder, oregano, onion, salt, garlic, pepper, crushed red peppers</t>
  </si>
  <si>
    <t>Flipping the Bird Ingredients:
paprika, onion, lemon, honey, sage, marjoram, ancho, black pepper, pasilla, celery, garlic, cumin</t>
  </si>
  <si>
    <t>Garlic &amp; Pepper Steak Seasoning Ingredients:
salt (including black peppercorn, dill, ginger), spices, garlic, red pepper, contains 2% or less of oleoresin paprika, natural flavors and canola oil</t>
  </si>
  <si>
    <t xml:space="preserve">Garlic &amp; Tomato Bread Dip Ingredients:
salt, spices, dehydrated garlic, onion powder, tomato powder, red bell peppers, canola oil, dehydrated tomato </t>
  </si>
  <si>
    <t>Italian Salad Dressing Mix Ingredients:
salt, sugar, spices, red bell peppers, accent flavor enhancer(msg), xanthan gum, lemon oil</t>
  </si>
  <si>
    <t>Ultimate Pizza  Ingredients:
oregano, marjoram, thyme, basil, rosemary, red peppers, sage, minced garlic</t>
  </si>
  <si>
    <t xml:space="preserve">Wild Buffalo Wing Seasoning Ingredients:
sea salt, pepper, garlic, vinegar, sugar, paprika , turmeric </t>
  </si>
  <si>
    <t>Herbes de Provence w/ Lavender Ingredients:
savory, rosemary, basil, marjoram, thyme, lavender, fennel seed</t>
  </si>
  <si>
    <t>Red Fruit Cocktail Tea Ingredients:
hibiscus petals, elderberries, black currants, currants, flavoring</t>
  </si>
  <si>
    <t>Peppermint Tea Ingredients:
peppermint leaves</t>
  </si>
  <si>
    <t>Peppermint Tea</t>
  </si>
  <si>
    <t>Sassy Salmon Ingredients:
brown sugar, orange zest, black pepper, sea salt, anise, cumin, fennel</t>
  </si>
  <si>
    <t>Kosher Salt Ingredients:
kosher salt</t>
  </si>
  <si>
    <t>Rooibos Tea Ingredients:
rooibos</t>
  </si>
  <si>
    <t>Moroccan Mint Tea Ingredients:
gunpowder green tea, spearmint</t>
  </si>
  <si>
    <t>Licorice Spice Ingredients:
cinnamon chips, licorice root, orange peel, rooibos, cardamom, anise, cloves</t>
  </si>
  <si>
    <t>Saffron</t>
  </si>
  <si>
    <t>Saffron Ingredients:
saffron</t>
  </si>
  <si>
    <t>Sweet Cherry Meat Rub Ingredients:
dehydrated cherry powder, brown sugar, spices, garlic, paprika, onion powder, salt, no more than 1% tricalcium phosphate to prevent caking</t>
  </si>
  <si>
    <t>Hickory Wood Ingredients:
onion powder, salt, black pepper, granulated garlic, liquid smoke (water, natural hickory smoke flavor, vinegar, molasses, carmel color, salt)</t>
  </si>
  <si>
    <t>SS-043</t>
  </si>
  <si>
    <t>Spicy &amp; Sweet Grill Seasoning Ingredients:
brown sugar, salt, spices, molasses powder (cane sugar, cane molasses, cane caramel color), dehydrated garlic</t>
  </si>
  <si>
    <t xml:space="preserve">Golden Greek Bread Dip Ingredients:
dehydrated vegetables (garlic, tomato, bell pepper, green onion, parsley) spices, salt, orange peel, natural flavors </t>
  </si>
  <si>
    <t>Garlic Bread Dip Ingredients:
garlic, salt, parsley, oregano, spices</t>
  </si>
  <si>
    <t>Zesty Italian Bread Dip Ingredients:
dehydrated garlic, spices, orange peel, corn oil, citric acid</t>
  </si>
  <si>
    <t>A Taste of Europe Bread Dip Ingredients:
citrus peel, salt, basil, crushed red pepper</t>
  </si>
  <si>
    <t>Smoked Sea Salt Ingredients:
coarse sea salt, smoke flavor</t>
  </si>
  <si>
    <t>Sriracha Sea Salt Ingredients:
sea salt, organic paprika, organic habanero chili powder, organic garlic powder, citric acid,</t>
  </si>
  <si>
    <t>Pennsylvania Dutch Chicken Ingredients:
thyme, sage, marjoram, rosemary, pepper, nutmeg</t>
  </si>
  <si>
    <t>Pennsylvania Dutch
Chicken Seasoning</t>
  </si>
  <si>
    <t>Earl Grey Black Tea Ingredients:
black tea</t>
  </si>
  <si>
    <t xml:space="preserve">Darjeeling Tea Ingredients:
darjeeling black tea </t>
  </si>
  <si>
    <t>Italian Classic Ingredients:
tomato, paprika, garlic, basil, brown sugar, chipotle, mustard, oregano, marjoram, bay leaves, rosemary, thyme</t>
  </si>
  <si>
    <t xml:space="preserve">Florida Citrus Sea Salt Ingredients:
sea salt, lemon, orange, smoked hickory salt, black pepper, ginger, lime </t>
  </si>
  <si>
    <t>Zesty Taco Ingredients:
paprika, garlic, red crushed peppers, oregano, salt</t>
  </si>
  <si>
    <t>Any Kind of Burger
Seasoning</t>
  </si>
  <si>
    <t>Cornflower Blue Tea Ingredients:
apple, hibiscus, rose hips, orange peel, cornflower, artificial flavoring</t>
  </si>
  <si>
    <t>Cornflower Blue
Tea</t>
  </si>
  <si>
    <t>Chipotle Sea Salt Ingredients:
sea salt, chipotle powder</t>
  </si>
  <si>
    <t>Tuscan
Bread Dip</t>
  </si>
  <si>
    <t>Gloucester Citrus
Sea Salt</t>
  </si>
  <si>
    <t xml:space="preserve">Gloucester Citrus Sea Salt Ingredients:
sea salt, lemon, orange, smoked hickory salt, black pepper, ginger, lime </t>
  </si>
  <si>
    <t>Gloucester
Seasoning</t>
  </si>
  <si>
    <t xml:space="preserve">Gloucester Seasoning Ingredients:
sage, oregano, sea salt, rosemary, garlic, black pepper </t>
  </si>
  <si>
    <t>Any Kind of Burger Seasoning Ingredients:
salt, maltodextrin, garlic, natural flavors, spices, less than 2% of sunflower oil</t>
  </si>
  <si>
    <t>Old Town Spice Shop</t>
  </si>
  <si>
    <t>Supplier</t>
  </si>
  <si>
    <t>8oz 
Barcodes</t>
  </si>
  <si>
    <t>Cruet 
Barcodes</t>
  </si>
  <si>
    <t>Mixer 
Barcodes</t>
  </si>
  <si>
    <t>2022 
Updated</t>
  </si>
  <si>
    <t>x</t>
  </si>
  <si>
    <t>Chili Lime Sea Salt Ingredients:
sea salt, infused with red chili pepper flakes, lime peel, and smoked paprika</t>
  </si>
  <si>
    <t>Porcini Champignon Sea Salt Ingredients:
salt, mushroom powder, natural flavor, onion, garlic</t>
  </si>
  <si>
    <t>Memphis Grill Seasoning Ingredients:
sugar, salt, garlic, onion, black pepper, spices</t>
  </si>
  <si>
    <t>Blue Ridge Mountain Seasoning Ingredients:
salt, spices (including black pepper, dill seed, coriander, and red pepper), dehydrated garlic, cocoa powder, coffee, soybean oil and extractives of paprika, dill, garlic and black pepper</t>
  </si>
  <si>
    <t>4oz 
Net Wt (oz)</t>
  </si>
  <si>
    <t>4oz 
Net Wt (grams)</t>
  </si>
  <si>
    <t>NULL</t>
  </si>
  <si>
    <t>5oz 
Net Wt (oz)</t>
  </si>
  <si>
    <t>5oz 
Net Wt (grams)</t>
  </si>
  <si>
    <t>8oz 
Net Wt (oz)</t>
  </si>
  <si>
    <t>8oz 
Net Wt (grams)</t>
  </si>
  <si>
    <t>Savory Garlic &amp; Herb Bread Dip Ingredients:
granulated garlic, onion, pepper, and spices</t>
  </si>
  <si>
    <t>Spicers Mill</t>
  </si>
  <si>
    <t>Webstaurant</t>
  </si>
  <si>
    <t>Pittsburg Spice Company</t>
  </si>
  <si>
    <t>Pittsburgh Spice Company</t>
  </si>
  <si>
    <t>Olive Nation Spice Co</t>
  </si>
  <si>
    <t>Big Poppa's Smokers</t>
  </si>
  <si>
    <t>Red Goose Spice Company</t>
  </si>
  <si>
    <t>San Francisco Salt Co</t>
  </si>
  <si>
    <t>Woodland Foods</t>
  </si>
  <si>
    <t>GS-058</t>
  </si>
  <si>
    <t>LT-47</t>
  </si>
  <si>
    <t>Back Display</t>
  </si>
  <si>
    <t>4oz 
Barcodes</t>
  </si>
  <si>
    <t>5oz 
Barcodes</t>
  </si>
  <si>
    <t>Spice Name 
Front Display</t>
  </si>
  <si>
    <t>Blue Ribbon Pecan Rub Ingredients:
brown sugar, salt, spices, pecan meal, dehydrated garlic, paprika, onion powder
• ALLERGY ALERT: CONTAINS PECANS •</t>
  </si>
  <si>
    <t>Cheddar Ranch Dip Ingredients:
buttermilk solids, (whey solids, buttermilk powder, nonfat dry milk) cheddar cheese powder (maltodextrin, whey(from milk)cheddar cheese (milk, cheese culture, salt enzymes) sunflower oil, salt sodium phosphate, blue cheese (milk, cheese culture, salt, enzymes) ,2% citric acid, yellow 5&amp;6 lactic acid) dextrose, whole milk, sea salt, dried onion, msg, dried garlic whey, chicken flavoring (dextrose, salt, msg, lactose  (milk) potato flour, pure vegetable oil, (sunflower oil) celery turmeric, onion powder, culsunflower lecithin, parsley, herbs) dried sour cream, (sour cream(cultured  cream, nonfat milk)) non gmo corn starch, dried roasted garlic, parsley nonfat dry milk, silicon diozide, lactic acid powder, maltodextrin, natural swiss cheese flavor, butter powder (butter(creamsalt) dry buttermilk) ascorbic acid, natural &amp; artificial sour cream flavor, natural &amp; artificial sour cream &amp; onion flavor (soy) natural butter flavor, canola oil, natural colors
• ALLERGY ALERT: CONTAINS SOY, DAIRY •</t>
  </si>
  <si>
    <t>Chicago Style Pizza Seasoning Ingredients:
salt, fennel, sugar, romano cheese, parmesan cheese (milk, cheese cultures, salt, enzymes) spices, cayenne pepper, accent flavor enhancer (msg) sodium erythobate, oregano
• ALLERGY ALERT: CONTAINS DAIRY •</t>
  </si>
  <si>
    <t>Tomato Balsamic Bread Dip Ingredients:
dehydrated vegetables (tomato, garlic, onion, green onion), salt, spices, demerara sugar, maltodextrin, balsamic vinegar powder (maltodextrin, balsamic vinegar, modified food starch, natural flavor, molasses, caramel color), silicon dioxide added to prevent caking
• THIS PRODUCT IS PACKAGED WITH EQUIPMENT THAT MAKES PRODUCTS CONTAINING WHEAT, EGGS, MILK, SOY, AND TREE NUTS •</t>
  </si>
  <si>
    <t>Tuscan Sea Salt Ingredients:
tuscan sea salt
• THIS PRODUCT IS PACKAGED WITH EQUIPMENT THAT MAKES PRODUCTS CONTAINING WHEAT, EGGS, MILK, SOY, AND TREE NUTS •</t>
  </si>
  <si>
    <t>Stir Fry Seasoning Ingredients:
garlic, onion, ginger, red pepper, sesame, bell peppers, sea salt, orange peel and sugar</t>
  </si>
  <si>
    <t>Sour Cream and Chive Popcorn Ingredients:
maltodextrin, salt, sour cream powder (milk), onion powder, sugar, dried cream extract (milk), silicon dioxide (flow agent), chives, lactic acid, parsley, canola oil, and natural flavor
• ALLERGY ALERT: CONTAINS MILK •</t>
  </si>
  <si>
    <t>Smoked Bacon Bourbon Ingredients:
brown sugar, cinnamon, caramel sugar, salt, chipotle, soy based bacon bits
• ALLERGY ALERT: CONTAINS SOY •</t>
  </si>
  <si>
    <t>Sundried Tomato &amp; Basil Bread Dip Ingredients:
salt, dehydrated garlic, basil, dehydrated tomato, green bell peppers, soybean oil, dehydrated parsley
• ALLERGY ALERT: CONTAINS SOYBEAN OIL •</t>
  </si>
  <si>
    <t>Truffle Parmesan Seasoning Ingredients:
parmesan cheese ([part-skim milk, cheese culture, salt enzymes], whey, buttermilk solids, sodium phosphate, salt), black truffle salt (salt, black truffle, natural flavor), mushroom, sugar, garlic, onion, salt, corn starch, lemon juice powder (corn syrup solids, lemon juice concentrate, lemon oil), spices
• ALLERGY ALERT: CONTAINS MILK •</t>
  </si>
  <si>
    <t>White Cheddar Cheese Powder Ingredients:
dehydrated blend of whey, cheese(granular &amp; cheddar, (pasteurized milk, cheese culture, salt, enzymes) buttermilk solids, whey protein concentrate, salt, contains &lt;2% sodium phosphate, citric acid, lactic acid
• ALLERGY ALERT: CONTAINS MILK •
• NO HYDROGENATED OILS, NO ARTIFICIAL COLORS •</t>
  </si>
  <si>
    <t>White Cheddar Popcorn Seasoning Ingredients:
whey, buttermilk powder, cheddar cheese powder (cultured pasteurized milk, salt, enzymes), salt, natural flavor, disodium phosphate
• ALLERGY ALERT: CONTAINS MILK •</t>
  </si>
  <si>
    <t>Kettle Corn Popcorn Ingredients:
sugar, salt, natural butter flavor, less than 2% tricalcium phosphate (anticaking)
• ALLERGY ALERT: CONTAINS MILK •</t>
  </si>
  <si>
    <t>Parmesan &amp; Herb Bread Dip Ingredients:
parmesan cheese ([part-skim milk, cheese culture, salt enzymes], whey, buttermilk solids, sodium phosphate, salt), salt, oregano, basil, garlic, crushed red pepper 
• ALLERGY ALERT: CONTAINS MILK •</t>
  </si>
  <si>
    <t>Bacon Salt Ingredients:
salt, brown sugar, rendered bacon fat, natural applewood smoke flavor, and silicon dioxide added to prevent caking</t>
  </si>
  <si>
    <t>BBQ Bacon Popcorn Seasoning Ingredients:
sugar, salt, onion powder, torula yeast, tomato powder, natural bacon flavor (bacon fat), spices, natural smoke flavor, garlic powder, disodium inosinate and disodium guanylate, citric acid, extractive of paprika, less than 2% silicon dioxide added to prevent caking</t>
  </si>
  <si>
    <t>Bleu Cheese Powder Ingredients:
dehydrated blend of blue &amp; cheddar cheeses (pasteurized milk, cheese cultures, salt, enzymes) whey, sodium phosphate salt, lactic acid 
• ALLERGY ALERT: CONTAINS DAIRY •</t>
  </si>
  <si>
    <t>Crackin' Crab &amp; Shrimp Ingredients:
salt, spices, and paprika</t>
  </si>
  <si>
    <t>Ginger Lemon Herbal Tea Ingredients:
ginger pieces, lemongrass, lemon peel, licorice, spearmint</t>
  </si>
  <si>
    <t>Zesty Grill Seasoning Ingredients:
onion, red bell peppers, salt, spices, sugar, garlic, grill flavor (from sunflower oil) natural flavor</t>
  </si>
  <si>
    <t>Zesty Grill Seasoning</t>
  </si>
  <si>
    <t>Yun YU Green Tea</t>
  </si>
  <si>
    <t>Wild West Spicy Wing Seasoning</t>
  </si>
  <si>
    <t>Wild Buffalo Wing Seasoning</t>
  </si>
  <si>
    <t>Wild Alaskan Salmon Seasoning</t>
  </si>
  <si>
    <t>Whole Nutmeg w/ Grater</t>
  </si>
  <si>
    <t>Whole Cinnamon/Nutmeg w/ Grater</t>
  </si>
  <si>
    <t>Whole Cinnamon w/ Grater</t>
  </si>
  <si>
    <t>White Cheddar Popcorn Seasoning</t>
  </si>
  <si>
    <t>White Cheddar Cheese Powder</t>
  </si>
  <si>
    <t>White Butterfly Popcorn</t>
  </si>
  <si>
    <t>Whiskey Brown Sugar</t>
  </si>
  <si>
    <t>Watermelon Patch Wine Slush</t>
  </si>
  <si>
    <t>Virginia Chicken &amp; Poultry</t>
  </si>
  <si>
    <t>Virginia Baked Ham Glaze</t>
  </si>
  <si>
    <t>Vintage Merlot Sea Salt</t>
  </si>
  <si>
    <t>Very Cherry Wine Slush</t>
  </si>
  <si>
    <t>Vermont Pure Maple Syrup (Granulated)</t>
  </si>
  <si>
    <t>Vanilla Rooibos Herbal Tea</t>
  </si>
  <si>
    <t>Ultimate Grill Seasoning</t>
  </si>
  <si>
    <t>Tuscan Tomato Bread Dip</t>
  </si>
  <si>
    <t>Tuscan Sea Salt</t>
  </si>
  <si>
    <t>Tuscan Bread Dip</t>
  </si>
  <si>
    <t>Turmeric Ginger Herbal Tea</t>
  </si>
  <si>
    <t>Truffle Sea Salt</t>
  </si>
  <si>
    <t>Truffle Parmesan &amp; Black Garlic Seasoning</t>
  </si>
  <si>
    <t>Triple Inferno Sea Salt</t>
  </si>
  <si>
    <t>Tomato Balsamic Bread Dip</t>
  </si>
  <si>
    <t>Sweet, Hot, &amp; Smoky Grill Seasoning</t>
  </si>
  <si>
    <t>Sweet Summer Delight Wine Slush</t>
  </si>
  <si>
    <t>Sweet Maui Onion Popcorn Seasoning</t>
  </si>
  <si>
    <t>Sweet Cherry Meat Rub</t>
  </si>
  <si>
    <t>Sure Fire Winner Grill Seasoning</t>
  </si>
  <si>
    <t>Super Salad Topper</t>
  </si>
  <si>
    <t>Sunset Sippin’ Sangria Wine Slush</t>
  </si>
  <si>
    <t>Sun Dried Tomato &amp; Basil Bread Dip</t>
  </si>
  <si>
    <t>Summer Sizzle Grill Seasoning</t>
  </si>
  <si>
    <t>Summer Garden Bread Dip</t>
  </si>
  <si>
    <t>Sugar Cookie Popcorn Seasoning</t>
  </si>
  <si>
    <t>Strawberry Daiquiri Wine Slush</t>
  </si>
  <si>
    <t>Steak House Sea Salt</t>
  </si>
  <si>
    <t>St. Simon’s Sea Salt</t>
  </si>
  <si>
    <t>Sriracha Sea Salt</t>
  </si>
  <si>
    <t>Sriracha Lime Sea Salt</t>
  </si>
  <si>
    <t>Spicy Rooibos Tea</t>
  </si>
  <si>
    <t>Spicy Italian Bread Dip</t>
  </si>
  <si>
    <t>Spicy Apple Grill Seasoning</t>
  </si>
  <si>
    <t>Spicy &amp; Sweet Grill Seasoning</t>
  </si>
  <si>
    <t>Southwest Dip Mix</t>
  </si>
  <si>
    <t>Southern Sweet Rib Rub</t>
  </si>
  <si>
    <t>Sour Cream &amp; Chive Popcorn Seasoning</t>
  </si>
  <si>
    <t>Smoky Bacon Popcorn Seasoning</t>
  </si>
  <si>
    <t>Smoked Sea Salt</t>
  </si>
  <si>
    <t>Sicilian Herb Bread Dip</t>
  </si>
  <si>
    <t>Savory Garlic &amp; Herb Bread Dip</t>
  </si>
  <si>
    <t>Sal de Vino Sea Salt</t>
  </si>
  <si>
    <t>Saffron Pink Peppercorn Sea Salt</t>
  </si>
  <si>
    <t>Rustic Herb Bread Dip</t>
  </si>
  <si>
    <t>Rosemary &amp; Garlic Bread Dip</t>
  </si>
  <si>
    <t>Romano Cheese Powder</t>
  </si>
  <si>
    <t>Roma Romano Pizza Seasoning</t>
  </si>
  <si>
    <t>Roasted Garlic Sea Salt</t>
  </si>
  <si>
    <t>Roasted Garlic Pepper</t>
  </si>
  <si>
    <t>Roasted Chicken Dinner Seasoning</t>
  </si>
  <si>
    <t>Relax Mode Mojito Infuser</t>
  </si>
  <si>
    <t>Red Fruit Cocktail Tea</t>
  </si>
  <si>
    <t>Ranch Popcorn Seasoning</t>
  </si>
  <si>
    <t>Pumpkin Spice Sugar</t>
  </si>
  <si>
    <t>Pumpkin Spice Popcorn Seasoning</t>
  </si>
  <si>
    <t>Pumpkin Pie Spice Blend</t>
  </si>
  <si>
    <t>Pumpkin Pie Dip Mix</t>
  </si>
  <si>
    <t>Pu-Erh Xiao Yeh Tea</t>
  </si>
  <si>
    <t>Provencal Sea Salt</t>
  </si>
  <si>
    <t>Porcini Champignon Sea Salt</t>
  </si>
  <si>
    <t>Pomegranate Wine Slush</t>
  </si>
  <si>
    <t>Planet Espresso Infuser</t>
  </si>
  <si>
    <t>Pizza Popcorn Seasoning</t>
  </si>
  <si>
    <t>Pineapple Wine Slush</t>
  </si>
  <si>
    <t>Pina Colada Wine Slush</t>
  </si>
  <si>
    <t>Philly Favorite Pizza Seasoning</t>
  </si>
  <si>
    <t>Pesto &amp; Cheese Bread Dip</t>
  </si>
  <si>
    <t>Peruvian Chili Citrus Sea Salt</t>
  </si>
  <si>
    <t>Perfect Blend Italian Bread Dip</t>
  </si>
  <si>
    <t>Pennsylvania Dutch Chicken Seasoning</t>
  </si>
  <si>
    <t>Pecan Wood Smoked Sea Salt</t>
  </si>
  <si>
    <t>Parmesan Garlic Popcorn Seasoning</t>
  </si>
  <si>
    <t>Parmesan Cheese Powder</t>
  </si>
  <si>
    <t>Parmesan &amp; Herb Bread Dip</t>
  </si>
  <si>
    <t>Panfired Green Tea</t>
  </si>
  <si>
    <t>Pacific Northwest Seafood Seasoning</t>
  </si>
  <si>
    <t>Oregon Trail Bold Steak Seasoning</t>
  </si>
  <si>
    <t>Orange Spice Tea</t>
  </si>
  <si>
    <t>Orange Ginger Sea Salt</t>
  </si>
  <si>
    <t>Orange Cranberry Wine Slush</t>
  </si>
  <si>
    <t>Olive &amp; Herb Bread Dip</t>
  </si>
  <si>
    <t>Off the Hook Seafood Seasoning</t>
  </si>
  <si>
    <t>OBX Seafood Seasoning</t>
  </si>
  <si>
    <t>NY Style Everything Bagel</t>
  </si>
  <si>
    <t>Natural Maple Dip Mix</t>
  </si>
  <si>
    <t>Nantucket Seafood Blend</t>
  </si>
  <si>
    <t>Nacho Cheese Popcorn Seasoning</t>
  </si>
  <si>
    <t>Mulling Spices (Whole)</t>
  </si>
  <si>
    <t>Mulling Spices (Powder)</t>
  </si>
  <si>
    <t>Movie Butter Popcorn Seasoning</t>
  </si>
  <si>
    <t>Moroccan Mint Tea</t>
  </si>
  <si>
    <t>Moroccan Bread Dip</t>
  </si>
  <si>
    <t>Mint Mojito Wine Slush</t>
  </si>
  <si>
    <t>Mighty Meatloaf Seasoning</t>
  </si>
  <si>
    <t>Mesquite Smoked Sea Salt</t>
  </si>
  <si>
    <t>Memphis Grill Seasoning</t>
  </si>
  <si>
    <t>Mediterranean Sea Salt</t>
  </si>
  <si>
    <t>Mediterranean Garden Bread Dip</t>
  </si>
  <si>
    <t>Mediterranean Bread Dip</t>
  </si>
  <si>
    <t>Maui Onion Sea Salt</t>
  </si>
  <si>
    <t>Maple Cinnamon Sugar</t>
  </si>
  <si>
    <t>Maple Butter Popcorn Seasoning</t>
  </si>
  <si>
    <t>Mango Chipotle Sea Salt</t>
  </si>
  <si>
    <t>Make Mine Margarita Infuser</t>
  </si>
  <si>
    <t>Louisiana Cajun Style Blend</t>
  </si>
  <si>
    <t>Louisiana Bayou Blend</t>
  </si>
  <si>
    <t>Lively Lemon Pepper</t>
  </si>
  <si>
    <t>Little Green Apple Wine Slush</t>
  </si>
  <si>
    <t>Lime Sea Salt</t>
  </si>
  <si>
    <t>Licorice Spice Tea</t>
  </si>
  <si>
    <t>Licorice Mint Tea</t>
  </si>
  <si>
    <t>Lemon Squeeze Wine Slush</t>
  </si>
  <si>
    <t>Lemon Sea Salt</t>
  </si>
  <si>
    <t>Lemon Rosemary Sea Salt</t>
  </si>
  <si>
    <t>Lemon Pepper &amp; Herbs</t>
  </si>
  <si>
    <t>Lemon Dill Sea Salt</t>
  </si>
  <si>
    <t>Lemon Basil Sea Salt</t>
  </si>
  <si>
    <t>Lavender Sea Salt</t>
  </si>
  <si>
    <t>Lapsang Black Tea</t>
  </si>
  <si>
    <t>Kettle Corn Popcorn Seasoning</t>
  </si>
  <si>
    <t>Just Peachy Wine Slush</t>
  </si>
  <si>
    <t>Jalapeno Sea Salt</t>
  </si>
  <si>
    <t>Italian Salad Dressing Mix</t>
  </si>
  <si>
    <t>Italian Classic Bread Dip</t>
  </si>
  <si>
    <t>Irish Breakfast Tea</t>
  </si>
  <si>
    <t>Hot Off the Grill Seasoning</t>
  </si>
  <si>
    <t>Hot N Spicy Popcorn Seasoning</t>
  </si>
  <si>
    <t>Hot Jalapeno Popcorn Seasoning</t>
  </si>
  <si>
    <t>Hop &amp; Vine Party Time Infuser</t>
  </si>
  <si>
    <t>Honey Chipotle Sea Salt</t>
  </si>
  <si>
    <t>Honey Butter Popcorn Seasoning</t>
  </si>
  <si>
    <t>Home Style Pizza Seasoning</t>
  </si>
  <si>
    <t>Home Made Chili Blend</t>
  </si>
  <si>
    <t>Himalayan Salt w/ Grater</t>
  </si>
  <si>
    <t>Hickory Smoked Sea Salt</t>
  </si>
  <si>
    <t>Hibiscus Sea Salt</t>
  </si>
  <si>
    <t>Hibiscus Chili Lime Sea Salt</t>
  </si>
  <si>
    <t>Herbal Country Bread Dip</t>
  </si>
  <si>
    <t>Habanero Sea Salt</t>
  </si>
  <si>
    <t>Gun Powder Green Tea</t>
  </si>
  <si>
    <t>Green Sencha Tea</t>
  </si>
  <si>
    <t>Green Dragon Tea</t>
  </si>
  <si>
    <t>Greek Bread Dip</t>
  </si>
  <si>
    <t>Grated Orange Peel</t>
  </si>
  <si>
    <t>Grated Lemon Peel</t>
  </si>
  <si>
    <t>Golden Greek Bread Dip</t>
  </si>
  <si>
    <t>Gochujang Sea Salt</t>
  </si>
  <si>
    <t>Gloucester Seasoning</t>
  </si>
  <si>
    <t>Gloucester Citrus Sea Salt</t>
  </si>
  <si>
    <t>Ginger Lemon Herbal Tea</t>
  </si>
  <si>
    <t>Garlic Parmesan Bread Dip</t>
  </si>
  <si>
    <t>Garlic Bread Dip</t>
  </si>
  <si>
    <t>Garlic &amp; Thyme Bread Dip</t>
  </si>
  <si>
    <t>Garlic &amp; Pepper Steak Seasoning</t>
  </si>
  <si>
    <t>Garden Delight Bread Dip</t>
  </si>
  <si>
    <t>Friday Night Fish Rub</t>
  </si>
  <si>
    <t>French Onion Dip Mix</t>
  </si>
  <si>
    <t>French Grey Sea Salt</t>
  </si>
  <si>
    <t>French Flair Bread Dip</t>
  </si>
  <si>
    <t>Florida Citrus Sea Salt</t>
  </si>
  <si>
    <t>Flavors of Venice Bread Dip</t>
  </si>
  <si>
    <t>Flavors of Rome Bread Dip</t>
  </si>
  <si>
    <t>Fisherman’s Wharf Seafood Seasoning</t>
  </si>
  <si>
    <t>Festival of Herbs Bread Dip</t>
  </si>
  <si>
    <t>Fall Apple Harvest Wine Slush</t>
  </si>
  <si>
    <t>Extra Buttery Cheddar Cheese Powder</t>
  </si>
  <si>
    <t>Espresso Sea Salt</t>
  </si>
  <si>
    <t>English Breakfast Tea</t>
  </si>
  <si>
    <t>Eastern Shore Seafood Seasoning</t>
  </si>
  <si>
    <t>Eastern Shore Crab Boil</t>
  </si>
  <si>
    <t>Earth &amp; Garden Bread Dip</t>
  </si>
  <si>
    <t>Dill Pickle Popcorn Seasoning</t>
  </si>
  <si>
    <t>Deep Dish Pizza Seasoning</t>
  </si>
  <si>
    <t>Dark Chocolate Sea Salt</t>
  </si>
  <si>
    <t>Cucumber Dill Dip Mix</t>
  </si>
  <si>
    <t>Cuban Grill Blend</t>
  </si>
  <si>
    <t>Creamy Dill Popcorn Seasoning</t>
  </si>
  <si>
    <t>Cranky Crab Cake Mix</t>
  </si>
  <si>
    <t>Crangrape Wine Slush</t>
  </si>
  <si>
    <t>Crackin’ Crab &amp; Shrimp Spice</t>
  </si>
  <si>
    <t>Cornflower Blue Tea</t>
  </si>
  <si>
    <t>Classic Italian Salad Dressing Mix</t>
  </si>
  <si>
    <t>Cinnamon Spice Infuser</t>
  </si>
  <si>
    <t>Cinnamon Roll Popcorn Seasoning</t>
  </si>
  <si>
    <t>Chocolate Mexican Mole’</t>
  </si>
  <si>
    <t>Chipotle Sea Salt</t>
  </si>
  <si>
    <t>Chipotle &amp; Smoked Serrano Sea Salt</t>
  </si>
  <si>
    <t>China Black Tea</t>
  </si>
  <si>
    <t>Chili Lime Sea Salt</t>
  </si>
  <si>
    <t>Chicago Style Pizza Seasoning</t>
  </si>
  <si>
    <t>Cherrywood Sea Salt</t>
  </si>
  <si>
    <t>Cherry Lime Wine Slush</t>
  </si>
  <si>
    <t>Chef Master Grill Seasoning</t>
  </si>
  <si>
    <t>Cheddar Ranch Popcorn Seasoning</t>
  </si>
  <si>
    <t>Cheddar Ranch Dip Mix</t>
  </si>
  <si>
    <t>Cheddar Cheese Popcorn Seasoning</t>
  </si>
  <si>
    <t>Chai Herbal Turmeric Tea</t>
  </si>
  <si>
    <t>Chai Black Turmeric Tea</t>
  </si>
  <si>
    <t>Caramels &amp; Cream Popcorn Seasoning</t>
  </si>
  <si>
    <t>Caramel Popcorn Glaze</t>
  </si>
  <si>
    <t>Caramel Apple Popcorn Seasoning</t>
  </si>
  <si>
    <t>Cape Cod Seafood Seasoning</t>
  </si>
  <si>
    <t>Canadian Steak Seasoning</t>
  </si>
  <si>
    <t>Canadian Chicken Blend</t>
  </si>
  <si>
    <t>Cajun Popcorn Seasoning</t>
  </si>
  <si>
    <t>Butter Powder Popcorn Seasoning</t>
  </si>
  <si>
    <t>Butcher Blend Black Pepper</t>
  </si>
  <si>
    <t>Burnt End Brisket Rub</t>
  </si>
  <si>
    <t>Bruschetta Bread Dip</t>
  </si>
  <si>
    <t>Brown Sugar Bacon Sea Salt</t>
  </si>
  <si>
    <t>Bourbon Sea Salt</t>
  </si>
  <si>
    <t>Bold &amp; Savory Grill Seasoning</t>
  </si>
  <si>
    <t>Boardwalk Seafood Seasoning</t>
  </si>
  <si>
    <t>Blueberry Wine Slush</t>
  </si>
  <si>
    <t>Blue Ridge Mountain Seasoning</t>
  </si>
  <si>
    <t>Blue Ribbon Pecan Rub</t>
  </si>
  <si>
    <t>Black Lava Sea Salt</t>
  </si>
  <si>
    <t>Black Angus Steak Rub</t>
  </si>
  <si>
    <t>Beer Sea Salt</t>
  </si>
  <si>
    <t>BBQ  Popcorn Seasoning</t>
  </si>
  <si>
    <t>BBQ  Bacon Popcorn Seasoning</t>
  </si>
  <si>
    <t>Basil Sea Salt</t>
  </si>
  <si>
    <t>Barbecue Sauce &amp; Seasoning</t>
  </si>
  <si>
    <t>Banana Mango Wine Slush</t>
  </si>
  <si>
    <t>Bamboo Jade Sea Salt</t>
  </si>
  <si>
    <t>Bam-Bam Spicy Shrimp Seasoning</t>
  </si>
  <si>
    <t>Bacon, Lettuce &amp; Tomato Dip Mix</t>
  </si>
  <si>
    <t>Bacon Onion Dip Mix</t>
  </si>
  <si>
    <t>Bacon &amp; Cheddar Popcorn Seasoning</t>
  </si>
  <si>
    <t>Assam Bop Tea</t>
  </si>
  <si>
    <t>Asian Pork Rub</t>
  </si>
  <si>
    <t>Asian Dragon Seasoning</t>
  </si>
  <si>
    <t>Applewood Sea Salt</t>
  </si>
  <si>
    <t>Apple Pie Spice Blend</t>
  </si>
  <si>
    <t>Any Kind of Burger Seasoning</t>
  </si>
  <si>
    <t>American Cheese Powder</t>
  </si>
  <si>
    <t>Alpine Swiss Spinach Dip Mix</t>
  </si>
  <si>
    <t>Alderwood Sea Salt</t>
  </si>
  <si>
    <t>A Taste of Thailand Seasoning</t>
  </si>
  <si>
    <t>A Taste of Europe Bread Dip</t>
  </si>
  <si>
    <t>2 Pizza Seasonings w/ Chef Hat</t>
  </si>
  <si>
    <t>2 Grill Seasonings w/ Chef Apron</t>
  </si>
  <si>
    <t>Spice Name</t>
  </si>
  <si>
    <t>Caramel Apple Popcorn Seasoning Ingredients:
sugar, brown sugar, dark molasses, granules (cane sugar, molasses, caramel color)  natural &amp; artificial flavors, salt, soy lecithin, fd&amp;c red #40, blue #1, yellow #5</t>
  </si>
  <si>
    <t>Blueberry Fields
Infuser</t>
  </si>
  <si>
    <t>Garlic &amp; Tomato
Bread Dip</t>
  </si>
  <si>
    <t>Garlic &amp; Butter Seasoning</t>
  </si>
  <si>
    <t>Garlic &amp; Butter
Seasoning</t>
  </si>
  <si>
    <t>Grillin’ w/ Heat Seasoning</t>
  </si>
  <si>
    <t>Orange Spice
Tea</t>
  </si>
  <si>
    <t>Lemon Rosemary Sea Salt Ingredients:
sea salt, lemon peel, rosemary, garlic 
• KOSHER CERTIFIED •</t>
  </si>
  <si>
    <t>Rustic Herb Bread Ingredients:
salt, red pepper, black pepper, oregano, rosemary, parsley, garlic, basil</t>
  </si>
  <si>
    <t>Truffle Sea Salt
&amp; Cayenne</t>
  </si>
  <si>
    <t>Truffle Sea Salt &amp; Cayenne Seasoning Ingredients:
sea salt, truffle, canola oil, cayenne pepper truffle flavor (natural &amp; artificial)</t>
  </si>
  <si>
    <t>Truffle Sea Salt &amp; Cayenne</t>
  </si>
  <si>
    <t xml:space="preserve">Spicy Italian Ingredients: spices, sea salt, dehydrated onion, dehydrated garlic, paprika </t>
  </si>
  <si>
    <t xml:space="preserve">NY Style Everything Bagel Ingredients:
sesame seeds, poppy seeds, garlic, minced onion, sea salt, caraway seeds </t>
  </si>
  <si>
    <t>Smoked Griller Blend Ingredients:
smoked sea salt, minced onion, minced garlic, black pepper, chives, crushed red peppers, granulated honey (rough cut pellets of honey, sugar)</t>
  </si>
  <si>
    <t>Smoked Griller Blend</t>
  </si>
  <si>
    <t>Smoked
Griller Blend</t>
  </si>
  <si>
    <t xml:space="preserve">Applewood Sea Salt Ingredients:
pure sea salt smoked above an applewood fire </t>
  </si>
  <si>
    <t xml:space="preserve">Ultimate Grill Seasoning Ingredients:
salt, sugar, spices, chili pepper, brown sugar, paprika, monosodium glutamate, garlic, onion, garlic powder </t>
  </si>
  <si>
    <t>Peach Passion Tea</t>
  </si>
  <si>
    <t>Citrus Chamomile Tea</t>
  </si>
  <si>
    <t>Citrus
Chamomile Tea</t>
  </si>
  <si>
    <t>LT-048</t>
  </si>
  <si>
    <t>Wisconsin Cheddar Popcorn Seasoning</t>
  </si>
  <si>
    <t>Wisconsin Cheddar
Popcorn Seasoning</t>
  </si>
  <si>
    <t>Wisconsin Cheddar Popcorn Seasoning Ingredients:
dehydrated blend of whey, cheese(granular &amp; cheddar, (pasteurized milk, cheese culture, salt, enzymes) buttermilk solids, whey protein concentrate, salt, contains &lt;2% sodium phosphate, citric acid, lactic acid
• ALLERGY ALERT: CONTAINS MILK •
• NO HYDROGENATED OILS, NO ARTIFICIAL COLORS •</t>
  </si>
  <si>
    <t>Black Angus Steak Rub Ingredients:
salt, paprika, garlic, mustard, sugar, spices</t>
  </si>
  <si>
    <t xml:space="preserve">Lively Lemon Pepper Ingredients:
salt, citric acid, garlic, onion, pepper, turmeric </t>
  </si>
  <si>
    <t>Mighty Meatloaf Ingredients:
onion, spices, dried tomatoes, dried peppers, salt, dextrose, monosodium glutamate, garlic</t>
  </si>
  <si>
    <t>Maple Cinnamon Sugar Ingredients:
cinnamon, pure maple syrup sugar granules</t>
  </si>
  <si>
    <t>Sriracha Sea Salt Ingredients:
sea salt, organic paprika, organic habanero chili powder, organic garlic powder, citric acid</t>
  </si>
  <si>
    <t>Oregon Trail Bold Steak Grilling Ingredients:
salt, spices, dehydrated garlic, oleoresin paprika, natural flavor, &lt;2% soybean oil as a processing acid</t>
  </si>
  <si>
    <t>SP-036</t>
  </si>
  <si>
    <t>Greek Seasoning</t>
  </si>
  <si>
    <t xml:space="preserve">OBX Seafood Seasoning:
salt, spices, mustard, paprika, extractives of spice, &lt;2% tricalcium phosphate (anti cake)  </t>
  </si>
  <si>
    <t>Bam-Bam Spicy Shrimp Seasoning:
salt, paprika, celery seed, lemon pepper, ground celery, cayenne pepper, crushed red pepper, onion, garlic, salt, pepper, spices</t>
  </si>
  <si>
    <t xml:space="preserve">Deli BBQ Seasoning Ingredients:
salt, paprika, spices, sugar, msg, onion, garlic, spice extract, and &lt;2% tricalcium phosphate  </t>
  </si>
  <si>
    <t>Pittsburgh Spice  Company</t>
  </si>
  <si>
    <t>Mango Tea Ingredients:
black tea, marigold petals, artificial flavoring</t>
  </si>
  <si>
    <t>English Breakfast Tea Ingredients:
ceylon bop tea, kalgar bop tea</t>
  </si>
  <si>
    <t>Atlantic Spice Company</t>
  </si>
  <si>
    <t>Irish Breakfast Tea Ingredients:
assam gbop tea (40%), keemun op tea (40%), ceylon bop tea (20%)</t>
  </si>
  <si>
    <t>Jasmine Tea Ingredients:
pouchong tea, jasmine petals</t>
  </si>
  <si>
    <t>Peach Passion Tea Ingredients:
black tea, orange blossom, safflower, elderberry, flower pollen, artificial flavoring</t>
  </si>
  <si>
    <t>Hibiscus Tea Ingredients:
hibiscus flower</t>
  </si>
  <si>
    <t>Genmai Tea Ingredients:
green tea, toasted / puffed rice</t>
  </si>
  <si>
    <t>Green Sencha Tea Ingredients:
green sencha leaves</t>
  </si>
  <si>
    <t>Raspberry Fruit Tea Ingredients:
black tea, blackberry leaf, artificial flavor</t>
  </si>
  <si>
    <t>Apricot Tea Ingredients:
black tea, calendula petals, artificial apricot flavoring</t>
  </si>
  <si>
    <t>Chai Tea Ingredients:
black tea, cinnamon, ginger, cardamom, cloves, and black pepper</t>
  </si>
  <si>
    <t>Honey Brush Tea Ingredients:
honey bush flowers</t>
  </si>
  <si>
    <t>Pomegranate Tea Ingredients:
sencha green tea, pink rose petals, artificial pomegranate flavor</t>
  </si>
  <si>
    <t>Black Currant Tea Ingredients:
black tea, blackberry leaf, artificial flavoring</t>
  </si>
  <si>
    <t>Vanilla Rooibos Herbal Tea Ingredients:
rooibos, artificial flavoring</t>
  </si>
  <si>
    <t>Turmeric Ginger Herbal Tea Ingredients:
turmeric, ginger, lemongrass, orange peel, licorice and citrus essential oils</t>
  </si>
  <si>
    <t>Spice Barn</t>
  </si>
  <si>
    <t>Bacon &amp; Cheddar Popcorn Seasoning Ingredients:
cheddar cheese powder {cheddar cheese (cultured pasteurized milk, salt, and enzymes), whey, soybean oil with rosemary extract (antioxidant), maltodextrin, salt, blue cheese (cultured pasteurized milk, salt, and enzymes), disodium phosphate, nonfat dry milk, citric acid, artificial color (yellow #6), extractive of turmeric and annatto}, salt, whey, bacon flavor (natural flavors, maltodextrin, bacon fat, natural smoke flavor), hydrolyzed soy protein, monosodium glutamate, onion powder, autolyzed yeast extract, buttermilk, disodium inosinate &amp; guanylate, spice, extractive of paprika, natural flavors including smoke, less than 2% tricalcium phosphate added to prevent caking.
• ALLERGY ALERT: CONTAINS MILK &amp; CHEESE •</t>
  </si>
  <si>
    <t>Caramel Popcorn Glaze Ingredients:
sugar, molasses, brown sugar, natural/ artificial flavors, artificial colors, soy lecithin</t>
  </si>
  <si>
    <t>Cheddar Cheese Popcorn Seasoning Ingredients:
maltodextrin, whey powder cheddar cheese (pasteurized cultured milk, salt, enzymes) salt, sugar, natural flavor, sodium phosphate, lactic acid, fd&amp;c and yellow #5, citric acid, fd&amp;c yellow #6, soybean oil, silicon dioxide (anti-caking agent)
• ALLERGY ALERT: CONTAINS MILK &amp; SOY •</t>
  </si>
  <si>
    <t>Pizza Popcorn Seasoning Ingredients:
tomato, salt, sugar, dehydrated cheeses (cheddar, parmesan, romano, whey, buttermilk, salt, soybean oil, maltodextrin, disodium phosphate, citric acid, sodium caseinate, lactic acid, &gt;2% silicon dioxide (prevent caking)), onion, basil, oregano, garlic</t>
  </si>
  <si>
    <t>Ranch Popcorn Seasoning Ingredients:
whey, buttermilk, natural and artificial flavors (monosodium glutamate, autolyzed yeast extract, disodium inosinate and guanylate), salt, onion, garlic, parsley, dextrose, citric acid, soybean oil, lactic acid, sodium diacetate, less than 2% silicon dioxide added to prevent caking
• ALLERGY ALERT: CONTAINS MILK •</t>
  </si>
  <si>
    <t>Movie Butter Popcorn Ingredients:
maltodextrin, salt, natural &amp; artificial flavors including butter, whey, dextrose, butter powder (butter (cream, salt), nonfat milk, bha (preservative)), buttermilk powder, xanthan gum, extractives of turmeric &amp; paprika. less than 2% silicon dioxide to prevent caking
• ALLERGY ALERT: CONTAINS MILK •</t>
  </si>
  <si>
    <t>Sugar Cookie Popcorn Ingredients:
sugar, natural flavors (contains milk), salt, less than 2% silicon dioxide added to prevent caking
• ALLERGY ALERT: CONTAINS MILK •</t>
  </si>
  <si>
    <t>Hot Jalapeno Popcorn Seasoning Ingredients: 
salt, onion, jalapeno, garlic, cilantro, tomato powder, spices, not more than 2% silicon dioxide added to prevent caking</t>
  </si>
  <si>
    <t>Nacho Cheese Popcorn Seasoning Ingredients:
maltodextrin, salt, buttermilk powder, natural flavors, tomato powder, onion powder, garlic powder, sugar, extractives of turmeric and paprika, spices, disodium inosinate and guanylate, lactic acid, less than 2% silicon dioxide added to prevent caking
• ALLERGY ALERT: CONTAINS MILK •</t>
  </si>
  <si>
    <t>Spices Inc</t>
  </si>
  <si>
    <t>Bruschetta Bread Dip Ingredients:
tomato flakes, onion, chives, garlic, basil, celery seed, salt, oregano, parsley, red pepper flakes, paprika, black pepper, ginger, thyme, yellow mustard and cloves</t>
  </si>
  <si>
    <t>Mediterranean Bread Dip Ingredients:
salt, pepper, starch, garlic, monosodium, oregano, sugar, onion and parsley</t>
  </si>
  <si>
    <t>Tuscan Bread Dip Ingredients:
garlic, salt, black pepper, onion, pepper flakes, rosemary, basil, oregano, and parsley</t>
  </si>
  <si>
    <t>Pepper Creek Farms</t>
  </si>
  <si>
    <t>Firehouse Pantry</t>
  </si>
  <si>
    <t>Garlic Parmesan Bread Dip Ingredients:
dehydrated vegetables (garlic, red bell pepper, onion, parsley), salt, spices, maltodextrin, natural flavor, parmesan cheese [(pasteurized milk cheese cultures, salt, enzymes), cultured nonfat milk, partially hydrogenated soybean oil, whey, sodium citrate, natural flavor, salt], silicon dioxide added to prevent caking
• ALLERGY ALERT: CONTAINS MILK •
• THIS PRODUCT IS PACKAGED WITH EQUIPMENT THAT MAKES PRODUCTS CONTAINING WHEAT, EGGS, MILK, SOY, AND TREE NUTS •</t>
  </si>
  <si>
    <t>Flavors of Venice Ingredients:
onion, garlic, oregano, anise seed, rosemary, bell pepper, basil</t>
  </si>
  <si>
    <t>Moroccan Bread Dip Ingredients:
salt, dehydrated garlic &amp; onion, spices (including mustard), paprika, yeast extract (contains salt), sugar, and silicon dioxide (to prevent caking)
• THIS PRODUCT IS PACKAGED WITH EQUIPMENT THAT MAKES PRODUCTS CONTAINING WHEAT, EGGS, MILK, SOY, AND TREE NUTS •</t>
  </si>
  <si>
    <t>Parmesan Garlic Popcorn Seasoning Ingredients: 
parmesan cheese ([part-skim milk, cheese culture, salt enzymes], whey, buttermilk solids, sodium phosphate, salt), milk powder, salt, garlic and onion
• ALLERGY ALERT: CONTAINS MILK •</t>
  </si>
  <si>
    <t>Marshall Creek</t>
  </si>
  <si>
    <t>Deep Dish Pizza Seasoning Ingredients:
salt, garlic, oregano, parsley, onion, black pepper, basil, paprika</t>
  </si>
  <si>
    <t>All Bulk Foods</t>
  </si>
  <si>
    <t>Philly Favorite Pizza Seasoning Ingredients:
onion, marjoram, red &amp; green bell pepper, oregano, thyme, parsley, fennel, garlic, celery &amp; chives</t>
  </si>
  <si>
    <t>Bold Heat Grill Seasoning</t>
  </si>
  <si>
    <t>Bold Heat Grill Seasoning Ingredients:
salt, spices, dextrose, sugar, spice extractives, tricalcium phosphate (anti-caking)</t>
  </si>
  <si>
    <t>Top Choice Grill Seasoning</t>
  </si>
  <si>
    <t>Top Choice Grill Seasoning Ingredients:
salt, chili powder, dehydrated garlic &amp; onion, spices, white pepper, corn oil</t>
  </si>
  <si>
    <t>On The Sweet Side Grill</t>
  </si>
  <si>
    <t>Southern
Farmhouse Blend</t>
  </si>
  <si>
    <t>On The Sweet Side Grill Ingredients:
salt, dextrose, brown sugar, spices, spice extractives, tricalcium phosphate (anti-caking)</t>
  </si>
  <si>
    <t>Way Down South Grill Seasoning</t>
  </si>
  <si>
    <t>Way Down South
Grill Seasoning</t>
  </si>
  <si>
    <t>Way Down South Grill Seasoning Ingredients:
salt, sugar, dextrose, spices, dehydrated garlic, dehydrated onion</t>
  </si>
  <si>
    <t>Texas Smoke Grill Seasoning</t>
  </si>
  <si>
    <t>Texas Smoke Grill Seasoning Ingredients:
salt, dehydrated onion, dehydrated garlic, spices (including paprika), natural hickory smoke flavor, citric acid, soybean oil, and less than 1% silicon dioxide to prevent caking</t>
  </si>
  <si>
    <t>For Every Grill Seasoning</t>
  </si>
  <si>
    <t>Texas Smoke
Grill Seasoning</t>
  </si>
  <si>
    <t>For Every Grill Seasoning Ingredients:
salt, paprika, natural spices, monosodium glutamate, garlic powder, red pepper, oleo resin paprika, tricalcium phosphate (anti-caking)</t>
  </si>
  <si>
    <t>Born To Grill Seasoning</t>
  </si>
  <si>
    <t>Born To Grill Seasoning Ingredients:
salt, dehydrated garlic, dehydrated onion, dehydrated chicken and beef fat with broth (powdered chicken and beef fats, chicken broth, corn syrup solids, sodium caseinate, mono and diglycerides, tbhq) spices, modified food starch, monosodium glutamate, dehydrated lime juice, citric acid</t>
  </si>
  <si>
    <t>Herbal Grill Seasoning</t>
  </si>
  <si>
    <t>Herbal Grill Seasoning Ingredients:
spices, salt, dehydrated garlic and onion, herbs, corn oil</t>
  </si>
  <si>
    <t>Tangy Chicken</t>
  </si>
  <si>
    <t>Tangy Chicken Ingredients:
salt, spices, dehydrated garlic, dehydrated onion, parsley, mustard seed, paprika, black pepper</t>
  </si>
  <si>
    <t>Butcher Blend Grill Seasoning</t>
  </si>
  <si>
    <t>Butcher Blend Grill Seasoning Ingredients:
salt, sugar, corn flour, garlic, onion, spices, worcestershire, caramel color, soybean oil</t>
  </si>
  <si>
    <t>Mesquite Wood Grill Seasoning</t>
  </si>
  <si>
    <t>Mesquite Wood
Grill Seasoning</t>
  </si>
  <si>
    <t xml:space="preserve">Mesquite Wood Grill Seasoning Ingredients:
sugar, garlic, onion, chardex hickory, paprika, salt, cumin, cayenne, black pepper </t>
  </si>
  <si>
    <t>Canadian Steak Seasoning Ingredients:
salt, spice (including black pepper, dill seed, coriander and red pepper), dehydrated garlic, soybean oil and extractives of paprika, dill, garlic and black pepper</t>
  </si>
  <si>
    <t>Sweet, Hot, &amp; Smoky Ingredients:
salt, paprika, natural spices, monosodium glutamate, garlic powder, red pepper, smoke powder, cane sugar</t>
  </si>
  <si>
    <t>Eastern Shore Crab Boil Ingredients:
salt, celery, coriander, mustard, spices, chiles, black pepper, silicon dioxide (to prevent caking)</t>
  </si>
  <si>
    <t>Eastern Shore Seafood Seasoning Ingredients:
celery salt (salt, ground celery), spices (including chili pepper), paprika, silicon dioxide (a free flow agent)</t>
  </si>
  <si>
    <t>Blackened Seasoning Ingredients:
salt, spices (including chili pepper), dehydrated garlic, dehydrated onion, silicon dioxide (a free flow agent)</t>
  </si>
  <si>
    <t>Greek Seasoning Ingredients:
salt, oregano, basil, onion, garlic, mint</t>
  </si>
  <si>
    <t>St. Simon Blend Ingredients:
coarse sea salt, cut &amp; sifted rosemary, pink peppercorns</t>
  </si>
  <si>
    <t>Aleppo Pepper Ingredients:
crushed aleppo peppers</t>
  </si>
  <si>
    <t>Sea Side Seafood Seasoning</t>
  </si>
  <si>
    <t>Sea Side
Seafood Seasoning</t>
  </si>
  <si>
    <t>Sea Side Seafood Seasoning Ingredients:
garlic, onion, paprika, pepper, oregano, parsley</t>
  </si>
  <si>
    <t>Bloodthirsty Mary Infuser</t>
  </si>
  <si>
    <t>Canadian Chicken Seasoning :
salt, spices, dehydrated garlic, dehydrated onion, parsley, mustard seed, paprika, black pepper</t>
  </si>
  <si>
    <t>Cappuccino Sugar</t>
  </si>
  <si>
    <t>Chai Black Turmeric Tea Ingredients:
black tea, turmeric, ginger, cinnamon, cloves, cardamom, black pepper, cassia oil</t>
  </si>
  <si>
    <t xml:space="preserve">Chai Herbal Turmeric Tea Ingredients:
turmeric, ginger, cinnamon, cloves, cardamom, licorice root, black pepper, cassia oil </t>
  </si>
  <si>
    <t>Cinnamon Roll Popcorn Seasoning Ingredients:
sugar, brown sugar, cinnamon, natural flavors including butter, salt, less than 2% silicon dioxide added to prevent caking
• ALLERGY ALERT: CONTAINS MILK •</t>
  </si>
  <si>
    <t>Classic Italian Dressing Ingredients:
garlic, carrots, salt, dried red bell peppers, onion, maltodextrin, non gmo corn starch, citric acid, natural lemon juice, black pepper, oregano, crushed red pepper, parsley</t>
  </si>
  <si>
    <t>French Onion Dip Ingredients:
onions, broth &amp; seasoning (salt autolyzed yeast, dextrose, monosodium gluta-mate, potato flour, lactose, caramel powder, soybean oil, celery  onion, garlic powder, cornstarch, spices) maltodextrin, onion powder, butter flavor (maltodextrin,salt, natural flavors, buttermilk, cornstarch, partially hydrogenated soybean oil, paprika,tumeric) soy powder,(soy sauce(naturally fermented from wheat, soybeans, salt) maltodextrin, caramel color, sulfating, agents) sugar, wine powder (maltodextrin, sauterene wine solids, prepared with sulfur dioxide)garlic, ginger, pepper, natural lemon flavor (citric acid, modified food starch) Packed in facility with peanuts, tree nuts, soybeans, milk, eggs, fish, wheat crustacean shellfish
• ALLERGY ALERT: CONTAINS DAIRY, SOYBEANS, SOY •</t>
  </si>
  <si>
    <t>Garlic Butter Seasoning Ingredients:
butter powder (maltodextrin, modified butter oil, salt, dehydrated butter, guar gum, sodium bicarbonate, annatto, turmeric) garlic, butter salt (salt, artificial flavor, fd&amp;c yellow #5, #6) onion, yeast extract, herbs 
• ALLERGY ALERT: CONTAINS MILK •</t>
  </si>
  <si>
    <t>Hot Off the Grill Seasoning Ingredients:
dehydrated garlic, onion, sea salt, bell peppers, lemon, spices, sugar, paprika, brown sugar, citric acid, celery seed, turmeric, natural flavor, extractives of paprika</t>
  </si>
  <si>
    <t>Irish Pub Seasoning:
sea salt, demerara sugar, dehydrated vegetables (onion, red bell peppers, garlic) spices, citric acid, natural hickory smoke, silicon dioxide</t>
  </si>
  <si>
    <t>Parmesan Cheese Powder Ingredients:
dehydrated parmesan cheese (part-skim milk, cheese culture, salt, enzymes) whey buttermilk solids, sodium phosphate
• ALLERGY ALERT: CONTAINS MILK •</t>
  </si>
  <si>
    <t>Sizzlin/Southwestern Blend</t>
  </si>
  <si>
    <t>Smoky Bacon Popcorn Seasoning:
sugar, salt, onion powder, torula yeast, tomato powder, natural bacon flavor (bacon fat)spices, natural smoke flavor, garlic powder, disodium inosinate, disodium guanylate, citric acid, extractives of paprika, &lt;2% silicon dioxide</t>
  </si>
  <si>
    <t>Spicy Apple Grill Seasoning Ingredients:
brown sugar, spices including paprika, salt, dehydrated apple powder, garlic powder, soybean oil, tricalcium phosphate</t>
  </si>
  <si>
    <t>Truffle Sea Salt &amp; Parsley</t>
  </si>
  <si>
    <t>Truffle Sea Salt
&amp; Parsley</t>
  </si>
  <si>
    <t>Truffle Sea Salt &amp; Parsley Ingredients:
sea salt, truffle, canola oil, parsley, truffle flavor (natural &amp; artificial)</t>
  </si>
  <si>
    <t>Chimichurri</t>
  </si>
  <si>
    <t>Chimichurri Ingredients:
paprika, black pepper, parsley, garlic, basil, lemon, oregano, thyme, and chili powder</t>
  </si>
  <si>
    <t>Citrus Chamomile Tea Ingredients:
chamomile, orange peel, hibiscus petals, fruit flavor</t>
  </si>
  <si>
    <t>Lagniappe
Spice Blend</t>
  </si>
  <si>
    <t xml:space="preserve">Garlic &amp; Thyme Bread Dip Ingredients:
sea salt, spices, herbs, red and green bell peppers, oleoresin of paprika </t>
  </si>
  <si>
    <t xml:space="preserve">Earth &amp; Garden Bread Ingredients:
rosemary, grains of paradise, sea salt, garlic </t>
  </si>
  <si>
    <t>French Flair Ingredients:
onion, tomato, garlic, tarragon, basil, black pepper</t>
  </si>
  <si>
    <t>Flavors of Rome Ingredients:
 dried tomato, sea salt, garlic, cane sugar, herbs, spices, &lt;2% silicon dioxide (anti cake)</t>
  </si>
  <si>
    <t>Perfect Blend Italian Ingredients:
oregano, marjoram, thyme, basil, rosemary, red peppers, sage</t>
  </si>
  <si>
    <t>Cinnamon Sugar Ingredients:
cinnamon, sugar</t>
  </si>
  <si>
    <t>Espresso Sugar Ingredients:
pure cane organic sugar, real espresso</t>
  </si>
  <si>
    <t>Lemon Sugar Ingredients:
cane sugar, lemon powder</t>
  </si>
  <si>
    <t xml:space="preserve">Spiced Chai Sugar Ingredients:
sugar, vanilla powder, cinnamon, mace, cardamom, allspice, cloves </t>
  </si>
  <si>
    <t>Whiskey Brown Sugar Ingredients:
cane molassas, natural wood smoked sugar, inert sugar, maltodextrin (dent corn) beta cyclodextrin, modified food starch, natural flavors, med chain triglycerides</t>
  </si>
  <si>
    <t>Ginger Sugar Ingredients:
pure cane organic sugar, ginger powder</t>
  </si>
  <si>
    <t xml:space="preserve">Cappuccino Sugar Ingredients:
pure cane sugar, natural flavor, yellow #5, titanium dioxide, red 40, blue 1 </t>
  </si>
  <si>
    <t xml:space="preserve">Gingerbread Sugar Ingredients:
raw cane sugar, cinnamon. ginger, clove </t>
  </si>
  <si>
    <t>Pina Colada Sugar Ingredients:
sugar, pineapple juice, coconut (artificial flavor, propylene glycol) rum (water, propylene glycol, xanthan gum, alcohol, caramel color)</t>
  </si>
  <si>
    <t>Mint Julep Sugar Ingredients:
sugar, mint, bourbon flavor, lime juice</t>
  </si>
  <si>
    <t xml:space="preserve">Salted Caramel Sugar Ingredients:
pure cane sugar, natural flavor, yellow #5, titanium dioxide, red 40, yellow 6, blue 1 </t>
  </si>
  <si>
    <t xml:space="preserve">Vanilla Almond Sugar Ingredients:
pure cane sugar, natural flavor, yellow #5, titanium dioxide, red #40, yellow #6, blue #1 </t>
  </si>
  <si>
    <t xml:space="preserve">Super Salad Topper Ingredients:
bacon bits (soy base) sunflower seeds, soy nuts, sesame seeds, salt, spices </t>
  </si>
  <si>
    <t>Every Veggie Seasoning</t>
  </si>
  <si>
    <t>SP-032</t>
  </si>
  <si>
    <t xml:space="preserve">Every Veggie Seasoning Ingredients:
spices, salt, dehydrated garlic, dehydrated onion, corn oil, herbs </t>
  </si>
  <si>
    <t xml:space="preserve">Pink Himalayan Sea Salt Ingredients:
pink himalayan sea salt </t>
  </si>
  <si>
    <t>Pink Himalayan
Fine Salt</t>
  </si>
  <si>
    <t>Pink Himalayan Fine Salt</t>
  </si>
  <si>
    <t>Pink Himalayan Coarse Salt</t>
  </si>
  <si>
    <t>Pink Himalayan
Coarse Salt</t>
  </si>
  <si>
    <t>Down Home Beef &amp; Shop Seasoning</t>
  </si>
  <si>
    <t>Down Home
Beef &amp; Shop Seasoning</t>
  </si>
  <si>
    <t>Down Home Beef &amp; Chop Seasoning Ingredients:
salt, spices, dehydrated garlic &amp; onion, paprika, natural hickory smoke flavor, silicon dioxide</t>
  </si>
  <si>
    <t>Raspberry Sugar Ingredients:
organic cane sugar, raspberry powder</t>
  </si>
  <si>
    <t>Herbal Country Bread Dip Ingredients:
onion, garlic, parsley, basil, oregano, chili pepper &amp; fennel</t>
  </si>
  <si>
    <t>Habanero Sea Salt Ingredients:
all natural sea salt, organic habanero chilie powder</t>
  </si>
  <si>
    <t>Garam Masala Ingredients:
coriander, cumin, chillies, cloves, bay leaves, cassia, ginger</t>
  </si>
  <si>
    <t>Lemon Pepper &amp; Herb Ingredients:
salt, black pepper, citric acid, dehydrated garlic, sugar, lemon peel, dehydrated onion,
spice, natural flavor, fd&amp;c#5 lake yellow, calcium cilicate for anti caking</t>
  </si>
  <si>
    <t>Griller Thriller Ingredients:
dehydrated garlic, onion, bell peppers, sugar, salt, spices including chili pepper,
monosodium glutamate, brown sugar, paprika, extratives of paprika (color) natural mesquite
smoke flavor, &lt;2% tricalcium phosphate (anti caking</t>
  </si>
  <si>
    <t>Fish Taco Seasoning</t>
  </si>
  <si>
    <t>Fish Taco Seasoning Ingredients:
paprika, dehydrated garlic &amp; onion, sea salt, cane sugar, rice flour, lime juice powder (lime juice, maltodextrin, lime oil), citric acid, spices, spice extractive, calcium sulfate (caking preventative)</t>
  </si>
  <si>
    <t>Friday Night Fish Rub Ingredients:
paprika, pepper, salt, lemon juice, spices</t>
  </si>
  <si>
    <t>5 Peppercorn Medly Ingredients:
malabar black peppercorns, green peppercorns, white peppercorns from India, pink peppercorns, Jamacian allspice peppercorn berries</t>
  </si>
  <si>
    <t xml:space="preserve">6 Pepper Blend Ingredients:
salt, chili pepper, black pepper, white pepper, dehydrated garlic, onion, red bell peppers, green bell peppers, spices  </t>
  </si>
  <si>
    <t>Taste of Thailand Seasoning Ingredients:
dehydrated vegetables (garlic, onion, shallot, green onion) demerara sugar, spices, dehydrated soy sauce (wheat, soybeans, salt, maltodextrin) tumeric, sea salt, citric acid, lime juice powder, (corn syrup solids, lime juice solids, lime oil) sesame oil, lemongrass oil, spice extrative, silicon dioxide</t>
  </si>
  <si>
    <t>Adobo Seasoning Ingredients:
salt, spices, garlic, monosodium glutamate as flavor enhancer, silicon dioxide (anti caking)</t>
  </si>
  <si>
    <t>Ambrosia Tea Ingredients:
apricot tea, black current tea, mango tea, rose hips, orange peel, cinnamon chips</t>
  </si>
  <si>
    <t>Ancho Pepper Ingredients:
crushed ancho peppers</t>
  </si>
  <si>
    <t>Apple Cider Mix Ingredients:
raw cane sugar, non gmo dextrose, maltodextrin, freeze dried apple powder (apple(ascorbic acid, citric acid, sodium chloride) silicon dioxide) apple powder (Northern Spy spples, rice flour) natural non gmo natural sweet Fuii apple flavor, citric acid, ground cinnamon, gum blend (xanthan gum, cellulose gum) non gmo expeller pressed canola oil, caramel color, natural flavor</t>
  </si>
  <si>
    <t>Apple Pie Spice Ingredients:
cinnamon, nutmeg, allspice</t>
  </si>
  <si>
    <t>Asian Pork Rub Ingredients:
dehydrated onion, garlic, sea salt, spices, brown sugar, sesame seeds, sugar, sesame oil, natural hickory smoke flavor (maltodextrin, natural smoke flavor, lemongrass oil, spice extratives, silicon dioxide</t>
  </si>
  <si>
    <t>Balsamic Sea Salt Ingredients:
natural sea salt, dried balsamic vinegar</t>
  </si>
  <si>
    <t>Bamboo Jade Sea Salt Ingredients:
natural sea salt, organic bamboo leaf extract</t>
  </si>
  <si>
    <t>Barbecue Sauce &amp; Seasoning Ingredients:
salt, dehydrated red &amp; green bell peppers, spices including (paprika, dehydrated onion, dehydrated garlic, chili pepper) citric acid, soybean oil, extractive of paprika (color) &lt;1% silicon dioxide (anti cake)
• ALLERGY ALERT: SOYBEAN OIL •</t>
  </si>
  <si>
    <t>BBQ Popcorn Seasoning Ingredients:
sugar, salt, onion powder, tortula yeast, tomato powder, natural bacon flavor (bacon fat) spices, natural smoke flavor, garlic powder, disodium inosinate, disodium  guanylate, citric acid, extractive of paprika, &lt;2% silicon dioxide (anti caking)</t>
  </si>
  <si>
    <t>Hawaiian Black Lava Sea Salt Ingredients:
natural sea salt, activated charcoal</t>
  </si>
  <si>
    <t>Black Peppercorn Ingredients:
black peppercorns</t>
  </si>
  <si>
    <t>Blue Butterfly Popcorn Ingredients:
blue butterfly popcorn kernels</t>
  </si>
  <si>
    <t>Boardwalk Seafood Ingredients:
sea salt, garlic, onion, paprika</t>
  </si>
  <si>
    <t>Bold &amp; Savory Grill Seasoning:
brown sugar, paprika, smoked mesquite salt, garlic, onion, black pepper, cloves, cayenne</t>
  </si>
  <si>
    <t>Cajun Popcorn Seasoning Ingredients:
corn flour, spices, onion powder, tomato powder, salt, monosodium glutamate, yeast extract, paprika extratives, garlic powder, hydrolyized soy protein, caramel color, &lt;2% silicon dioxide to prevent caking</t>
  </si>
  <si>
    <t>Caramels &amp; Cream Popcorn Ingredients:
sugar, brown sugar, nonfat dry milk, natural flavor (including caramel, cream, butter) modified food starch, salt, caramel color, silicon dioxide (anticaking)
• ALLERGY ALERT: SOYBEAN MILK •</t>
  </si>
  <si>
    <t>Cayenne Pepper Ingredients:
blend of several varieties of dried red chili peppers</t>
  </si>
  <si>
    <t>Celery Salt Ingredients:
ground celery seeds, salt</t>
  </si>
  <si>
    <t>Chamomile Tea Ingredients:
chamomile flowers ground, calendula flowers</t>
  </si>
  <si>
    <t xml:space="preserve">Chef Master Grill Seasoning Ingredients:
sea salt, dehydrated onion, dehydrated garlic, black pepper, spices, dehydrated red bell pepper </t>
  </si>
  <si>
    <t xml:space="preserve">Cherrywood Sea Salt Ingredients:
pure pacific ocean sea salt slowly smoked over an cherrywood fire </t>
  </si>
  <si>
    <t>Chinese 5 Spice Ingredients:
star anise, fennel, pepper, salt, spices</t>
  </si>
  <si>
    <t>Chipotle Morita Powder Ingredients:
dried chipotle chiles</t>
  </si>
  <si>
    <t>Chocolate Mole Ingredients:
ground chiles, paprika, brown sugar, spices, salt, cocoa powder, molasses powder, granulated garlic, silicon dioxide</t>
  </si>
  <si>
    <t>Clove Sugar Ingredients:
organic pure cane sugar, real ground cloves</t>
  </si>
  <si>
    <t>Creamy Dill Popcorn Seasoning Ingredients:
buttermilk solids, garlic powder, salt, whey, maltodextrin, monosodium glutmate, citric acid, natural flavor, dill weed (may contain sunflower oil and silicon dioxide as processing aids)
• ALLERGY ALERT: BUTTERMILK, SUNFLOWER OIL •</t>
  </si>
  <si>
    <t>Crushed Red Pepper Ingredients:
red peppers (crushed)</t>
  </si>
  <si>
    <t>Crustacean Sensation Seasoning  Ingredients:
paprika, lemon, salt, spices</t>
  </si>
  <si>
    <t>Bacon &amp; Onion Dip Mix ingredients:
bacon bits (imitation- textured soy flour, partially hydrogenated soy bean oil, salt, natural smoke flavor, caramelcolor, red #3 &amp; 40) (maltodextrin, evaporated cane juice, onion, hickory smoke salt (salt, natural hickory flavor, silicon dioxide) salt (with ruissiate of soda) roast garlic, msg, caramel color, natural bacon flavor, parsley
• ALLERGY ALERT: CONTAINS SOY •
• PACKED IN FACILITY WITH PEANUTS, TREE NUTS, SOYBEANS, MILK, EGG, FISH, SHELLFISH, CRUSTACEANS, WHEAT •</t>
  </si>
  <si>
    <t>Espresso Sea Salt Ingredients:
sea salt, ground espresso beans</t>
  </si>
  <si>
    <t xml:space="preserve">Fishermans Wharf Seafood Ingredients:
salt, spices, paprika, granulated garlic, granulated lemon peel, onion powder, &lt;2% red pepper, citric acid, sugar, fd&amp;c yellow 5, mustard </t>
  </si>
  <si>
    <t>French Grey Sea Salt Ingredients:
sea salt from Guerande, France</t>
  </si>
  <si>
    <t>Garlic Salt Ingredients:
garlic, salt, parsley, carrot for color, modified corn starch, sugar, natural flavor</t>
  </si>
  <si>
    <t>Gingerbread Spice Ingredients:
ginger, cinnamon, cloves, nutmeg, black pepper, allspice</t>
  </si>
  <si>
    <t>Granulated Honey Ingredients:
small rough cut pellets of honey and sugar</t>
  </si>
  <si>
    <t>Grated Orange Peel Ingredients:
orange peel</t>
  </si>
  <si>
    <t xml:space="preserve">Green Dragon Tea Ingredients:
panfired green tea </t>
  </si>
  <si>
    <t>Hibiscus Chili Lime Sea Salt Ingredients:
salt, hibiscus, honey powder (sugar, honey) contains 2% or less of natural flavor, chili flakes, paprika, sunflower oil</t>
  </si>
  <si>
    <t xml:space="preserve">Hibiscus Sugar Ingredients:
sugar, hibiscus powder </t>
  </si>
  <si>
    <t>Home Made Chili Blend Ingredients:
chili pepper, salt, cumin, oregano, garlic, onion, enriched wheat flour (flour, iron, niacin, thiamine, riboflavin, folic acid</t>
  </si>
  <si>
    <t xml:space="preserve">Home Style Pizza Seasoning Ingredients:
salt, sugar, spices, dextrose, onion, garlic, parsley </t>
  </si>
  <si>
    <t>Honey Mustard Powder Ingredients:
mustard seed, sugar, salt, ground honey, worchestershire sauce, palm oil, tamarind, natural flavors</t>
  </si>
  <si>
    <t>Jalapeno Sea Salt Ingredients:
sea salt, jalapeno powder, garlic, onion, pepper, Mexican oregano</t>
  </si>
  <si>
    <t xml:space="preserve">Lavendar Sea Salt Ingredients:
fine sea salt, lavendar buds </t>
  </si>
  <si>
    <t xml:space="preserve">Lemon Citrus Pepper Ingredients:
pepper, lemon, garlic, onion, salt, sugar  </t>
  </si>
  <si>
    <t>Lemon Sea Salt Ingredients:
sea salt, lemon juice</t>
  </si>
  <si>
    <t>Lime Sea Salt Ingredients:
sea salt, lime juice, key limes</t>
  </si>
  <si>
    <t>Lime Sugar Ingredients:
natural cane sugar, real limes</t>
  </si>
  <si>
    <t>Louisiana Cajun Style Blend Ingredients:
paprika, salt, onion, garlic, cayenne pepper, black pepper, celery, thyme</t>
  </si>
  <si>
    <t>Maple Butter Popcorn Seasoning Ingredients:
natural maple and butter flavor, brown sugar, sugar, whey, salt, &lt;2% silicon dioxide to prevent caking
• ALLERGY ALERT: DAIRY •</t>
  </si>
  <si>
    <t>Mulling Spice Ingredients:
cinnamon, allspice, cloves, nutmeg, citric acid, asorbic acid, fructose</t>
  </si>
  <si>
    <t xml:space="preserve">Nantucket Seafood Blend Ingredients:
salt, paprika, spices </t>
  </si>
  <si>
    <t>Natural Maple Dip Mix Ingredients:
natural evaporated cane juice, brown sugar (cane sugar, molasses) unrefined sugar,dextrose, corn starch, natural flavors, natural butter flavor (maltodextrin,salt, buttermilk solids,natural flavor, expeller pressed non gmo canola oil, extractives of tumeric, paprika) pure maple sugar, caramel color, sea salt
• ALLERGY ALERT: DAIRY •</t>
  </si>
  <si>
    <t>Off The Hook Seafood Ingredients:
salt, paprika, celery, peppers, spices, msg</t>
  </si>
  <si>
    <t>Olive Leaf Powder Ingredients:
ground leaves from olive tree</t>
  </si>
  <si>
    <t>Onion Salt Ingredients:
onions, salt</t>
  </si>
  <si>
    <t>Oolong Tea Ingredients:
oolong tea</t>
  </si>
  <si>
    <t>Orange Ginger Sea Salt Ingredients:
salt, onion, sugar, garlic, ginger powder, orange peel, tartaric acid, grapefruit juice powder (citric acid, grapefruit oil, grapefruit juice) silion dioxide</t>
  </si>
  <si>
    <t>Pacific Northwest Ingredients:
garlic, minced onion, domestic paprika, black pepper, dill, celery seed, parsley, sea salt, lemon peel</t>
  </si>
  <si>
    <t xml:space="preserve">Panfired Green Tea Ingredients:
panfired green tea </t>
  </si>
  <si>
    <t xml:space="preserve">Pink Himalayan Coarse Sea Salt Ingredients:
coarse pink himalayan sea salt </t>
  </si>
  <si>
    <t xml:space="preserve">Pink Peppercon Ingredients:
pink peppercorns that have a sweet and spicy flavor with hints of citrus </t>
  </si>
  <si>
    <t>Pretzel Salt Ingredients:
pure white uniodized pretzel salt kosher certified</t>
  </si>
  <si>
    <t>Pumpkin Pie Spice Ingredients:
cinnamon, ginger, clove, nutmeg</t>
  </si>
  <si>
    <t>Ras El Hanout Ingredients:
coriander, cumin, nutmeg, ginger, paprika, tumeric, black pepper, cardamom, red pepper, allspice, cloves</t>
  </si>
  <si>
    <t>Red Butterfly Popcorn Ingredients:
red butterfly non GMO popcorn kernels</t>
  </si>
  <si>
    <t>Roast Beef Seasoning Ingredients:
onion, garlic, salt, black pepper</t>
  </si>
  <si>
    <t>Roasted Garlic Pepper Ingredients:
garlic dry roasted</t>
  </si>
  <si>
    <t>Roasted Garlic Sea Salt Ingredients:
natural sea salt, roasted garlic powder</t>
  </si>
  <si>
    <t>Rock Sugar Ingredients:
pure cane sugar, caramel color</t>
  </si>
  <si>
    <t>Saffron Pink Peppercorn Sea Salt Ingredients:
salt, pink peppercorns, turmeric, saffron powder</t>
  </si>
  <si>
    <t xml:space="preserve">Sea Salt (Plain/Coarse) Ingredients:
pure &amp; natural sea salt </t>
  </si>
  <si>
    <t xml:space="preserve">Sea Salt (Plain/Fine) Ingredients:
pure &amp; natural sea salt </t>
  </si>
  <si>
    <t xml:space="preserve">Seasoning Salt Ingredients:
salt, sugar, spices, onion, paprika, corn starch </t>
  </si>
  <si>
    <t>Simply Shrimp Seasoning Ingredients:
salt, spices, lemon, paprika</t>
  </si>
  <si>
    <t>Sizzlin/Southwestern Blend Ingredients:
salt, garlic, oregano, turmeric, pepper</t>
  </si>
  <si>
    <t>Southern Farmhouse Blend Ingredients:
sugar, salt, msg, hydrolyzed soy protein (hydrolyzed soy protein, salt, carmel color, sunflower oil) spices, maltodextrin, garlic, oleoresin paprika, &lt;2% silicon dioxide for anti-caking</t>
  </si>
  <si>
    <t>Southern Sweet Rib Rub Ingredients:
honey (refinery syrup, honey) evaporated cane juice, sea salt, dehydrated garlic, onion, bell pepper, lemon, sugar, chili pepper, paprika, citric acid, yeast extract, celery, natural flavor (lemon oil, garlic oil)spices, extractives of paprika for color</t>
  </si>
  <si>
    <t>Strawberry Sugar Ingredients:
organic pure cane sugar, strawberry powder</t>
  </si>
  <si>
    <t>Summer Sizzle Grill Seasoning Ingredients:
salt, sugar, spices, paprika, natural flavors, &lt;2% silicon dioxide to prevent caking</t>
  </si>
  <si>
    <t xml:space="preserve">Sweet Honey Herb Blend Ingredients:
salt. garlic, onion, pepper, honey, vinegar, paprika, sugar, spices </t>
  </si>
  <si>
    <t>Vanilla Bean Sugar Ingredients:
real cane sugar, Tahitian vanilla beans</t>
  </si>
  <si>
    <t>Veggie Dip Mix Ingredients:
dried onion, dextrose, maltodextrin, salt, dried carrots, garlic salt, dried green bell  peppers, dried red bell peppers, dried broccoli, chicken flavorig (dextrose, salt, msg, lactose(milk) potato flour, pure vegetable oil (sunflower oil) celery, tumeric, onion powder, sunflower lecithin, parsley, herbs, citric acid, msg, silicon dioxide (anti cake) black pepper, celery salt (salt celery seed, non gmo expeller pressed canola oil, celery powder, spice extractive) dill weed, natural lemon juice flavor
• ALLERGY ALERT: CONTAINS DAIRY •</t>
  </si>
  <si>
    <t>Vermont Maple Pepper Ingredients:
sugar, salt, flavoring including natural maple flavor, natural &amp; artificial flavors, pepper</t>
  </si>
  <si>
    <t xml:space="preserve">Vietnam Peppercorn Ingredients:
peppercorns </t>
  </si>
  <si>
    <t>VA Baked Ham Glaze Ingredients:
sugar, paprika, cloves, cinnamon</t>
  </si>
  <si>
    <t>Virginia Chicken &amp; Poultry Ingredients
salt, coriander, rosemary, laurel, sage, oregano, marjoram, cumin, natural oil, calcium, spices</t>
  </si>
  <si>
    <t>White Butterfly Popcorn Ingredients:
white butterfly popcorn kernels</t>
  </si>
  <si>
    <t xml:space="preserve">White Pepper Ingredients:
white pepper </t>
  </si>
  <si>
    <t>White Peppercorn Ingredients:
white peppercorns</t>
  </si>
  <si>
    <t xml:space="preserve">Wild Alaskan Salmon Seasoning Ingredients:
paprika, brown sugar, sea salt, black pepper, cacao powder, cumin, red pepper flakes, </t>
  </si>
  <si>
    <t>Wild Blueberry Sugar Ingredients:
organic pure cane sugar, blueberry powder</t>
  </si>
  <si>
    <t xml:space="preserve">Woodfire BBQ Seasoning Ingredients:
spices (including mustard) salt, dehydrated garlic, paprika, sugar, natural flavor, silicon dioxide </t>
  </si>
  <si>
    <t>Festival of Herbs Bread Dip Ingredients:
dehydrated garlic, spices, lemon oil
• THIS PRODUCT IS PACKAGED ON EQUIPMENT THAT MAKES PRODUCTS CONTAINING WHEAT, EGGS, MILK, SOY AND TREE NUTS •</t>
  </si>
  <si>
    <t>Greek Bread Dip Ingredients:
dehydrated garlic, dehydrated onion, dehydrated bell pepper, spices, sesame seeds, lemon oil
• THIS PRODUCT IS PACKAGED WITH EQUIPMENT THAT MAKES PRODUCTS CONTAINING WHEAT, EGGS, MILK, SOY, AND TREE NUTS •</t>
  </si>
  <si>
    <t>Pesto &amp; Cheese Bread Dip Ingredients:
parmesan cheese (part-skim milk, parsley, cheese cultures, salt, enzymes), spices, dehydrated garlic, parsley, silicon dioxide added to prevent caking
• ALLERGY ALERT: CONTAINS MILK •
• THIS PRODUCT IS PACKAGED WITH EQUIPMENT THAT MAKES PRODUCTS CONTAINING WHEAT, EGGS, MILK, SOY, AND TREE NUTS •</t>
  </si>
  <si>
    <t>Cheddar Beer Dip</t>
  </si>
  <si>
    <t>Irish Stew Seasoning</t>
  </si>
  <si>
    <t>Cheddar Beer Dip Ingredients:
cheddar powder, beer powder, onion, salt, garlic, spices,</t>
  </si>
  <si>
    <t>Irish Stew Seasoning Ingredients:
marjoram, thyme, spices</t>
  </si>
  <si>
    <t>Cinnamon Sugar Infuser</t>
  </si>
  <si>
    <t>2oz/Cruet/
Infuser/Mixer
Net Wt (oz)</t>
  </si>
  <si>
    <t>Bloodthirsty Mary Infuser:
cane sugar, sun dried tomato, peppercorn, de arbol chilis, lemon peel, celery, garlic, horseradish, salt, bay leaf
INSTRUCTIONS: In 16oz jar, combine ingredients and one pint (2 cups) vodka. Steep for 1 – 2 days (swirl daily).</t>
  </si>
  <si>
    <t>Cinnamon Spice Infuser Ingredients:
sugar, cassia cinnamon, sweet cinnamon, spices, lemon peel, orange pee
INSTRUCTIONS: In 16oz jar, add whiskey, rum, vodka or wine, and infuse 2-3 days.
INFUSING: Add two cups of your favorite spirit. Store in the refrigerator or freezer, swirling ingredients daily. Once the flavor reaches desired strength you are ready to begin creating cocktails.</t>
  </si>
  <si>
    <t>Cranberry Bog Infuser Ingredients:
cranberries, sugar, natural cranberry flavor, sunflower oil
INSTRUCTIONS: In 16oz jar, add vodka, gin, tequila or wine, and infuse 2-4 days.
INFUSING: Add two cups of your favorite spirit. Store in the refrigerator or freezer, swirling ingredients daily. Once the flavor reaches desired strength you are ready to begin creating cocktails.</t>
  </si>
  <si>
    <t>Gin &amp; Tonic Infuser Ingredients:
cane sugar, rose petals and buds, fennel, black peppercorns, lemon peel, orange peel
INSTRUCTIONS: In 16oz jar, combine ingredients and one pint (2 cups) gin. Steep for 2 – 4 days (swirl daily).</t>
  </si>
  <si>
    <t>Hop &amp; Vine Party Time Infuser Ingredients:
sugar, hops, orange peel, vanilla, spices
INSTRUCTIONS: In 16oz jar, add vodka, gin, tequila or wine, and infuse 2-4 days.
INFUSING: Add two cups of your favorite spirit. Store in the refrigerator or freezer, swirling ingredients daily. Once the flavor reaches desired strength you are ready to begin creating cocktails.</t>
  </si>
  <si>
    <t>Tropical Hibiscus Infuser Ingredients:
sugar, hibiscus petals, cassia cinnamon, orange peel, spices
INSTRUCTIONS: In 16oz jar, add vodka, whiskey, tequila or wine, and infuse 2-4 days.
INFUSING: Add two cups of your favorite spirit. Store in the refrigerator or freezer, swirling ingredients daily. Once the flavor reaches desired strength you are ready to begin creating cocktails.</t>
  </si>
  <si>
    <t>Make Mine Margarita Infusion Ingredients:
cane sugar, crystallized ginger, vanilla bean, lemon peel, orange peel
INSTRUCTIONS: In 16oz jar, combine ingredients and one pint (2 cups) tequila. Steep for 2 – 4 days (swirl daily).</t>
  </si>
  <si>
    <t>Relax Mode Mojito Infusion Ingredients:
cane sugar, cranberries, sunflower oil, lemon peel, orange peel, hop flowers
INSTRUCTIONS: In 16oz jar, combine ingredients and one pint (2 cups) rum. Steep for 2 – 4 days (swirl daily).</t>
  </si>
  <si>
    <t>rokz</t>
  </si>
  <si>
    <t>2oz/Cruet/
Infuser/Mixer
Net Wt (grams)</t>
  </si>
  <si>
    <t>Dragon Fire Pepper Ingredients:
sugar, black, white, green and pink peppercorns, de arbol peppers, spices
INSTRUCTIONS: In 16oz jar, add vodka, rum or tequila, and infuse 1-2 days.
INFUSING: Add two cups of your favorite spirit. Store in the refrigerator or freezer, swirling ingredients daily. Once the flavor reaches desired strength you are ready to begin creating cocktails.</t>
  </si>
  <si>
    <t>Dragon Fire Pepper Infuser</t>
  </si>
  <si>
    <t>Planet Espresso Infuser Ingredients:
sugar, dark roast coffee beans, natural flavor, spices
INSTRUCTIONS: In 16oz jar, add whiskey, rum, vodka or tequila, and infuse 1-3 days. 
INFUSING: Add two cups of your favorite spirit. Store in the refrigerator or freezer, swirling ingredients daily. Once the flavor reaches desired strength you are ready to begin creating cocktails.</t>
  </si>
  <si>
    <t>Herbs de Provence with Lavender</t>
  </si>
  <si>
    <t>Garlic &amp; Herb Bread Dip &amp; Seasoning</t>
  </si>
  <si>
    <t>Garlic &amp; Herb 
Bread Dip &amp; Seasoning</t>
  </si>
  <si>
    <t>Garlic &amp; Herb Bread Dip &amp; Seasoning Ingredients:
granulated garlic, onion, pepper, and spices</t>
  </si>
  <si>
    <t>Sicilian Herb Bread Dip &amp; Seasoning</t>
  </si>
  <si>
    <t>Sicilian Herb
Bread Dip &amp; Seasoning</t>
  </si>
  <si>
    <t>Sicilian Herb Bread Dip &amp; Seasoning Ingredients:
marjoram, oregano, basil, savory, sage, and thyme</t>
  </si>
  <si>
    <t>Tuscan Bread Dip &amp; Seasoning</t>
  </si>
  <si>
    <t>Tuscan Bread 
Dip &amp; Seasoning</t>
  </si>
  <si>
    <t>Tuscan Bread Dip &amp; Seasoning Ingredients:
garlic, salt, black pepper, onion, pepper flakes, rosemary, basil, oregano, and parsley</t>
  </si>
  <si>
    <t>Parmesan &amp; Herb Bread Dip &amp; Seasoning</t>
  </si>
  <si>
    <t>Parmesan &amp; Herb
Bread Dip &amp; Seasoning</t>
  </si>
  <si>
    <t>Parmesan &amp; Herb Bread Dip &amp; Seasoning Ingredients:
parmesan cheese ([part-skim milk, cheese culture, salt enzymes], whey, buttermilk solids, sodium phosphate, salt), salt, oregano, basil, garlic, crushed red pepper 
• ALLERGY ALERT: CONTAINS MILK •</t>
  </si>
  <si>
    <t>Herbs de Provence Bread Dip &amp; Seasoning</t>
  </si>
  <si>
    <t>Herbs de Provence
Bread Dip &amp; Seasoning</t>
  </si>
  <si>
    <t>Herbs de Provence Bread Dip &amp; Seasoning Ingredients:
savory, rosemary, basil, marjoram, thyme, lavender, fennel seed</t>
  </si>
  <si>
    <t>Lagniappe Spice Blend</t>
  </si>
  <si>
    <t>Lagniappe Spice Blend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t>
  </si>
  <si>
    <t>Kitchen Kettle Barcodes</t>
  </si>
  <si>
    <t>Alderwood Sea Salt Ingredients:
pure sea salt smoked above an alderwood fire</t>
  </si>
  <si>
    <t>1oz Net Wt (oz)</t>
  </si>
  <si>
    <t>1oz Net Wt (grams)</t>
  </si>
  <si>
    <t>Butcher Blend
Grill Seasoning</t>
  </si>
  <si>
    <t>OB9907</t>
  </si>
  <si>
    <t>OB9908</t>
  </si>
  <si>
    <t>OB9909</t>
  </si>
  <si>
    <t>OB9910</t>
  </si>
  <si>
    <t>OB9911</t>
  </si>
  <si>
    <t>OB9917</t>
  </si>
  <si>
    <t>OB9914</t>
  </si>
  <si>
    <t>OB9912</t>
  </si>
  <si>
    <t>OB9913</t>
  </si>
  <si>
    <t>OB9915</t>
  </si>
  <si>
    <t>OB9916</t>
  </si>
  <si>
    <t>OB9919</t>
  </si>
  <si>
    <t>OB9920</t>
  </si>
  <si>
    <t>OB9921</t>
  </si>
  <si>
    <t>OB9922</t>
  </si>
  <si>
    <t>OB9923</t>
  </si>
  <si>
    <t>OB9924</t>
  </si>
  <si>
    <t>SP-033</t>
  </si>
  <si>
    <t>SP-034</t>
  </si>
  <si>
    <t>Gyro Seasoning</t>
  </si>
  <si>
    <t xml:space="preserve">Gyro Seasoning Ingredients:
onion, salt, garlic, black pepper, marjoram, oregano, rosemary </t>
  </si>
  <si>
    <t>Greek Marinade Seasoning</t>
  </si>
  <si>
    <t>Greek Marinade Seasoning Ingredients:
salt, spices, maltodextrin, sugar, dehydrated onion, soybean oil, silicon dioxide (anti cake)
INSTRUCTIONS: Add 1/2 jar to 1 cup of water to make marinade.</t>
  </si>
  <si>
    <t>SF-020</t>
  </si>
  <si>
    <t>OBX Sunshine Sea Salt</t>
  </si>
  <si>
    <t>OBX Sunshine
Sea Salt</t>
  </si>
  <si>
    <t xml:space="preserve">OBX Sunshine Sea Salt Ingredients:
sea salt, lemon, orange, smoked hickory salt, black pepper, ginger, lime </t>
  </si>
  <si>
    <t>Grilled Salmon Seasoning</t>
  </si>
  <si>
    <t>Grilled Salmon Seasoning Ingredients:
paprika, pepper, salt, celery, msg, spices</t>
  </si>
  <si>
    <t>Truffle Parmesan &amp; Black Garlic Seasoning Ingredients:
black truffle salt (salt, black truffle, natural &amp; artificial flavors), parmesan cheese (pasteurized part-skim milk, cheese culture, salt, enzymes), cheese flavor (parmesan cheese (pasteurized part-skim milk, cheese culture, salt, enzymes), sodium phosphate, salt, lactic acid), corn starch, dried cane syrup, black garlic powder, cellulose, spices, garlic, natural flavor, onion, olive oil (olive oil, natural flavors)
• ALLERGY ALERT: CONTAINS MILK •</t>
  </si>
  <si>
    <t>Italian Cuisine Bread Dip</t>
  </si>
  <si>
    <t>Italian Cuisine
Bread Dip</t>
  </si>
  <si>
    <t>Italian Cuisine Bread Dip Ingredients:
oregano, rosemary, thyme, basil, marjoram, sage</t>
  </si>
  <si>
    <t>NOTES</t>
  </si>
  <si>
    <t>Original name = Rustico Italian Seasoning</t>
  </si>
  <si>
    <t>Coconut Curry Seasoning</t>
  </si>
  <si>
    <t>Coconut Curry Seasoning Ingredients:
coconut milk powder (maltodextrin, sodium caseinate) - curry powder(sea salt, coriander, turmeric, fenugreek, red pepper, cumin, roasted garlic, ginger, star anise, silicon dioxide (anti cake) canola oil, cardamom) - sugar - &lt;2%corn starch 
• ALLERGY ALERT: CONTAINS MILK, COCONUT •</t>
  </si>
  <si>
    <t>SS-065</t>
  </si>
  <si>
    <t>Ghost Pepper Sea Salt</t>
  </si>
  <si>
    <t>Ghost Pepper
Sea Salt</t>
  </si>
  <si>
    <t>Ghost Pepper Sea Salt Ingredients:
sea salt, ground ghost peppers (naga jolikia)</t>
  </si>
  <si>
    <t>Dilly Dilly</t>
  </si>
  <si>
    <t>Pink Himalayan &amp; Ghost Chili Sea Salt (Coarse)</t>
  </si>
  <si>
    <t>Pink Himalayan &amp; Ghost
Chili Sea Salt (Coarse)</t>
  </si>
  <si>
    <t>Pink Himalayan &amp; Ghost Chili Sea Salt (Coarse) Ingredients:
coarse pink himalayan sea salt, ghost chili peppers</t>
  </si>
  <si>
    <t>Dilly Dilly Ingredients:
vinegar powder, sea salt, garlic, herbs, spices
• THIS PRODUCT IS PACKED WITH EQUIPMENT THAT MAKES PRODUCTS CONTAINING WHEAT, EGGS, MILK, EGGS, PEANUTS, AND TREE NUTS •</t>
  </si>
  <si>
    <t>Cucumber Dill Dip Mix Ingredients:
onion, sea salt (with magnesium carbonate) dextrose, citric acid, garlic salt (salt, garlic calcium stearate) dill weed, silicon dioxide
• PACKED IN FACILITY WITH PEANUTS, TREE NUTS, SOYBEANS, MILK, EGG, FISH, SHELLFISH, CRUSTACEANS, WHEAT •</t>
  </si>
  <si>
    <t>Cheesy Pizza Seasoning Ingredients:
cheese powder, tomato, garlic, onion, beer powder, herbs, silicon dioxide
• ALLERGY ALERT: CONTAINS MILK &amp; GLUTEN •
• PACKAGED IN A FACILITY THAT PACKAGES WHEAT, AND MILK, SOY, EGG, PEANUTS, AND TREE NUTS • 
• MAY CONTAIN BIOENGINEERED INGREDIENT(S) •</t>
  </si>
  <si>
    <t>Garden Delight Bread Dip Ingredients:
vegetable seasoning, onion, sea salt, garlic, tomato powder, and herbs
• PACKAGED IN A FACILITY THAT HANDLES WHEAT, AND MILK, SOY, EGG, PEANUTS, AND TREE NUTS •</t>
  </si>
  <si>
    <t xml:space="preserve">Mint Mojito Wine Slush Ingredients: 
cane sugar, lime juice powder (corn syrup solids, lime juice with added lime oil)  &lt;2% of the following: citric acid, colored/flavored powder (sugar, artificial flavor. yellow #5, blue #1, silicon dioxide, citric acid) herbs, lime oil, peppermint oil
• MANUFACTURED IN A FACILITY THAT HANDLES PEANUTS, TREE NUTS, SOY, WHEAT, AND MILK •
INSTRUCTIONS: Fill blender completely with ice, pour in full bottle of wine, pour in whole jar of slush mix, blend on high until smooth. Makes 10-12 drinks ~ Enjoy!
</t>
  </si>
  <si>
    <t>Pineapple Wine Slush Ingredients:
cane sugar, &lt;2% of citric acid, color/flavor powder (sugar, powdered sugar (sugar, cornstarch) natural and artificial flavors, FD&amp;C red #40, pineapple flavor (propylene glycol, artificial flavor, ethyl alcohol, water, triacetin)
• MANUFACTURED IN A FACILITY THAT HANDLES PEANUTS, TREE NUTS, SOY, WHEAT, AND MILK •
INSTRUCTIONS: Fill blender completely with ice, pour in full bottle of wine, pour in whole jar of slush mix, blend on high until smooth. Makes 10-12 drinks ~ Enjoy!</t>
  </si>
  <si>
    <t>Pomegranate Wine Slush Ingredients:
cane sugar, &lt;2% of the following: citric acid, color/flavor powder (sugar, red #40, artificial flavor) pomegranate flavoring (propylene glycol, alcohol, artificial flavors, water, fd&amp;c red #49, blue #1)
• MANUFACTURED IN A FACILITY THAT HANDLES PEANUTS, TREE NUTS, SOY, WHEAT, AND MILK •
INSTRUCTIONS: Fill blender completely with ice, pour in full bottle of wine, pour in whole jar of slush mix, blend on high until smooth. Makes 10-12 drinks ~ Enjoy!</t>
  </si>
  <si>
    <t>Roma Romano Pizza Seasoning Ingredients:
garlic pepper seasoning, tomato powder, romano cheese powder, herbs, &lt; 1% silicon dioxide
• ALLERGY ALERT: CONTAINS MILK •
• PACKAGED IN A FACILITY THAT HANDLES WHEAT, AND MILK, SOY, EGG, PEANUTS, AND TREE NUTS • 
• MAY CONTAIN BIOENGINEERED INGREDIENT(S) •</t>
  </si>
  <si>
    <t>Sweet Summer Delight Wine Slush Ingredients:
cane sugar, orange juice powder, &lt;2% of the following: citric acid, colored/flavored powder, (sugar, red #3, red #40, artificial flavor) flavored oil (artificial flavoring, water, glycerin, propylene glycol, ethyl alcohol)
• MANUFACTURED IN A FACILITY THAT HANDLES PEANUTS, TREE NUTS, SOY, WHEAT, AND MILK •
INSTRUCTIONS: Fill blender completely with ice, pour in full bottle of wine, pour in whole jar of slush mix, blend on high until smooth. Makes 10-12 drinks ~ Enjoy!</t>
  </si>
  <si>
    <t>Banana Mango Slush Ingredients:
cane sugar, pineapple juice powder (maltodextrin, pineapple juice, natural flavor)&lt;2% of the following: citric acid, color/flavor powder (natural &amp; artificial banana flavor, yellow #5) mango flavoring (propylene
glycol, alcohol, natural &amp; artificial flavor, annatto)
• MADE IN A FACILITY THAT HANDLES TREE NUTS, PEANUTS, SOY, WHEAT, AND MILK •
INSTRUCTIONS: Fill blender completely with ice, pour in full bottle of wine, pour in whole jar of slush mix, blend on high until smooth. Makes 10-12 drinks ~ Enjoy!</t>
  </si>
  <si>
    <t>Dill Pickle Popcorn Seasoning Ingredients:
vinegar powder (maltodextrin, white distilled vinegar) salt, garlic, herbs, spices, yeast extract, &lt;2% citric acid
• MADE IN A FACILITY THAT HANDLES TREE NUTS, PEANUTS, SOY, WHEAT, AND MILK •</t>
  </si>
  <si>
    <t>Fall Apple Harvest Wine Slush Inredients: 
cane sugar, apple powder (northern spy apples, rice flour, sunflower lecithin) &lt;2% vanilla powder (dextrose, natural &amp; artificial flavor, corn starch, alcohol, modified food starch, silicon dioxide) colored/flavored powder (sugar, artificial flavor, yellow #5 blue #1) red hot cinnamon powder (sugar, artificial &amp; natural cinnamon flavor, red #40) flavored oil (natural &amp; artificial flavors, carprylic/capric triglycerides, propylene glycol,triacetin)
• MANUFACTURED IN A FACILITY THAT HANDLES PEANUTS, TREE NUTS, SOY, WHEAT, AND MILK •
INSTRUCTIONS: Fill blender completely with ice, pour in full bottle of wine, pour in whole jar of slush mix, blend on high until smooth. Makes 10-12 drinks ~ Enjoy!</t>
  </si>
  <si>
    <t>Strawberry Daiquiri Wine Slush Ingredients:
cane sugar, strawberry powder, &lt;2% of the following: citric acid, colored/flavored powder (sugar, artificial flavors, red #3) flavored oils (proplylene glycol, natural &amp; artificial flavors)
• MANUFACTURED IN A FACILITY THAT HANDLES PEANUTS, TREE NUTS, SOY, WHEAT, AND MILK •
INSTRUCTIONS: Fill blender completely with ice, pour in full bottle of wine, pour in whole jar of slush mix, blend on high until smooth. Makes 10-12 drinks ~ Enjoy!</t>
  </si>
  <si>
    <t>Watermelon Patch Wine Slush Ingredients:
cane sugar, &lt;2% of the following: citric acid, color/flavor powder (sugar, red #3, red #40, artificial flavor) watermelon flavorig (water, glycerin, propolene glycol, artificial flavor, alcohol, red 3, red 40
• MANUFACTURED IN A FACILITY THAT HANDLES PEANUTS, TREE NUTS, SOY, WHEAT, AND MILK •
INSTRUCTIONS: Fill blender completely with ice, pour in full bottle of wine, pour in whole jar of slush mix, blend on high until smooth. Makes 10-12 drinks ~ Enjoy!</t>
  </si>
  <si>
    <t>SP-040</t>
  </si>
  <si>
    <t>Bacon Seasoning</t>
  </si>
  <si>
    <t>Bacon Seasoning Ingredients:
salt, soy based bacon bits (soy flour, soybean oil, salt, hydrolyzed soy protein, yeast extract, natural smoke flavor, sunflower oil, sugar, dextrose, caramel color, fd&amp;c red 3, vegetable protein, soy lecithin) brown sugar, sugar, paprika, garlic, pepper, mustard, onion</t>
  </si>
  <si>
    <t>Bacon Griller Seasoning</t>
  </si>
  <si>
    <t>Bacon Griller Seasoning Ingredients:
salt, black pepper, dill seed, coriander, red pepper flakes, dehydrated garlic, cocoa powder, extratives of paprika, dill, garlic, black pepper, brown sugar, rendered bacon fat, natural applewood smoke flavor, silicon dioxide (anti caking)</t>
  </si>
  <si>
    <t>Spiced Honey Bacon</t>
  </si>
  <si>
    <t>Blueberry Fields Infuser Ingredients:
sugar, blueberries, natural blueberry and lemon flavor, lemon peel, sunflower oil
INSTRUCTIONS: In 16oz jar, add vodka, gin or rum, and infuse 2-4 days
INFUSING: Add two cups of your favorite spirit. Store in the refrigerator or freezer, swirling ingredients daily. Once the flavor reaches desired strength you are ready to begin creating cocktails.</t>
  </si>
  <si>
    <t>Just Peachy Ingredients:
cane sugar, orange juice powder, &lt;2% of the following: citric acid, colored/flavored powder (sugar, yellow #6, artificial flavor, red #40) flavored oil (propylene gycol, artificial flavors, yellow #5)
• MANUFACTURED IN A FACILITY THAT HANDLES PEANUTS, TREE NUTS, SOY, WHEAT, AND MILK •
INSTRUCTIONS: Fill blender completely with ice, pour in full bottle of wine, pour in whole jar of slush mix, blend on high until smooth. Makes 10-12 drinks ~ Enjoy!</t>
  </si>
  <si>
    <t>Cranberry Grape Slush Ingredients:
cane sugar, ,2% citric acid, color/flavor powder, (sugar, red #40, blue #1) artificial flavor) cranberry flavoring (propylene glycol, glycerin, natural cranberry with other natural flavors, water, alcohol)
• MANUFACTURED IN A FACILITY THAT HANDLES PEANUTS, TREE NUTS, SOY, WHEAT, AND MILK •
INSTRUCTIONS: Fill blender completely with ice, pour in full bottle of wine, pour in whole jar of slush mix, blend on high until smooth. Makes 10-12 drinks ~ Enjoy!</t>
  </si>
  <si>
    <t>Veggie Butter &amp; Herb Ingredients:
salt, sesame seeds, dehydrated onion, spices, sugar, monosodium glutamate, cheese powder, butter flavor, starch, extractive of turmeric</t>
  </si>
  <si>
    <t>Honey Chipotle Sea Salt Ingredients:
granulated honey, dried chiles, salt, paprika, spices, contains&lt;2% onion, garlic</t>
  </si>
  <si>
    <t>1-SKU</t>
  </si>
  <si>
    <t>1st Spice Test
Placeholder</t>
  </si>
  <si>
    <t>1st Spice Test Placeholder Ingredients:
unicorn spices</t>
  </si>
  <si>
    <t>1st Spice Test Placeholder</t>
  </si>
  <si>
    <t>GS-062</t>
  </si>
  <si>
    <t>GS-063</t>
  </si>
  <si>
    <t>GS-064</t>
  </si>
  <si>
    <t>GS-065</t>
  </si>
  <si>
    <t>GS-066</t>
  </si>
  <si>
    <t>GS-067</t>
  </si>
  <si>
    <t>Bold Heat
Grill Seasoning</t>
  </si>
  <si>
    <t>GS-068</t>
  </si>
  <si>
    <t>GS-069</t>
  </si>
  <si>
    <t>GS-070</t>
  </si>
  <si>
    <t>GS-071</t>
  </si>
  <si>
    <t>GS-061</t>
  </si>
  <si>
    <t>GS-055</t>
  </si>
  <si>
    <t>Beer Can Chicken</t>
  </si>
  <si>
    <t>GS-056</t>
  </si>
  <si>
    <t>Espresso Coffee Rub</t>
  </si>
  <si>
    <t>GS-057</t>
  </si>
  <si>
    <t>GS-059</t>
  </si>
  <si>
    <t>GS-060</t>
  </si>
  <si>
    <t>Robust Coffee Rub</t>
  </si>
  <si>
    <t>Pink Himalayan &amp; Ghost Chili Sea Salt (Fine)</t>
  </si>
  <si>
    <t>Pink Himalayan &amp; Ghost
Chili Sea Salt (Fine)</t>
  </si>
  <si>
    <t>SS-064</t>
  </si>
  <si>
    <t>Pink Himalayan &amp; Ghost Chili Sea Salt (Fine) Ingredients:
coarse pink himalayan sea salt, ghost chili peppers</t>
  </si>
  <si>
    <t>Sea Salt (Plain/Fine)</t>
  </si>
  <si>
    <t>Sea Salt (Plain/Coarse)</t>
  </si>
  <si>
    <t>SS-066</t>
  </si>
  <si>
    <t>SS-067</t>
  </si>
  <si>
    <t>SS-068</t>
  </si>
  <si>
    <t>Black Garlic Sea Salt</t>
  </si>
  <si>
    <t>Black Garlic
Sea Salt</t>
  </si>
  <si>
    <t>Original name = Florida Citrus</t>
  </si>
  <si>
    <t>CNC-001</t>
  </si>
  <si>
    <t>CNC-002</t>
  </si>
  <si>
    <t>Original name = Rosemary &amp; Garlic Bread Dip</t>
  </si>
  <si>
    <t>Flipping the Bird Seasoning</t>
  </si>
  <si>
    <t>Original name = Flippin' The Bird Seasoning</t>
  </si>
  <si>
    <t>GS-072</t>
  </si>
  <si>
    <t>Farm Market Bread Dip</t>
  </si>
  <si>
    <t>Farm Market
Bread Dip</t>
  </si>
  <si>
    <t>Farm Market Bread Dip Ingredients:
sea salt, dehydrated garlic, spices, dehydrated red bell pepper, dehydrated lemon peel</t>
  </si>
  <si>
    <t>Cheddar Cheese Powder</t>
  </si>
  <si>
    <t>Cheddar Cheese
Powder</t>
  </si>
  <si>
    <t>PZ-008</t>
  </si>
  <si>
    <t>Oven Baked Pizza Seasoning</t>
  </si>
  <si>
    <t>PZ-009</t>
  </si>
  <si>
    <t>PZ-010</t>
  </si>
  <si>
    <t>Roasted Garlic Pizza Seasoning</t>
  </si>
  <si>
    <t>Pepperoni Kick Pizz Seasoning</t>
  </si>
  <si>
    <t>Simply Salad Topper</t>
  </si>
  <si>
    <t>SP-029</t>
  </si>
  <si>
    <t>Creole Seasoning</t>
  </si>
  <si>
    <t>SP-039</t>
  </si>
  <si>
    <t>SP-035</t>
  </si>
  <si>
    <t>SP-037</t>
  </si>
  <si>
    <t>So Gingerly Infuser Ingredients:
sugar, crystallized ginger, green cardamom pods, natural flavor
INSTRUCTIONS: In 16oz jar, add vodka, gin, tequila or wine, and infuse 2-4 days.
INFUSING: Add two cups of your favorite spirit. Store in the refrigerator or freezer, swirling ingredients daily. Once the flavor reaches desired strength you are ready to begin creating cocktails.</t>
  </si>
  <si>
    <t>Mediterranean Garden Dipping Seasoning Ingredients:
spices, onion &amp; garlic powders, salt, tomato powder, lime juice powder (corn syrup solids, lime juice solids, natural flavor), sugar, citric acid, and silicon dioxide (to prevent caking)
• THIS PRODUCT IS PACKAGED WITH EQUIPMENT THAT MAKES PRODUCTS CONTAINING WHEAT, EGGS, MILK, SOY, AND TREE NUTS •</t>
  </si>
  <si>
    <t>Cheddar Cheese Powder Ingredients:
granular cheese (milk, cheese culture, salt, enzymes) whey, sunflower oil, whey protein concentrate, lactose, 
maltodextrin, salt, blue cheese (milk, cheese culture, salt, enzymes) sodium phosphate, &lt;2% citric acid, lactic acid, yellow 5 &amp; 6
• ALLERGY ALERT: CONTAINS DAIRY•</t>
  </si>
  <si>
    <t>Cream Cheese Powder Ingredients:
dehydrated blend of cream cheese (pasteurized milk and cream, cheese culture, salt, carob bean gum) non -fat milk, sodium phosphate
• ALLERGY ALERT: CONTAINS MILK •
• NO ARTIFICIAL FLAVORS OR COLORS •</t>
  </si>
  <si>
    <t>Romano Cheese Powder Ingredients:
dehydrated blend of Romano cheese (part skim cow milk, cheese culture, salt, enzymes) sodium phosphate
• ALLERGY ALERT: DAIRY •
• NO ARTIFICIAL FLAVORS OR COLORS •</t>
  </si>
  <si>
    <t>Honey Chipotle Seasoning Ingredients:
honey, salt, onion, paprika, chipotle, rosemary, basil, sage, marjoram</t>
  </si>
  <si>
    <t>Louisiana Bayou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t>
  </si>
  <si>
    <t>Burnt End Brisket Rub Ingredients:
salt, spices, black pepper, Chile powder, lemon granules, dehydrated garlic, dehydrated onion, sugar, calcium silicate (a free flow agent)</t>
  </si>
  <si>
    <t xml:space="preserve">Roasted Chicken Dinner Seasoning Ingredients
garlic, basil, oregano, pepper, salt, coriander, ginger, paprika, thyme, citric acid, soybean oil, &lt;2% calcium stearate as anti caking agent, spices </t>
  </si>
  <si>
    <t>Sloppy Joe Seasoning Ingredients:
salt, sugar, dehydrated onion, dehydrated red &amp; green peppers, chili peppers, spices, dehydrated garlic, natural flavor</t>
  </si>
  <si>
    <t>Caribbean Island Jerk Seasoning</t>
  </si>
  <si>
    <t>Montreal Chicken Seasoning</t>
  </si>
  <si>
    <t>Virginia Pork Rub</t>
  </si>
  <si>
    <t xml:space="preserve">Vanilla Tea Ingredients :
black tea, vanilla flavor, calendula flowers </t>
  </si>
  <si>
    <t>Orange Spice Tea Ingredients:
black op tea, orange peel, orange oil, clove bud oil</t>
  </si>
  <si>
    <t>GS-073</t>
  </si>
  <si>
    <t xml:space="preserve">For Bacon Set.
Custom SM mix:
</t>
  </si>
  <si>
    <t>PD-011</t>
  </si>
  <si>
    <t>SP-038</t>
  </si>
  <si>
    <t>SF-021</t>
  </si>
  <si>
    <t>CNC-003</t>
  </si>
  <si>
    <t>CSB-001</t>
  </si>
  <si>
    <t xml:space="preserve">For: Cape Ann Olive Oil
</t>
  </si>
  <si>
    <t>CNC-004</t>
  </si>
  <si>
    <t xml:space="preserve">For: The Olive Branch
</t>
  </si>
  <si>
    <t>CNC-005</t>
  </si>
  <si>
    <t>Original name:
Louisiana Bayou
For: Deep South</t>
  </si>
  <si>
    <t>CNC-006</t>
  </si>
  <si>
    <t>Original name:
Florida Citrus Sea Salt
For: Ellas Olive Oil</t>
  </si>
  <si>
    <t>CNC-007</t>
  </si>
  <si>
    <t>Original name:
Parmesan &amp; Herb Bread Dip
For: The Olive Branch</t>
  </si>
  <si>
    <t>SF-022</t>
  </si>
  <si>
    <t>CNC-008</t>
  </si>
  <si>
    <t>Original name:
Sicilian Herb Bread Dip
For: The Olive Branch</t>
  </si>
  <si>
    <t>GS-074</t>
  </si>
  <si>
    <t>GS-075</t>
  </si>
  <si>
    <t>CNC-009</t>
  </si>
  <si>
    <t>Original name:
Tuscan Bread Dip
For: The Olive Branch</t>
  </si>
  <si>
    <t>CNC-010</t>
  </si>
  <si>
    <t>Original name:
White Cheddar Popcorn Seasoning
For: Lake Geneva Olive Oil</t>
  </si>
  <si>
    <t xml:space="preserve">Beer Can Chicken Seasoning Ingredients:
chicken seasoning (sea salt, raw cane sugar, dextrose, paprika, onion, annatto, garlic, red pepper, canola oil,natural hickory smoke flavor (w/ salt &amp; sunflower oil) celery,chili powder (chili peppers, spices, salt, garlic, silicon dioxide)natural hickory smoke flavor, black pepper, silicon diozide, paprikaextract) chicken broth (sugar, hydrolyzed corn protein, salt, gelatin,maltodextrin, modified food starch, onion, chicken fat, chicken powder, parsley, garlic , oleoresin tumeric, disodium inosinate &amp;glutamate,natural flavor) beer powder (maltodextrin, dried beer (maltedbarley, corn syrup, hops, yeast) &lt;2% grill flavor (gum arabic, tricalciumphosphate) </t>
  </si>
  <si>
    <t>Espresso Coffee Rub Ingredients:
harbinger coffee, kosher salt, garlic, pink peppercorns, brown sugar, cayenne, clove, cinnamon, mace</t>
  </si>
  <si>
    <t>Caribbean Island Jerk Ingredients:
salt, cayenne pepper, garlic, onion, cinnamon, ginger, black pepper, dark chili powder, citric acid, sugar</t>
  </si>
  <si>
    <t>Caribbean Island
Jerk Seasoning</t>
  </si>
  <si>
    <t>Montreal Chicken Seasoning :
granulated garlic, curry, crused red pepper, oregano, sea salt flakes, sugar, spices, mustard seed, dehydrated garlic</t>
  </si>
  <si>
    <t>Virginia Pork Rub Ingredients:
paprika, salt, garlic, onion, pepper, spices, parsley</t>
  </si>
  <si>
    <t>Oven Baked
Pizza Seasoning</t>
  </si>
  <si>
    <t>Pepperoni Kick
Pizz Seasoning</t>
  </si>
  <si>
    <t>Roasted Garlic
Pizza Seasoning</t>
  </si>
  <si>
    <t>Olive &amp; Herb Bread Ingredients:
tomato, garlic, balsamic powder, basil, maltodextrin, balsamic vinegar, modified food starch, natural flavor, caramel color, molasses, oregano</t>
  </si>
  <si>
    <t>Grillin' with Heat Seasoning Ingredients:
black pepper, chili powder, paprika, salt, brown sugar, spices, dehydrated garlic, onion, sugar, worchestershire powder, turmeric, oregano, disodium inosinate, guanylate (natural sodium salt) &lt;2% calcium stearate (anti caking)</t>
  </si>
  <si>
    <t xml:space="preserve">Smoky Mountain BBQ Griller Ingredients:
salt, spices (black pepper, dill seed, coriander, red pepper) dehydrated garlic, soybean oil, hickory, extractives of paprika, dill, garlic, black pepper </t>
  </si>
  <si>
    <t>Spiced Honey Bacon Ingredients:
soy based bacon bits (soy flour, soybean oil, salt, hydrolyzed soy protein, yeast extract, natural smoke flavor, sunflower oil, sugar, dextrose, caramel color, fd&amp; red#3, vegetable protein, soy lecithin) brown sugar, Saigon cinnamon, honey powder, applewood smoked salt, hickory powder, smoked serrano</t>
  </si>
  <si>
    <t>Honey Butter Popcorn Seasoning Ingredients:
sugar, honey powder (maltodextrin, honey) salt, whey, natural flavors (butter, honey) &lt;2% silicon dioxide (to prevent caking)
• ALLERGY ALERT: DAIRY •</t>
  </si>
  <si>
    <t>Ranch Dressing Mix Ingredients:
buttermilk solids (whey solids, buttermilk powder, nonfat dry milk), cane sugar, whole milk, sea salt, dried onion, maltodextrin, salt, monosodium glutamate, citric acid (acidifier), dried garlic, whey, chicken flavoring (dextrose, salt, monosodium glutamate, lactose (milk), potato flour, pure vegetable oil (sunflower oil), celery, turmeric (color), onion powder, sunflower lecithin, parsley, and herbs), dextrose, dried sour cream powder (sour cream (cultured cream, nonfat milk)), parsley, corn starch, dried roasted garlic, non-fat dry milk, silicon dioxide (flow agent), lactic acid powder, lswiss cheese flavor (maltodextrin, whey solids, natural swiss cheese flavor, salt), butter powder (butter (cream, salt), dry buttermilk), ascorbic acid (preservative), natural and artificial sour cream flavor, natural and artificial sour cream &amp; onion flavor (soy), natural butter flavor, beta carotene (color), canola oil. contains milk, soy
• PROCESSED ON EQUIPMENT THAT ALSO PROCESSES: CRUSTACEAN SHELLFISH, EGG, FISH, MILK, PEANUT, SOY, TREE NUTS (ALMOND, BRAZIL NUT, CASHEW, COCONUT, FILBERT (HAZELNUT), MACADAMIA NUT, PECAN, PINE NUT, PISTACHIO, WALNUT) AND WHEAT •</t>
  </si>
  <si>
    <t>Sunset Sippin Sangria Wine Slush Ingredients:
cane sugar, lemon juice powder (corn syrup solids, lemon juice with added lemon oil), orange juice powder (corn syrup solids, orange solids, orange juice with added orange oil), less than 2% of the following: citric acid, red #40, artificial lavor, lime oil
• MANUFACTURED IN A FACILITY THAT HANDLES PEANUTS, TREE NUTS, SOY, WHEAT, AND MILK •
INSTRUCTIONS: Fill blender completely with ice, pour in full bottle of wine, pour in whole jar of slush mix, blend on high until smooth. Makes 10-12 drinks ~ Enjoy</t>
  </si>
  <si>
    <t>Very Cherry Wine Slush Ingredients:
cane sugar, &lt;2% of citric acid, color/flavor powder, (sugar, red #40, artificial flavor) cherry flavoring (ethyl alcohol, natural &amp; artificial flavors, propylene glycol, water, red 40, blue 1)
• MADE IN A FACILITY THAT HANDLES TREE NUTS, PEANUTS, SOY, WHEAT, AND MILK •
INSTRUCTIONS: Fill blender completely with ice, pour in full bottle of wine, pour in whole jar of slush mix, blend on high until smooth. Makes 10-12 drinks ~ Enjoy!</t>
  </si>
  <si>
    <t>Blueberry Wine Slush Ingredients:
cane sugar, lemon juice powder (corn syrup solids, lemon oil) &lt;2% citric acid, color/flavor powder, (sugar, blue #1) artificial flavor) flavored oil (propylyne glycol, alcohol, artificial flavors, water, FD&amp;C red 40, blue 1
• MADE IN A FACILITY THAT HANDLES TREE NUTS, PEANUTS, SOY, WHEAT, AND MILK •
INSTRUCTIONS: Fill blender completely with ice, pour in full bottle of wine, pour in whole jar of slush mix, blend on high until smooth. Makes 10-12 drinks ~ Enjoy!</t>
  </si>
  <si>
    <t>Cherry Lime Kiss Slush Ingredients:
cane sugar, &lt;2% citric acid, color/flavor powder (sugar, artificial flavor, yellow #5, blue #1, silicon dioxide, citric acid) cherry flavoring (ethyl alcohol, natural &amp; artificial flavors, propylene glycol, water, red 40, blue 1)
• MANUFACTURED IN A FACILITY THAT HANDLES PEANUTS, TREE NUTS, SOY, WHEAT, AND MILK •
INSTRUCTIONS: Fill blender completely with ice, pour in full bottle of wine, pour in whole jar of slush mix, blend on high until smooth. Makes 10-12 drinks ~ Enjoy!</t>
  </si>
  <si>
    <t>Summer Garden Bread Dip Ingredients:
dehydrated vegetables (garlic, onion, red bell pepper) sea salt, spices, sesame seeds, honey granules (cane sugar, honey) citric acid</t>
  </si>
  <si>
    <t>Sure Fire Winner Grill Seasoning Ingredients:
brown sugar, salt, dry honey(refinery syrup, honey) dehydrated peach, sugar, paprika, spices, dehydrated garlic, onion, oleoresin paprika, turmeric, &lt;2%silicon dioxide to prevent caking</t>
  </si>
  <si>
    <t>Alpine Swiss Spinach Dip Ingredients:
sweet cream buttermilk, dextrose, whole milk powder, sweet whey, maltodextrin, corn starch, spinach, natural butter flavor, sea salt (with magnesium carbonate) onion, onion powder, natural flavors, parmesean cheese (milk, cheese culture, salt, enzymes) roasted garlic, lactic acid 
• ALLERGY ALERT: CONTAINS DAIRY •
• PROCESSED IN A FACILITY THAT PROCESSES MILK, EGG, FISH TREE NUTS, SOYBEAN, CRUSTACEAN SHELLFISH, WHEAT •</t>
  </si>
  <si>
    <t>Bacon, Lettuce, Tomato Dip Mix Ingredients:
bacon bits (textured soy four, partially hydrogenated soybean oil, salt, natural smoke flavors, caramel color, red 3  red 40) tomato powder, onion, seasoned salt (salt, sugar, onion, spices, cornstarch, garlic, paprika) extractives of  paprika, turmeric, natural flavors &lt;2% silicon dioxide (anti caking) herb, spices 
• ALLERGY ALERT: CONTAINS SOY •
• PACKED IN FACILITY WITH PEANUTS, TREE NUTS, SOYBEANS, MILK, EGG, FISH, SHELLFISH, CRUSTACEANS, WHEAT •</t>
  </si>
  <si>
    <t>Hot &amp; Spicy Popcorn Seasoning Ingredients:
sugar, salt, maltodextrin, dextrose, tomato powder, brown sugar, hydrolyzed soy protein, dry molasses, oion powder, contains &lt;2% of dry hot sauce (red peppers, vinegar, salt) yeast extract, dry  orchestershire sauce (corn syrup solids, salt, caramel color, garlic, sugar, sices, soy sauce solids (natural &amp; fermented soybean &amp; wheat) natural flavor, palm oil, tamarind, sour cream powder,(cultured cream, non fat milk) garlic powder, whey, spice, cheddar cheese (cultured pasteurized mild, salt, enzymes) sodium diacetate, disodium inosinate, disodium guanylate, dry vinegar
• ALLERGY ALERT: CONTAINS SOY, WHEAT, AND MILK, PALM OIL, SOUR CREAM •</t>
  </si>
  <si>
    <t>Down By The Bay Seafood Ingredients:
brown sugar, salt, dry honey(refinery syrup, honey) dehydrated peach, sugar, paprika, spices, dehydrated garlic, onion, oleoresin paprika, turmeric, &lt;2%silicon dioxide to prevent caking</t>
  </si>
  <si>
    <t xml:space="preserve"> Lemon Squeeze Wine Slush Ingredients:
cane sugar, lemon juice powder &lt;2% of the following: citric acid, colored/flavored powder (sugar, artificial flavors, yellow #5)  lemon oil
• MANUFACTURED IN A FACILITY THAT HANDLES PEANUTS, TREE NUTS, SOY, WHEAT, AND MILK •
INSTRUCTIONS: Fill blender completely with ice, pour in full bottle of wine, pour in whole jar of slush mix, blend on high until smooth. Makes 10-12 drinks ~ Enjoy!</t>
  </si>
  <si>
    <t xml:space="preserve">Little Green Apple Wine Slush Ingredients:
cane sugar, apple powder, &lt;2% of the following: citric acid, colored/flavored powder (sugar, artificial flavors, yellow #5, blue#1)  flavored oil (propylene glycol, natural &amp; artificial flavors)
• MANUFACTURED IN A FACILITY THAT HANDLES PEANUTS, TREE NUTS, SOY, WHEAT, AND MILK •
INSTRUCTIONS: Fill blender completely with ice, pour in full bottle of wine, pour in whole jar of slush mix, blend on high until smooth. Makes 10-12 drinks ~ Enjoy!
</t>
  </si>
  <si>
    <t>Pina Colada Wine Slush Ingredients:
cane sugar, pineapple juice powder, &lt;2% of the following: citric acid colored/flavored powde (sugar, yellow #5, artificial flavor) flavored oil (artificial flavor, propylene glycol) soy
• ALLERGY ALERT: CONTAINS SOY •
• MANUFACTURED IN A FACILITY THAT HANDLES PEANUTS, TREE NUTS, SOY, WHEAT, AND MILK •
INSTRUCTIONS: Fill blender completely with ice, pour in full bottle of wine, pour in whole jar of slush mix, blend on high until smooth. Makes 10-12 drinks ~ Enjoy!</t>
  </si>
  <si>
    <t>Pumpkin Dip Mix Ingredients:
natural unrefined cane sugar, brown sugar (cane sugar, molasses) dextrose, pumpkin powder (pumpkin, altodextrin, cornflour, lecithin) corn starch, cinnamon, ginger, pure vanilla, real salt unrefined mineral sea salt, expeller pressed canola oil, nutmeg, extractives of spice
• ALLERGY ALERT: CONTAINS SOY •
• PACKED IN FACILITY WITH PEANUTS, TREE NUTS, SOYBEANS, MILK, EGG, FISH, SHELLFISH, CRUSTACEANS, WHEAT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</si>
</sst>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000"/>
    <numFmt numFmtId="165" formatCode="00000000000"/>
  </numFmts>
  <fonts count="8" x14ac:knownFonts="1">
    <font>
      <sz val="11"/>
      <color theme="1"/>
      <name val="Calibri"/>
      <family val="2"/>
      <scheme val="minor"/>
    </font>
    <font>
      <b/>
      <sz val="11"/>
      <color theme="1"/>
      <name val="Arial"/>
      <family val="2"/>
    </font>
    <font>
      <b/>
      <sz val="12"/>
      <color theme="1"/>
      <name val="Arial"/>
      <family val="2"/>
    </font>
    <font>
      <sz val="12"/>
      <color theme="1"/>
      <name val="Arial"/>
      <family val="2"/>
    </font>
    <font>
      <b/>
      <u/>
      <sz val="16"/>
      <color theme="1"/>
      <name val="Arial"/>
      <family val="2"/>
    </font>
    <font>
      <sz val="11"/>
      <color theme="1"/>
      <name val="Arial"/>
      <family val="2"/>
    </font>
    <font>
      <b/>
      <u/>
      <sz val="10"/>
      <color theme="1"/>
      <name val="Arial"/>
      <family val="2"/>
    </font>
    <font>
      <sz val="8"/>
      <name val="Calibri"/>
      <family val="2"/>
      <scheme val="minor"/>
    </font>
  </fonts>
  <fills count="3">
    <fill>
      <patternFill patternType="none"/>
    </fill>
    <fill>
      <patternFill patternType="gray125"/>
    </fill>
    <fill>
      <patternFill patternType="solid">
        <fgColor theme="5" tint="0.39997558519241921"/>
        <bgColor indexed="64"/>
      </patternFill>
    </fill>
  </fills>
  <borders count="1">
    <border>
      <left/>
      <right/>
      <top/>
      <bottom/>
      <diagonal/>
    </border>
  </borders>
  <cellStyleXfs count="1">
    <xf numFmtId="0" fontId="0" fillId="0" borderId="0"/>
  </cellStyleXfs>
  <cellXfs count="18">
    <xf numFmtId="0" fontId="0" fillId="0" borderId="0" xfId="0"/>
    <xf numFmtId="0" fontId="3" fillId="0" borderId="0" xfId="0" applyFont="1" applyAlignment="1">
      <alignment horizontal="center" vertical="center" wrapText="1"/>
    </xf>
    <xf numFmtId="0" fontId="2" fillId="0" borderId="0" xfId="0" applyFont="1" applyAlignment="1">
      <alignment horizontal="center" vertical="center" wrapText="1"/>
    </xf>
    <xf numFmtId="0" fontId="4" fillId="0" borderId="0" xfId="0" applyFont="1" applyAlignment="1">
      <alignment horizontal="center" vertical="center" wrapText="1"/>
    </xf>
    <xf numFmtId="2" fontId="3" fillId="0" borderId="0" xfId="0" applyNumberFormat="1" applyFont="1" applyAlignment="1">
      <alignment horizontal="center" vertical="center" wrapText="1"/>
    </xf>
    <xf numFmtId="0" fontId="5" fillId="0" borderId="0" xfId="0" applyFont="1" applyAlignment="1">
      <alignment horizontal="center" vertical="center" wrapText="1"/>
    </xf>
    <xf numFmtId="0" fontId="0" fillId="0" borderId="0" xfId="0" applyAlignment="1">
      <alignment horizontal="center" vertical="center" wrapText="1"/>
    </xf>
    <xf numFmtId="0" fontId="1" fillId="0" borderId="0" xfId="0" applyFont="1" applyAlignment="1">
      <alignment horizontal="center" vertical="center" wrapText="1"/>
    </xf>
    <xf numFmtId="165" fontId="3" fillId="0" borderId="0" xfId="0" applyNumberFormat="1" applyFont="1" applyAlignment="1">
      <alignment horizontal="center" vertical="center" wrapText="1"/>
    </xf>
    <xf numFmtId="2" fontId="5" fillId="0" borderId="0" xfId="0" applyNumberFormat="1" applyFont="1" applyAlignment="1">
      <alignment horizontal="center" vertical="center" wrapText="1"/>
    </xf>
    <xf numFmtId="164" fontId="5" fillId="0" borderId="0" xfId="0" applyNumberFormat="1" applyFont="1" applyAlignment="1">
      <alignment horizontal="center" vertical="center" wrapText="1"/>
    </xf>
    <xf numFmtId="164" fontId="5" fillId="0" borderId="0" xfId="0" applyNumberFormat="1" applyFont="1" applyAlignment="1">
      <alignment horizontal="center" vertical="center"/>
    </xf>
    <xf numFmtId="0" fontId="1" fillId="0" borderId="0" xfId="0" applyFont="1" applyAlignment="1">
      <alignment horizontal="center" vertical="center"/>
    </xf>
    <xf numFmtId="0" fontId="4" fillId="2" borderId="0" xfId="0" applyFont="1" applyFill="1" applyAlignment="1">
      <alignment horizontal="center" vertical="center" wrapText="1"/>
    </xf>
    <xf numFmtId="2" fontId="6" fillId="2" borderId="0" xfId="0" applyNumberFormat="1" applyFont="1" applyFill="1" applyAlignment="1">
      <alignment horizontal="center" vertical="center" wrapText="1"/>
    </xf>
    <xf numFmtId="2" fontId="4" fillId="2" borderId="0" xfId="0" applyNumberFormat="1" applyFont="1" applyFill="1" applyAlignment="1">
      <alignment horizontal="center" vertical="center" wrapText="1"/>
    </xf>
    <xf numFmtId="164" fontId="4" fillId="2" borderId="0" xfId="0" applyNumberFormat="1" applyFont="1" applyFill="1" applyAlignment="1">
      <alignment horizontal="center" vertical="center" wrapText="1"/>
    </xf>
    <xf numFmtId="0" fontId="5" fillId="0" borderId="0" xfId="0" applyNumberFormat="1" applyFont="1" applyAlignment="1">
      <alignment horizontal="center" vertical="center" wrapText="1"/>
    </xf>
  </cellXfs>
  <cellStyles count="1">
    <cellStyle name="Normal" xfId="0" builtinId="0"/>
  </cellStyles>
  <dxfs count="43">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dxf>
    <dxf>
      <font>
        <b val="0"/>
        <i val="0"/>
        <strike val="0"/>
        <condense val="0"/>
        <extend val="0"/>
        <outline val="0"/>
        <shadow val="0"/>
        <u val="none"/>
        <vertAlign val="baseline"/>
        <sz val="11"/>
        <color theme="1"/>
        <name val="Arial"/>
        <family val="2"/>
        <scheme val="none"/>
      </font>
      <alignment horizontal="center" vertical="center" textRotation="0" wrapText="1" indent="0" justifyLastLine="0" shrinkToFit="0" readingOrder="0"/>
    </dxf>
    <dxf>
      <font>
        <b/>
        <i val="0"/>
        <strike val="0"/>
        <condense val="0"/>
        <extend val="0"/>
        <outline val="0"/>
        <shadow val="0"/>
        <u val="none"/>
        <vertAlign val="baseline"/>
        <sz val="12"/>
        <color theme="1"/>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dxf>
    <dxf>
      <font>
        <b val="0"/>
        <i val="0"/>
        <strike val="0"/>
        <condense val="0"/>
        <extend val="0"/>
        <outline val="0"/>
        <shadow val="0"/>
        <u val="none"/>
        <vertAlign val="baseline"/>
        <sz val="11"/>
        <color theme="1"/>
        <name val="Arial"/>
        <family val="2"/>
        <scheme val="none"/>
      </font>
      <numFmt numFmtId="0" formatCode="General"/>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alignment horizontal="center" vertical="center" textRotation="0" wrapText="1" indent="0" justifyLastLine="0" shrinkToFit="0" readingOrder="0"/>
    </dxf>
    <dxf>
      <font>
        <b/>
        <i val="0"/>
        <strike val="0"/>
        <condense val="0"/>
        <extend val="0"/>
        <outline val="0"/>
        <shadow val="0"/>
        <u val="none"/>
        <vertAlign val="baseline"/>
        <sz val="12"/>
        <color theme="1"/>
        <name val="Arial"/>
        <family val="2"/>
        <scheme val="none"/>
      </font>
      <alignment horizontal="center" vertical="center" textRotation="0" wrapText="1" indent="0" justifyLastLine="0" shrinkToFit="0" readingOrder="0"/>
    </dxf>
    <dxf>
      <font>
        <b/>
        <i val="0"/>
        <strike val="0"/>
        <condense val="0"/>
        <extend val="0"/>
        <outline val="0"/>
        <shadow val="0"/>
        <u val="none"/>
        <vertAlign val="baseline"/>
        <sz val="12"/>
        <color theme="1"/>
        <name val="Arial"/>
        <family val="2"/>
        <scheme val="none"/>
      </font>
      <alignment horizontal="center" vertical="center" textRotation="0" wrapText="1" indent="0" justifyLastLine="0" shrinkToFit="0" readingOrder="0"/>
    </dxf>
    <dxf>
      <font>
        <b/>
        <i val="0"/>
        <strike val="0"/>
        <condense val="0"/>
        <extend val="0"/>
        <outline val="0"/>
        <shadow val="0"/>
        <u val="none"/>
        <vertAlign val="baseline"/>
        <sz val="12"/>
        <color theme="1"/>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alignment horizontal="center" vertical="center" textRotation="0" wrapText="1" indent="0" justifyLastLine="0" shrinkToFit="0" readingOrder="0"/>
    </dxf>
    <dxf>
      <font>
        <b/>
        <i val="0"/>
        <strike val="0"/>
        <condense val="0"/>
        <extend val="0"/>
        <outline val="0"/>
        <shadow val="0"/>
        <u/>
        <vertAlign val="baseline"/>
        <sz val="16"/>
        <color theme="1"/>
        <name val="Arial"/>
        <family val="2"/>
        <scheme val="none"/>
      </font>
      <numFmt numFmtId="164" formatCode="0000000000"/>
      <fill>
        <patternFill patternType="solid">
          <fgColor indexed="64"/>
          <bgColor theme="5" tint="0.39997558519241921"/>
        </patternFill>
      </fill>
      <alignment horizontal="center" vertical="center" textRotation="0" wrapText="1" indent="0" justifyLastLine="0" shrinkToFit="0" readingOrder="0"/>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bgColor theme="9" tint="0.39994506668294322"/>
        </patternFill>
      </fill>
    </dxf>
    <dxf>
      <fill>
        <patternFill>
          <bgColor theme="9"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4EB5F79-DCAB-4AF9-8C9F-068A8B5CE2A7}" name="Table9" displayName="Table9" ref="A1:X451" totalsRowShown="0" headerRowDxfId="25" dataDxfId="24">
  <autoFilter ref="A1:X451" xr:uid="{04EB5F79-DCAB-4AF9-8C9F-068A8B5CE2A7}"/>
  <sortState xmlns:xlrd2="http://schemas.microsoft.com/office/spreadsheetml/2017/richdata2" ref="A2:X451">
    <sortCondition ref="A1:A451"/>
  </sortState>
  <tableColumns count="24">
    <tableColumn id="1" xr3:uid="{EA6BFF53-459C-4C8C-AF26-B6AD20617AD0}" name="SKU" dataDxfId="23"/>
    <tableColumn id="2" xr3:uid="{F8CB9197-5A3A-43E7-88BD-8A0B3713D11E}" name="Spice Name" dataDxfId="22"/>
    <tableColumn id="3" xr3:uid="{A97B3E5A-9015-423D-AD86-BA58DC374853}" name="Spice Name _x000a_Front Display" dataDxfId="21"/>
    <tableColumn id="4" xr3:uid="{35F9A730-229E-4F31-B3C5-A8C1698F769B}" name="Ingredients" dataDxfId="20"/>
    <tableColumn id="5" xr3:uid="{A919D9C6-44B8-4533-BB31-A647F99B8188}" name="2oz/Cruet/_x000a_Infuser/Mixer_x000a_Net Wt (oz)" dataDxfId="19">
      <calculatedColumnFormula>IF(G2 = "NULL", "NULL", G2/2)</calculatedColumnFormula>
    </tableColumn>
    <tableColumn id="6" xr3:uid="{CE0AA7C2-F739-46FE-8033-CC0710A464CD}" name="2oz/Cruet/_x000a_Infuser/Mixer_x000a_Net Wt (grams)" dataDxfId="18">
      <calculatedColumnFormula>IF(E2 = "NULL", "NULL", E2*28.35)</calculatedColumnFormula>
    </tableColumn>
    <tableColumn id="7" xr3:uid="{FDF94DFF-E769-4966-A5A7-44079CB7B992}" name="4oz _x000a_Net Wt (oz)" dataDxfId="17"/>
    <tableColumn id="8" xr3:uid="{6CDFCDB5-ADE1-4B19-BAE9-989160D630EC}" name="4oz _x000a_Net Wt (grams)" dataDxfId="16">
      <calculatedColumnFormula>IF(G2 = "NULL", "NULL", G2*28.35)</calculatedColumnFormula>
    </tableColumn>
    <tableColumn id="9" xr3:uid="{B258590B-66D9-4850-9B07-D86594BBA154}" name="5oz _x000a_Net Wt (oz)" dataDxfId="15">
      <calculatedColumnFormula>IF(G2 = "NULL", "NULL", G2*1.2)</calculatedColumnFormula>
    </tableColumn>
    <tableColumn id="10" xr3:uid="{D23022E3-CF3A-41C0-9780-16287B8D1EC3}" name="5oz _x000a_Net Wt (grams)" dataDxfId="14">
      <calculatedColumnFormula>IF(G2 = "NULL", "NULL", I2*28.35)</calculatedColumnFormula>
    </tableColumn>
    <tableColumn id="11" xr3:uid="{A9EAA3BC-A311-4D2D-A61D-02A08FCBD54C}" name="8oz _x000a_Net Wt (oz)" dataDxfId="13">
      <calculatedColumnFormula>IF(G2 = "NULL", "NULL", G2*2)</calculatedColumnFormula>
    </tableColumn>
    <tableColumn id="12" xr3:uid="{AA71245F-DC1D-42DD-843B-0FF34B1B5EDF}" name="8oz _x000a_Net Wt (grams)" dataDxfId="12">
      <calculatedColumnFormula>IF(G2 = "NULL", "NULL", K2*28.35)</calculatedColumnFormula>
    </tableColumn>
    <tableColumn id="13" xr3:uid="{71A0E1F7-9899-406A-A09B-DE5D731D1926}" name="Back Display" dataDxfId="11">
      <calculatedColumnFormula>CONCATENATE(D2, CHAR(10), " - NET WT. ", E2, " oz (", F2, " grams)")</calculatedColumnFormula>
    </tableColumn>
    <tableColumn id="14" xr3:uid="{E644EB84-D521-45DA-B7B7-7CB66F9B2636}" name="4oz _x000a_Barcodes" dataDxfId="10"/>
    <tableColumn id="15" xr3:uid="{AD074499-144B-41CC-9A38-1E1E02789160}" name="5oz _x000a_Barcodes" dataDxfId="9"/>
    <tableColumn id="16" xr3:uid="{68B3869D-DB85-45DB-A527-551B9706E3A0}" name="8oz _x000a_Barcodes" dataDxfId="8"/>
    <tableColumn id="17" xr3:uid="{BA6AC144-44A7-495E-821A-A1D67BDF0DD1}" name="Cruet _x000a_Barcodes" dataDxfId="7"/>
    <tableColumn id="18" xr3:uid="{C6183FAF-EBF9-4CF9-9902-30228429FF52}" name="Mixer _x000a_Barcodes" dataDxfId="6"/>
    <tableColumn id="19" xr3:uid="{F52DB977-F3A7-48C0-A828-E86BE18988EB}" name="2022 _x000a_Updated" dataDxfId="5"/>
    <tableColumn id="20" xr3:uid="{4C31F18C-98FC-485E-A38C-1ECFFE9CA87B}" name="Supplier" dataDxfId="4"/>
    <tableColumn id="23" xr3:uid="{04F2DF32-1799-411B-93F9-26F1AA44BBE0}" name="Kitchen Kettle Barcodes" dataDxfId="3"/>
    <tableColumn id="26" xr3:uid="{029B877A-2CC0-4D5C-8302-F320A205EABA}" name="1oz Net Wt (oz)" dataDxfId="2"/>
    <tableColumn id="28" xr3:uid="{8A8909AB-9AD7-4752-8C62-853B8A758FA2}" name="1oz Net Wt (grams)" dataDxfId="1"/>
    <tableColumn id="21" xr3:uid="{862ED8C8-BF05-4CA9-AEFF-E4D1E98D8682}" name="NOTES" dataDxfId="0"/>
  </tableColumns>
  <tableStyleInfo name="TableStyleLight1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35383E-B031-4E73-B7B8-DDF317F73324}">
  <dimension ref="A1:X451"/>
  <sheetViews>
    <sheetView tabSelected="1" zoomScale="70" zoomScaleNormal="70" workbookViewId="0">
      <pane ySplit="1" topLeftCell="A2" activePane="bottomLeft" state="frozen"/>
      <selection pane="bottomLeft"/>
    </sheetView>
  </sheetViews>
  <sheetFormatPr defaultColWidth="56.7109375" defaultRowHeight="15" x14ac:dyDescent="0.25"/>
  <cols>
    <col min="1" max="1" width="11" style="7" bestFit="1" customWidth="1"/>
    <col min="2" max="2" width="45.85546875" style="12" bestFit="1" customWidth="1"/>
    <col min="3" max="3" width="30.28515625" style="7" bestFit="1" customWidth="1"/>
    <col min="4" max="4" width="66.140625" style="5" customWidth="1"/>
    <col min="5" max="5" width="18.42578125" style="9" customWidth="1"/>
    <col min="6" max="6" width="8.28515625" style="9" bestFit="1" customWidth="1"/>
    <col min="7" max="7" width="7" style="9" bestFit="1" customWidth="1"/>
    <col min="8" max="8" width="8.28515625" style="9" bestFit="1" customWidth="1"/>
    <col min="9" max="9" width="7" style="9" bestFit="1" customWidth="1"/>
    <col min="10" max="10" width="8.28515625" style="9" bestFit="1" customWidth="1"/>
    <col min="11" max="11" width="7" style="9" bestFit="1" customWidth="1"/>
    <col min="12" max="12" width="9.5703125" style="9" bestFit="1" customWidth="1"/>
    <col min="13" max="13" width="58.85546875" style="5" bestFit="1" customWidth="1"/>
    <col min="14" max="14" width="15.5703125" style="11" bestFit="1" customWidth="1"/>
    <col min="15" max="15" width="15.5703125" style="10" bestFit="1" customWidth="1"/>
    <col min="16" max="18" width="15.5703125" style="5" bestFit="1" customWidth="1"/>
    <col min="19" max="19" width="14.42578125" style="7" customWidth="1"/>
    <col min="20" max="20" width="16" style="5" customWidth="1"/>
    <col min="21" max="21" width="16.42578125" style="5" customWidth="1"/>
    <col min="22" max="22" width="13.140625" style="5" customWidth="1"/>
    <col min="23" max="23" width="18.5703125" style="5" customWidth="1"/>
    <col min="24" max="24" width="25.42578125" style="5" bestFit="1" customWidth="1"/>
    <col min="25" max="16384" width="56.7109375" style="5"/>
  </cols>
  <sheetData>
    <row r="1" spans="1:24" s="3" customFormat="1" ht="60.75" x14ac:dyDescent="0.25">
      <c r="A1" s="13" t="s">
        <v>503</v>
      </c>
      <c r="B1" s="13" t="s">
        <v>1142</v>
      </c>
      <c r="C1" s="13" t="s">
        <v>865</v>
      </c>
      <c r="D1" s="13" t="s">
        <v>781</v>
      </c>
      <c r="E1" s="14" t="s">
        <v>1424</v>
      </c>
      <c r="F1" s="14" t="s">
        <v>1434</v>
      </c>
      <c r="G1" s="14" t="s">
        <v>843</v>
      </c>
      <c r="H1" s="14" t="s">
        <v>844</v>
      </c>
      <c r="I1" s="14" t="s">
        <v>846</v>
      </c>
      <c r="J1" s="14" t="s">
        <v>847</v>
      </c>
      <c r="K1" s="14" t="s">
        <v>848</v>
      </c>
      <c r="L1" s="14" t="s">
        <v>849</v>
      </c>
      <c r="M1" s="15" t="s">
        <v>862</v>
      </c>
      <c r="N1" s="16" t="s">
        <v>863</v>
      </c>
      <c r="O1" s="16" t="s">
        <v>864</v>
      </c>
      <c r="P1" s="16" t="s">
        <v>834</v>
      </c>
      <c r="Q1" s="16" t="s">
        <v>835</v>
      </c>
      <c r="R1" s="16" t="s">
        <v>836</v>
      </c>
      <c r="S1" s="13" t="s">
        <v>837</v>
      </c>
      <c r="T1" s="13" t="s">
        <v>833</v>
      </c>
      <c r="U1" s="16" t="s">
        <v>1456</v>
      </c>
      <c r="V1" s="16" t="s">
        <v>1458</v>
      </c>
      <c r="W1" s="16" t="s">
        <v>1459</v>
      </c>
      <c r="X1" s="16" t="s">
        <v>1494</v>
      </c>
    </row>
    <row r="2" spans="1:24" ht="42.75" x14ac:dyDescent="0.25">
      <c r="A2" s="2" t="s">
        <v>1531</v>
      </c>
      <c r="B2" s="2" t="s">
        <v>1534</v>
      </c>
      <c r="C2" s="2" t="s">
        <v>1532</v>
      </c>
      <c r="D2" s="1" t="s">
        <v>1533</v>
      </c>
      <c r="E2" s="4">
        <f t="shared" ref="E2:E65" si="0">IF(G2 = "NULL", "NULL", G2/2)</f>
        <v>2</v>
      </c>
      <c r="F2" s="4">
        <f t="shared" ref="F2:F65" si="1">IF(E2 = "NULL", "NULL", E2*28.35)</f>
        <v>56.7</v>
      </c>
      <c r="G2" s="4">
        <v>4</v>
      </c>
      <c r="H2" s="4">
        <f t="shared" ref="H2:H65" si="2">IF(G2 = "NULL", "NULL", G2*28.35)</f>
        <v>113.4</v>
      </c>
      <c r="I2" s="4">
        <f t="shared" ref="I2:I65" si="3">IF(G2 = "NULL", "NULL", G2*1.2)</f>
        <v>4.8</v>
      </c>
      <c r="J2" s="4">
        <f t="shared" ref="J2:J65" si="4">IF(G2 = "NULL", "NULL", I2*28.35)</f>
        <v>136.08000000000001</v>
      </c>
      <c r="K2" s="4">
        <f t="shared" ref="K2:K65" si="5">IF(G2 = "NULL", "NULL", G2*2)</f>
        <v>8</v>
      </c>
      <c r="L2" s="4">
        <f t="shared" ref="L2:L65" si="6">IF(G2 = "NULL", "NULL", K2*28.35)</f>
        <v>226.8</v>
      </c>
      <c r="M2" s="17" t="str">
        <f t="shared" ref="M2:M65" si="7">CONCATENATE(D2, CHAR(10), " - NET WT. ", E2, " oz (", F2, " grams)")</f>
        <v>1st Spice Test Placeholder Ingredients:
unicorn spices
 - NET WT. 2 oz (56.7 grams)</v>
      </c>
      <c r="N2" s="8">
        <v>10000000000</v>
      </c>
      <c r="O2" s="8">
        <v>30000000000</v>
      </c>
      <c r="P2" s="8">
        <v>50000000000</v>
      </c>
      <c r="Q2" s="8">
        <v>70000000000</v>
      </c>
      <c r="R2" s="8">
        <v>90000000000</v>
      </c>
      <c r="S2" s="2"/>
      <c r="U2" s="8"/>
      <c r="V2" s="8"/>
      <c r="W2" s="8"/>
      <c r="X2" s="8"/>
    </row>
    <row r="3" spans="1:24" ht="171" x14ac:dyDescent="0.25">
      <c r="A3" s="2" t="s">
        <v>329</v>
      </c>
      <c r="B3" s="2" t="s">
        <v>1423</v>
      </c>
      <c r="C3" s="2" t="s">
        <v>585</v>
      </c>
      <c r="D3" s="1" t="s">
        <v>1426</v>
      </c>
      <c r="E3" s="4">
        <f t="shared" si="0"/>
        <v>1.75</v>
      </c>
      <c r="F3" s="4">
        <f t="shared" si="1"/>
        <v>49.612500000000004</v>
      </c>
      <c r="G3" s="4">
        <v>3.5</v>
      </c>
      <c r="H3" s="4">
        <f t="shared" si="2"/>
        <v>99.225000000000009</v>
      </c>
      <c r="I3" s="4">
        <f t="shared" si="3"/>
        <v>4.2</v>
      </c>
      <c r="J3" s="4">
        <f t="shared" si="4"/>
        <v>119.07000000000001</v>
      </c>
      <c r="K3" s="4">
        <f t="shared" si="5"/>
        <v>7</v>
      </c>
      <c r="L3" s="4">
        <f t="shared" si="6"/>
        <v>198.45000000000002</v>
      </c>
      <c r="M3" s="5" t="str">
        <f t="shared" si="7"/>
        <v>Cinnamon Spice Infuser Ingredients:
sugar, cassia cinnamon, sweet cinnamon, spices, lemon peel, orange pee
INSTRUCTIONS: In 16oz jar, add whiskey, rum, vodka or wine, and infuse 2-3 days.
INFUSING: Add two cups of your favorite spirit. Store in the refrigerator or freezer, swirling ingredients daily. Once the flavor reaches desired strength you are ready to begin creating cocktails.
 - NET WT. 1.75 oz (49.6125 grams)</v>
      </c>
      <c r="N3" s="8">
        <v>10000000089</v>
      </c>
      <c r="O3" s="8">
        <v>30000000089</v>
      </c>
      <c r="P3" s="8">
        <v>50000000089</v>
      </c>
      <c r="Q3" s="8">
        <v>70000000089</v>
      </c>
      <c r="R3" s="8">
        <v>90000000089</v>
      </c>
      <c r="S3" s="2" t="s">
        <v>838</v>
      </c>
      <c r="T3" s="5" t="s">
        <v>1433</v>
      </c>
      <c r="U3" s="8"/>
      <c r="V3" s="4">
        <f t="shared" ref="V3:V50" si="8">IF(G3 = "NULL", "NULL", G3/4)</f>
        <v>0.875</v>
      </c>
      <c r="W3" s="4">
        <f t="shared" ref="W3:W50" si="9">IF(V3 = "NULL", "NULL", V3*28.35)</f>
        <v>24.806250000000002</v>
      </c>
      <c r="X3" s="8"/>
    </row>
    <row r="4" spans="1:24" ht="171" x14ac:dyDescent="0.25">
      <c r="A4" s="2" t="s">
        <v>330</v>
      </c>
      <c r="B4" s="2" t="s">
        <v>393</v>
      </c>
      <c r="C4" s="2" t="s">
        <v>1144</v>
      </c>
      <c r="D4" s="1" t="s">
        <v>1526</v>
      </c>
      <c r="E4" s="4">
        <f t="shared" si="0"/>
        <v>2</v>
      </c>
      <c r="F4" s="4">
        <f t="shared" si="1"/>
        <v>56.7</v>
      </c>
      <c r="G4" s="4">
        <v>4</v>
      </c>
      <c r="H4" s="4">
        <f t="shared" si="2"/>
        <v>113.4</v>
      </c>
      <c r="I4" s="4">
        <f t="shared" si="3"/>
        <v>4.8</v>
      </c>
      <c r="J4" s="4">
        <f t="shared" si="4"/>
        <v>136.08000000000001</v>
      </c>
      <c r="K4" s="4">
        <f t="shared" si="5"/>
        <v>8</v>
      </c>
      <c r="L4" s="4">
        <f t="shared" si="6"/>
        <v>226.8</v>
      </c>
      <c r="M4" s="5" t="str">
        <f t="shared" si="7"/>
        <v>Blueberry Fields Infuser Ingredients:
sugar, blueberries, natural blueberry and lemon flavor, lemon peel, sunflower oil
INSTRUCTIONS: In 16oz jar, add vodka, gin or rum, and infuse 2-4 days
INFUSING: Add two cups of your favorite spirit. Store in the refrigerator or freezer, swirling ingredients daily. Once the flavor reaches desired strength you are ready to begin creating cocktails.
 - NET WT. 2 oz (56.7 grams)</v>
      </c>
      <c r="N4" s="8">
        <v>10000000046</v>
      </c>
      <c r="O4" s="8">
        <v>30000000046</v>
      </c>
      <c r="P4" s="8">
        <v>50000000046</v>
      </c>
      <c r="Q4" s="8">
        <v>70000000046</v>
      </c>
      <c r="R4" s="8">
        <v>90000000046</v>
      </c>
      <c r="S4" s="2" t="s">
        <v>838</v>
      </c>
      <c r="T4" s="5" t="s">
        <v>1433</v>
      </c>
      <c r="U4" s="8"/>
      <c r="V4" s="4">
        <f t="shared" si="8"/>
        <v>1</v>
      </c>
      <c r="W4" s="4">
        <f t="shared" si="9"/>
        <v>28.35</v>
      </c>
      <c r="X4" s="8"/>
    </row>
    <row r="5" spans="1:24" ht="156.75" x14ac:dyDescent="0.25">
      <c r="A5" s="2" t="s">
        <v>331</v>
      </c>
      <c r="B5" s="2" t="s">
        <v>394</v>
      </c>
      <c r="C5" s="2" t="s">
        <v>394</v>
      </c>
      <c r="D5" s="1" t="s">
        <v>1427</v>
      </c>
      <c r="E5" s="4">
        <f t="shared" si="0"/>
        <v>2</v>
      </c>
      <c r="F5" s="4">
        <f t="shared" si="1"/>
        <v>56.7</v>
      </c>
      <c r="G5" s="4">
        <v>4</v>
      </c>
      <c r="H5" s="4">
        <f t="shared" si="2"/>
        <v>113.4</v>
      </c>
      <c r="I5" s="4">
        <f t="shared" si="3"/>
        <v>4.8</v>
      </c>
      <c r="J5" s="4">
        <f t="shared" si="4"/>
        <v>136.08000000000001</v>
      </c>
      <c r="K5" s="4">
        <f t="shared" si="5"/>
        <v>8</v>
      </c>
      <c r="L5" s="4">
        <f t="shared" si="6"/>
        <v>226.8</v>
      </c>
      <c r="M5" s="5" t="str">
        <f t="shared" si="7"/>
        <v>Cranberry Bog Infuser Ingredients:
cranberries, sugar, natural cranberry flavor, sunflower oil
INSTRUCTIONS: In 16oz jar, add vodka, gin, tequila or wine, and infuse 2-4 days.
INFUSING: Add two cups of your favorite spirit. Store in the refrigerator or freezer, swirling ingredients daily. Once the flavor reaches desired strength you are ready to begin creating cocktails.
 - NET WT. 2 oz (56.7 grams)</v>
      </c>
      <c r="N5" s="8">
        <v>10000000093</v>
      </c>
      <c r="O5" s="8">
        <v>30000000093</v>
      </c>
      <c r="P5" s="8">
        <v>50000000093</v>
      </c>
      <c r="Q5" s="8">
        <v>70000000093</v>
      </c>
      <c r="R5" s="8">
        <v>90000000093</v>
      </c>
      <c r="S5" s="2" t="s">
        <v>838</v>
      </c>
      <c r="T5" s="5" t="s">
        <v>1433</v>
      </c>
      <c r="U5" s="8"/>
      <c r="V5" s="4">
        <f t="shared" si="8"/>
        <v>1</v>
      </c>
      <c r="W5" s="4">
        <f t="shared" si="9"/>
        <v>28.35</v>
      </c>
      <c r="X5" s="8"/>
    </row>
    <row r="6" spans="1:24" ht="156.75" x14ac:dyDescent="0.25">
      <c r="A6" s="2" t="s">
        <v>332</v>
      </c>
      <c r="B6" s="2" t="s">
        <v>961</v>
      </c>
      <c r="C6" s="2" t="s">
        <v>702</v>
      </c>
      <c r="D6" s="1" t="s">
        <v>1437</v>
      </c>
      <c r="E6" s="4">
        <f t="shared" si="0"/>
        <v>1.75</v>
      </c>
      <c r="F6" s="4">
        <f t="shared" si="1"/>
        <v>49.612500000000004</v>
      </c>
      <c r="G6" s="4">
        <v>3.5</v>
      </c>
      <c r="H6" s="4">
        <f t="shared" si="2"/>
        <v>99.225000000000009</v>
      </c>
      <c r="I6" s="4">
        <f t="shared" si="3"/>
        <v>4.2</v>
      </c>
      <c r="J6" s="4">
        <f t="shared" si="4"/>
        <v>119.07000000000001</v>
      </c>
      <c r="K6" s="4">
        <f t="shared" si="5"/>
        <v>7</v>
      </c>
      <c r="L6" s="4">
        <f t="shared" si="6"/>
        <v>198.45000000000002</v>
      </c>
      <c r="M6" s="5" t="str">
        <f t="shared" si="7"/>
        <v>Planet Espresso Infuser Ingredients:
sugar, dark roast coffee beans, natural flavor, spices
INSTRUCTIONS: In 16oz jar, add whiskey, rum, vodka or tequila, and infuse 1-3 days. 
INFUSING: Add two cups of your favorite spirit. Store in the refrigerator or freezer, swirling ingredients daily. Once the flavor reaches desired strength you are ready to begin creating cocktails.
 - NET WT. 1.75 oz (49.6125 grams)</v>
      </c>
      <c r="N6" s="8">
        <v>10000000268</v>
      </c>
      <c r="O6" s="8">
        <v>30000000268</v>
      </c>
      <c r="P6" s="8">
        <v>50000000268</v>
      </c>
      <c r="Q6" s="8">
        <v>70000000268</v>
      </c>
      <c r="R6" s="8">
        <v>90000000268</v>
      </c>
      <c r="S6" s="2" t="s">
        <v>838</v>
      </c>
      <c r="T6" s="5" t="s">
        <v>1433</v>
      </c>
      <c r="U6" s="8"/>
      <c r="V6" s="4">
        <f t="shared" si="8"/>
        <v>0.875</v>
      </c>
      <c r="W6" s="4">
        <f t="shared" si="9"/>
        <v>24.806250000000002</v>
      </c>
      <c r="X6" s="8"/>
    </row>
    <row r="7" spans="1:24" ht="171" x14ac:dyDescent="0.25">
      <c r="A7" s="2" t="s">
        <v>333</v>
      </c>
      <c r="B7" s="2" t="s">
        <v>1436</v>
      </c>
      <c r="C7" s="2" t="s">
        <v>1436</v>
      </c>
      <c r="D7" s="1" t="s">
        <v>1435</v>
      </c>
      <c r="E7" s="4">
        <f t="shared" si="0"/>
        <v>1.75</v>
      </c>
      <c r="F7" s="4">
        <f t="shared" si="1"/>
        <v>49.612500000000004</v>
      </c>
      <c r="G7" s="4">
        <v>3.5</v>
      </c>
      <c r="H7" s="4">
        <f t="shared" si="2"/>
        <v>99.225000000000009</v>
      </c>
      <c r="I7" s="4">
        <f t="shared" si="3"/>
        <v>4.2</v>
      </c>
      <c r="J7" s="4">
        <f t="shared" si="4"/>
        <v>119.07000000000001</v>
      </c>
      <c r="K7" s="4">
        <f t="shared" si="5"/>
        <v>7</v>
      </c>
      <c r="L7" s="4">
        <f t="shared" si="6"/>
        <v>198.45000000000002</v>
      </c>
      <c r="M7" s="5" t="str">
        <f t="shared" si="7"/>
        <v>Dragon Fire Pepper Ingredients:
sugar, black, white, green and pink peppercorns, de arbol peppers, spices
INSTRUCTIONS: In 16oz jar, add vodka, rum or tequila, and infuse 1-2 days.
INFUSING: Add two cups of your favorite spirit. Store in the refrigerator or freezer, swirling ingredients daily. Once the flavor reaches desired strength you are ready to begin creating cocktails.
 - NET WT. 1.75 oz (49.6125 grams)</v>
      </c>
      <c r="N7" s="8">
        <v>10000000110</v>
      </c>
      <c r="O7" s="8">
        <v>30000000110</v>
      </c>
      <c r="P7" s="8">
        <v>50000000110</v>
      </c>
      <c r="Q7" s="8">
        <v>70000000110</v>
      </c>
      <c r="R7" s="8">
        <v>90000000110</v>
      </c>
      <c r="S7" s="2" t="s">
        <v>838</v>
      </c>
      <c r="T7" s="5" t="s">
        <v>1433</v>
      </c>
      <c r="U7" s="8"/>
      <c r="V7" s="4">
        <f t="shared" si="8"/>
        <v>0.875</v>
      </c>
      <c r="W7" s="4">
        <f t="shared" si="9"/>
        <v>24.806250000000002</v>
      </c>
      <c r="X7" s="8"/>
    </row>
    <row r="8" spans="1:24" ht="99.75" x14ac:dyDescent="0.25">
      <c r="A8" s="2" t="s">
        <v>334</v>
      </c>
      <c r="B8" s="2" t="s">
        <v>1259</v>
      </c>
      <c r="C8" s="2" t="s">
        <v>1259</v>
      </c>
      <c r="D8" s="1" t="s">
        <v>1425</v>
      </c>
      <c r="E8" s="4">
        <f t="shared" si="0"/>
        <v>1.75</v>
      </c>
      <c r="F8" s="4">
        <f t="shared" si="1"/>
        <v>49.612500000000004</v>
      </c>
      <c r="G8" s="4">
        <v>3.5</v>
      </c>
      <c r="H8" s="4">
        <f t="shared" si="2"/>
        <v>99.225000000000009</v>
      </c>
      <c r="I8" s="4">
        <f t="shared" si="3"/>
        <v>4.2</v>
      </c>
      <c r="J8" s="4">
        <f t="shared" si="4"/>
        <v>119.07000000000001</v>
      </c>
      <c r="K8" s="4">
        <f t="shared" si="5"/>
        <v>7</v>
      </c>
      <c r="L8" s="4">
        <f t="shared" si="6"/>
        <v>198.45000000000002</v>
      </c>
      <c r="M8" s="5" t="str">
        <f t="shared" si="7"/>
        <v>Bloodthirsty Mary Infuser:
cane sugar, sun dried tomato, peppercorn, de arbol chilis, lemon peel, celery, garlic, horseradish, salt, bay leaf
INSTRUCTIONS: In 16oz jar, combine ingredients and one pint (2 cups) vodka. Steep for 1 – 2 days (swirl daily).
 - NET WT. 1.75 oz (49.6125 grams)</v>
      </c>
      <c r="N8" s="8">
        <v>10000000041</v>
      </c>
      <c r="O8" s="8">
        <v>30000000041</v>
      </c>
      <c r="P8" s="8">
        <v>50000000041</v>
      </c>
      <c r="Q8" s="8">
        <v>70000000041</v>
      </c>
      <c r="R8" s="8">
        <v>90000000041</v>
      </c>
      <c r="S8" s="2" t="s">
        <v>838</v>
      </c>
      <c r="T8" s="5" t="s">
        <v>1433</v>
      </c>
      <c r="U8" s="8"/>
      <c r="V8" s="4">
        <f t="shared" si="8"/>
        <v>0.875</v>
      </c>
      <c r="W8" s="4">
        <f t="shared" si="9"/>
        <v>24.806250000000002</v>
      </c>
      <c r="X8" s="8"/>
    </row>
    <row r="9" spans="1:24" ht="99.75" x14ac:dyDescent="0.25">
      <c r="A9" s="2" t="s">
        <v>335</v>
      </c>
      <c r="B9" s="2" t="s">
        <v>395</v>
      </c>
      <c r="C9" s="2" t="s">
        <v>395</v>
      </c>
      <c r="D9" s="1" t="s">
        <v>1428</v>
      </c>
      <c r="E9" s="4">
        <f t="shared" si="0"/>
        <v>1.75</v>
      </c>
      <c r="F9" s="4">
        <f t="shared" si="1"/>
        <v>49.612500000000004</v>
      </c>
      <c r="G9" s="4">
        <v>3.5</v>
      </c>
      <c r="H9" s="4">
        <f t="shared" si="2"/>
        <v>99.225000000000009</v>
      </c>
      <c r="I9" s="4">
        <f t="shared" si="3"/>
        <v>4.2</v>
      </c>
      <c r="J9" s="4">
        <f t="shared" si="4"/>
        <v>119.07000000000001</v>
      </c>
      <c r="K9" s="4">
        <f t="shared" si="5"/>
        <v>7</v>
      </c>
      <c r="L9" s="4">
        <f t="shared" si="6"/>
        <v>198.45000000000002</v>
      </c>
      <c r="M9" s="5" t="str">
        <f t="shared" si="7"/>
        <v>Gin &amp; Tonic Infuser Ingredients:
cane sugar, rose petals and buds, fennel, black peppercorns, lemon peel, orange peel
INSTRUCTIONS: In 16oz jar, combine ingredients and one pint (2 cups) gin. Steep for 2 – 4 days (swirl daily).
 - NET WT. 1.75 oz (49.6125 grams)</v>
      </c>
      <c r="N9" s="8">
        <v>10000000147</v>
      </c>
      <c r="O9" s="8">
        <v>30000000147</v>
      </c>
      <c r="P9" s="8">
        <v>50000000147</v>
      </c>
      <c r="Q9" s="8">
        <v>70000000147</v>
      </c>
      <c r="R9" s="8">
        <v>90000000147</v>
      </c>
      <c r="S9" s="2" t="s">
        <v>838</v>
      </c>
      <c r="T9" s="5" t="s">
        <v>1433</v>
      </c>
      <c r="U9" s="8"/>
      <c r="V9" s="4">
        <f t="shared" si="8"/>
        <v>0.875</v>
      </c>
      <c r="W9" s="4">
        <f t="shared" si="9"/>
        <v>24.806250000000002</v>
      </c>
      <c r="X9" s="8"/>
    </row>
    <row r="10" spans="1:24" ht="171" x14ac:dyDescent="0.25">
      <c r="A10" s="2" t="s">
        <v>336</v>
      </c>
      <c r="B10" s="2" t="s">
        <v>396</v>
      </c>
      <c r="C10" s="2" t="s">
        <v>396</v>
      </c>
      <c r="D10" s="1" t="s">
        <v>1590</v>
      </c>
      <c r="E10" s="4">
        <f t="shared" si="0"/>
        <v>2</v>
      </c>
      <c r="F10" s="4">
        <f t="shared" si="1"/>
        <v>56.7</v>
      </c>
      <c r="G10" s="4">
        <v>4</v>
      </c>
      <c r="H10" s="4">
        <f t="shared" si="2"/>
        <v>113.4</v>
      </c>
      <c r="I10" s="4">
        <f t="shared" si="3"/>
        <v>4.8</v>
      </c>
      <c r="J10" s="4">
        <f t="shared" si="4"/>
        <v>136.08000000000001</v>
      </c>
      <c r="K10" s="4">
        <f t="shared" si="5"/>
        <v>8</v>
      </c>
      <c r="L10" s="4">
        <f t="shared" si="6"/>
        <v>226.8</v>
      </c>
      <c r="M10" s="5" t="str">
        <f t="shared" si="7"/>
        <v>So Gingerly Infuser Ingredients:
sugar, crystallized ginger, green cardamom pods, natural flavor
INSTRUCTIONS: In 16oz jar, add vodka, gin, tequila or wine, and infuse 2-4 days.
INFUSING: Add two cups of your favorite spirit. Store in the refrigerator or freezer, swirling ingredients daily. Once the flavor reaches desired strength you are ready to begin creating cocktails.
 - NET WT. 2 oz (56.7 grams)</v>
      </c>
      <c r="N10" s="8">
        <v>10000000318</v>
      </c>
      <c r="O10" s="8">
        <v>30000000318</v>
      </c>
      <c r="P10" s="8">
        <v>50000000318</v>
      </c>
      <c r="Q10" s="8">
        <v>70000000318</v>
      </c>
      <c r="R10" s="8">
        <v>90000000318</v>
      </c>
      <c r="S10" s="2" t="s">
        <v>838</v>
      </c>
      <c r="T10" s="5" t="s">
        <v>1433</v>
      </c>
      <c r="U10" s="8"/>
      <c r="V10" s="4">
        <f t="shared" si="8"/>
        <v>1</v>
      </c>
      <c r="W10" s="4">
        <f t="shared" si="9"/>
        <v>28.35</v>
      </c>
      <c r="X10" s="8"/>
    </row>
    <row r="11" spans="1:24" ht="156.75" x14ac:dyDescent="0.25">
      <c r="A11" s="2" t="s">
        <v>337</v>
      </c>
      <c r="B11" s="2" t="s">
        <v>1028</v>
      </c>
      <c r="C11" s="2" t="s">
        <v>638</v>
      </c>
      <c r="D11" s="1" t="s">
        <v>1429</v>
      </c>
      <c r="E11" s="4">
        <f t="shared" si="0"/>
        <v>1.5</v>
      </c>
      <c r="F11" s="4">
        <f t="shared" si="1"/>
        <v>42.525000000000006</v>
      </c>
      <c r="G11" s="4">
        <v>3</v>
      </c>
      <c r="H11" s="4">
        <f t="shared" si="2"/>
        <v>85.050000000000011</v>
      </c>
      <c r="I11" s="4">
        <f t="shared" si="3"/>
        <v>3.5999999999999996</v>
      </c>
      <c r="J11" s="4">
        <f t="shared" si="4"/>
        <v>102.05999999999999</v>
      </c>
      <c r="K11" s="4">
        <f t="shared" si="5"/>
        <v>6</v>
      </c>
      <c r="L11" s="4">
        <f t="shared" si="6"/>
        <v>170.10000000000002</v>
      </c>
      <c r="M11" s="5" t="str">
        <f t="shared" si="7"/>
        <v>Hop &amp; Vine Party Time Infuser Ingredients:
sugar, hops, orange peel, vanilla, spices
INSTRUCTIONS: In 16oz jar, add vodka, gin, tequila or wine, and infuse 2-4 days.
INFUSING: Add two cups of your favorite spirit. Store in the refrigerator or freezer, swirling ingredients daily. Once the flavor reaches desired strength you are ready to begin creating cocktails.
 - NET WT. 1.5 oz (42.525 grams)</v>
      </c>
      <c r="N11" s="8">
        <v>10000000183</v>
      </c>
      <c r="O11" s="8">
        <v>30000000183</v>
      </c>
      <c r="P11" s="8">
        <v>50000000183</v>
      </c>
      <c r="Q11" s="8">
        <v>70000000183</v>
      </c>
      <c r="R11" s="8">
        <v>90000000183</v>
      </c>
      <c r="S11" s="2" t="s">
        <v>838</v>
      </c>
      <c r="T11" s="5" t="s">
        <v>1433</v>
      </c>
      <c r="U11" s="8"/>
      <c r="V11" s="4">
        <f t="shared" si="8"/>
        <v>0.75</v>
      </c>
      <c r="W11" s="4">
        <f t="shared" si="9"/>
        <v>21.262500000000003</v>
      </c>
      <c r="X11" s="8"/>
    </row>
    <row r="12" spans="1:24" ht="99.75" x14ac:dyDescent="0.25">
      <c r="A12" s="2" t="s">
        <v>338</v>
      </c>
      <c r="B12" s="2" t="s">
        <v>1003</v>
      </c>
      <c r="C12" s="2" t="s">
        <v>662</v>
      </c>
      <c r="D12" s="1" t="s">
        <v>1431</v>
      </c>
      <c r="E12" s="4">
        <f t="shared" si="0"/>
        <v>2</v>
      </c>
      <c r="F12" s="4">
        <f t="shared" si="1"/>
        <v>56.7</v>
      </c>
      <c r="G12" s="4">
        <v>4</v>
      </c>
      <c r="H12" s="4">
        <f t="shared" si="2"/>
        <v>113.4</v>
      </c>
      <c r="I12" s="4">
        <f t="shared" si="3"/>
        <v>4.8</v>
      </c>
      <c r="J12" s="4">
        <f t="shared" si="4"/>
        <v>136.08000000000001</v>
      </c>
      <c r="K12" s="4">
        <f t="shared" si="5"/>
        <v>8</v>
      </c>
      <c r="L12" s="4">
        <f t="shared" si="6"/>
        <v>226.8</v>
      </c>
      <c r="M12" s="5" t="str">
        <f t="shared" si="7"/>
        <v>Make Mine Margarita Infusion Ingredients:
cane sugar, crystallized ginger, vanilla bean, lemon peel, orange peel
INSTRUCTIONS: In 16oz jar, combine ingredients and one pint (2 cups) tequila. Steep for 2 – 4 days (swirl daily).
 - NET WT. 2 oz (56.7 grams)</v>
      </c>
      <c r="N12" s="8">
        <v>10000000215</v>
      </c>
      <c r="O12" s="8">
        <v>30000000215</v>
      </c>
      <c r="P12" s="8">
        <v>50000000215</v>
      </c>
      <c r="Q12" s="8">
        <v>70000000215</v>
      </c>
      <c r="R12" s="8">
        <v>90000000215</v>
      </c>
      <c r="S12" s="2" t="s">
        <v>838</v>
      </c>
      <c r="T12" s="5" t="s">
        <v>1433</v>
      </c>
      <c r="U12" s="8"/>
      <c r="V12" s="4">
        <f t="shared" si="8"/>
        <v>1</v>
      </c>
      <c r="W12" s="4">
        <f t="shared" si="9"/>
        <v>28.35</v>
      </c>
      <c r="X12" s="8"/>
    </row>
    <row r="13" spans="1:24" ht="171" x14ac:dyDescent="0.25">
      <c r="A13" s="2" t="s">
        <v>339</v>
      </c>
      <c r="B13" s="2" t="s">
        <v>397</v>
      </c>
      <c r="C13" s="2" t="s">
        <v>397</v>
      </c>
      <c r="D13" s="1" t="s">
        <v>1430</v>
      </c>
      <c r="E13" s="4">
        <f t="shared" si="0"/>
        <v>1.5</v>
      </c>
      <c r="F13" s="4">
        <f t="shared" si="1"/>
        <v>42.525000000000006</v>
      </c>
      <c r="G13" s="4">
        <v>3</v>
      </c>
      <c r="H13" s="4">
        <f t="shared" si="2"/>
        <v>85.050000000000011</v>
      </c>
      <c r="I13" s="4">
        <f t="shared" si="3"/>
        <v>3.5999999999999996</v>
      </c>
      <c r="J13" s="4">
        <f t="shared" si="4"/>
        <v>102.05999999999999</v>
      </c>
      <c r="K13" s="4">
        <f t="shared" si="5"/>
        <v>6</v>
      </c>
      <c r="L13" s="4">
        <f t="shared" si="6"/>
        <v>170.10000000000002</v>
      </c>
      <c r="M13" s="5" t="str">
        <f t="shared" si="7"/>
        <v>Tropical Hibiscus Infuser Ingredients:
sugar, hibiscus petals, cassia cinnamon, orange peel, spices
INSTRUCTIONS: In 16oz jar, add vodka, whiskey, tequila or wine, and infuse 2-4 days.
INFUSING: Add two cups of your favorite spirit. Store in the refrigerator or freezer, swirling ingredients daily. Once the flavor reaches desired strength you are ready to begin creating cocktails.
 - NET WT. 1.5 oz (42.525 grams)</v>
      </c>
      <c r="N13" s="8">
        <v>10000000350</v>
      </c>
      <c r="O13" s="8">
        <v>30000000350</v>
      </c>
      <c r="P13" s="8">
        <v>50000000350</v>
      </c>
      <c r="Q13" s="8">
        <v>70000000350</v>
      </c>
      <c r="R13" s="8">
        <v>90000000350</v>
      </c>
      <c r="S13" s="2" t="s">
        <v>838</v>
      </c>
      <c r="T13" s="5" t="s">
        <v>1433</v>
      </c>
      <c r="U13" s="8"/>
      <c r="V13" s="4">
        <f t="shared" si="8"/>
        <v>0.75</v>
      </c>
      <c r="W13" s="4">
        <f t="shared" si="9"/>
        <v>21.262500000000003</v>
      </c>
      <c r="X13" s="8"/>
    </row>
    <row r="14" spans="1:24" ht="99.75" x14ac:dyDescent="0.25">
      <c r="A14" s="2" t="s">
        <v>340</v>
      </c>
      <c r="B14" s="2" t="s">
        <v>950</v>
      </c>
      <c r="C14" s="2" t="s">
        <v>713</v>
      </c>
      <c r="D14" s="1" t="s">
        <v>1432</v>
      </c>
      <c r="E14" s="4">
        <f t="shared" si="0"/>
        <v>2</v>
      </c>
      <c r="F14" s="4">
        <f t="shared" si="1"/>
        <v>56.7</v>
      </c>
      <c r="G14" s="4">
        <v>4</v>
      </c>
      <c r="H14" s="4">
        <f t="shared" si="2"/>
        <v>113.4</v>
      </c>
      <c r="I14" s="4">
        <f t="shared" si="3"/>
        <v>4.8</v>
      </c>
      <c r="J14" s="4">
        <f t="shared" si="4"/>
        <v>136.08000000000001</v>
      </c>
      <c r="K14" s="4">
        <f t="shared" si="5"/>
        <v>8</v>
      </c>
      <c r="L14" s="4">
        <f t="shared" si="6"/>
        <v>226.8</v>
      </c>
      <c r="M14" s="5" t="str">
        <f t="shared" si="7"/>
        <v>Relax Mode Mojito Infusion Ingredients:
cane sugar, cranberries, sunflower oil, lemon peel, orange peel, hop flowers
INSTRUCTIONS: In 16oz jar, combine ingredients and one pint (2 cups) rum. Steep for 2 – 4 days (swirl daily).
 - NET WT. 2 oz (56.7 grams)</v>
      </c>
      <c r="N14" s="8">
        <v>10000000288</v>
      </c>
      <c r="O14" s="8">
        <v>30000000288</v>
      </c>
      <c r="P14" s="8">
        <v>50000000288</v>
      </c>
      <c r="Q14" s="8">
        <v>70000000288</v>
      </c>
      <c r="R14" s="8">
        <v>90000000288</v>
      </c>
      <c r="S14" s="2"/>
      <c r="U14" s="8"/>
      <c r="V14" s="4">
        <f t="shared" si="8"/>
        <v>1</v>
      </c>
      <c r="W14" s="4">
        <f t="shared" si="9"/>
        <v>28.35</v>
      </c>
      <c r="X14" s="8"/>
    </row>
    <row r="15" spans="1:24" ht="71.25" x14ac:dyDescent="0.25">
      <c r="A15" s="2" t="s">
        <v>1</v>
      </c>
      <c r="B15" s="2" t="s">
        <v>1108</v>
      </c>
      <c r="C15" s="2" t="s">
        <v>559</v>
      </c>
      <c r="D15" s="1" t="s">
        <v>1209</v>
      </c>
      <c r="E15" s="4">
        <f t="shared" si="0"/>
        <v>1.8</v>
      </c>
      <c r="F15" s="4">
        <f t="shared" si="1"/>
        <v>51.03</v>
      </c>
      <c r="G15" s="4">
        <v>3.6</v>
      </c>
      <c r="H15" s="4">
        <f t="shared" si="2"/>
        <v>102.06</v>
      </c>
      <c r="I15" s="4">
        <f t="shared" si="3"/>
        <v>4.32</v>
      </c>
      <c r="J15" s="4">
        <f t="shared" si="4"/>
        <v>122.47200000000001</v>
      </c>
      <c r="K15" s="4">
        <f t="shared" si="5"/>
        <v>7.2</v>
      </c>
      <c r="L15" s="4">
        <f t="shared" si="6"/>
        <v>204.12</v>
      </c>
      <c r="M15" s="5" t="str">
        <f t="shared" si="7"/>
        <v>Bruschetta Bread Dip Ingredients:
tomato flakes, onion, chives, garlic, basil, celery seed, salt, oregano, parsley, red pepper flakes, paprika, black pepper, ginger, thyme, yellow mustard and cloves
 - NET WT. 1.8 oz (51.03 grams)</v>
      </c>
      <c r="N15" s="8">
        <v>10000000052</v>
      </c>
      <c r="O15" s="8">
        <v>30000000052</v>
      </c>
      <c r="P15" s="8">
        <v>50000000052</v>
      </c>
      <c r="Q15" s="8">
        <v>70000000052</v>
      </c>
      <c r="R15" s="8">
        <v>90000000052</v>
      </c>
      <c r="S15" s="2" t="s">
        <v>838</v>
      </c>
      <c r="T15" s="5" t="s">
        <v>1208</v>
      </c>
      <c r="U15" s="8"/>
      <c r="V15" s="4">
        <f t="shared" si="8"/>
        <v>0.9</v>
      </c>
      <c r="W15" s="4">
        <f t="shared" si="9"/>
        <v>25.515000000000001</v>
      </c>
      <c r="X15" s="8"/>
    </row>
    <row r="16" spans="1:24" ht="42.75" x14ac:dyDescent="0.25">
      <c r="A16" s="2" t="s">
        <v>2</v>
      </c>
      <c r="B16" s="2" t="s">
        <v>1051</v>
      </c>
      <c r="C16" s="2" t="s">
        <v>615</v>
      </c>
      <c r="D16" s="1" t="s">
        <v>810</v>
      </c>
      <c r="E16" s="4">
        <f t="shared" si="0"/>
        <v>1.1000000000000001</v>
      </c>
      <c r="F16" s="4">
        <f t="shared" si="1"/>
        <v>31.185000000000006</v>
      </c>
      <c r="G16" s="4">
        <v>2.2000000000000002</v>
      </c>
      <c r="H16" s="4">
        <f t="shared" si="2"/>
        <v>62.370000000000012</v>
      </c>
      <c r="I16" s="4">
        <f t="shared" si="3"/>
        <v>2.64</v>
      </c>
      <c r="J16" s="4">
        <f t="shared" si="4"/>
        <v>74.844000000000008</v>
      </c>
      <c r="K16" s="4">
        <f t="shared" si="5"/>
        <v>4.4000000000000004</v>
      </c>
      <c r="L16" s="4">
        <f t="shared" si="6"/>
        <v>124.74000000000002</v>
      </c>
      <c r="M16" s="5" t="str">
        <f t="shared" si="7"/>
        <v>Garlic Bread Dip Ingredients:
garlic, salt, parsley, oregano, spices
 - NET WT. 1.1 oz (31.185 grams)</v>
      </c>
      <c r="N16" s="8">
        <v>10000000145</v>
      </c>
      <c r="O16" s="8">
        <v>30000000145</v>
      </c>
      <c r="P16" s="8">
        <v>50000000145</v>
      </c>
      <c r="Q16" s="8">
        <v>70000000145</v>
      </c>
      <c r="R16" s="8">
        <v>90000000145</v>
      </c>
      <c r="S16" s="2" t="s">
        <v>838</v>
      </c>
      <c r="T16" s="5" t="s">
        <v>854</v>
      </c>
      <c r="U16" s="8"/>
      <c r="V16" s="4">
        <f t="shared" si="8"/>
        <v>0.55000000000000004</v>
      </c>
      <c r="W16" s="4">
        <f t="shared" si="9"/>
        <v>15.592500000000003</v>
      </c>
      <c r="X16" s="8"/>
    </row>
    <row r="17" spans="1:24" ht="57" x14ac:dyDescent="0.25">
      <c r="A17" s="2" t="s">
        <v>3</v>
      </c>
      <c r="B17" s="2" t="s">
        <v>0</v>
      </c>
      <c r="C17" s="2" t="s">
        <v>1145</v>
      </c>
      <c r="D17" s="1" t="s">
        <v>790</v>
      </c>
      <c r="E17" s="4">
        <f t="shared" si="0"/>
        <v>1.1000000000000001</v>
      </c>
      <c r="F17" s="4">
        <f t="shared" si="1"/>
        <v>31.185000000000006</v>
      </c>
      <c r="G17" s="4">
        <v>2.2000000000000002</v>
      </c>
      <c r="H17" s="4">
        <f t="shared" si="2"/>
        <v>62.370000000000012</v>
      </c>
      <c r="I17" s="4">
        <f t="shared" si="3"/>
        <v>2.64</v>
      </c>
      <c r="J17" s="4">
        <f t="shared" si="4"/>
        <v>74.844000000000008</v>
      </c>
      <c r="K17" s="4">
        <f t="shared" si="5"/>
        <v>4.4000000000000004</v>
      </c>
      <c r="L17" s="4">
        <f t="shared" si="6"/>
        <v>124.74000000000002</v>
      </c>
      <c r="M17" s="5" t="str">
        <f t="shared" si="7"/>
        <v>Garlic &amp; Tomato Bread Dip Ingredients:
salt, spices, dehydrated garlic, onion powder, tomato powder, red bell peppers, canola oil, dehydrated tomato 
 - NET WT. 1.1 oz (31.185 grams)</v>
      </c>
      <c r="N17" s="8">
        <v>10000000142</v>
      </c>
      <c r="O17" s="8">
        <v>30000000142</v>
      </c>
      <c r="P17" s="8">
        <v>50000000142</v>
      </c>
      <c r="Q17" s="8">
        <v>70000000142</v>
      </c>
      <c r="R17" s="8">
        <v>90000000142</v>
      </c>
      <c r="S17" s="2"/>
      <c r="U17" s="8"/>
      <c r="V17" s="4">
        <f t="shared" si="8"/>
        <v>0.55000000000000004</v>
      </c>
      <c r="W17" s="4">
        <f t="shared" si="9"/>
        <v>15.592500000000003</v>
      </c>
      <c r="X17" s="8"/>
    </row>
    <row r="18" spans="1:24" ht="57" x14ac:dyDescent="0.25">
      <c r="A18" s="2" t="s">
        <v>4</v>
      </c>
      <c r="B18" s="2" t="s">
        <v>998</v>
      </c>
      <c r="C18" s="2" t="s">
        <v>667</v>
      </c>
      <c r="D18" s="1" t="s">
        <v>1210</v>
      </c>
      <c r="E18" s="4">
        <f t="shared" si="0"/>
        <v>1.7</v>
      </c>
      <c r="F18" s="4">
        <f t="shared" si="1"/>
        <v>48.195</v>
      </c>
      <c r="G18" s="4">
        <v>3.4</v>
      </c>
      <c r="H18" s="4">
        <f t="shared" si="2"/>
        <v>96.39</v>
      </c>
      <c r="I18" s="4">
        <f t="shared" si="3"/>
        <v>4.08</v>
      </c>
      <c r="J18" s="4">
        <f t="shared" si="4"/>
        <v>115.66800000000001</v>
      </c>
      <c r="K18" s="4">
        <f t="shared" si="5"/>
        <v>6.8</v>
      </c>
      <c r="L18" s="4">
        <f t="shared" si="6"/>
        <v>192.78</v>
      </c>
      <c r="M18" s="5" t="str">
        <f t="shared" si="7"/>
        <v>Mediterranean Bread Dip Ingredients:
salt, pepper, starch, garlic, monosodium, oregano, sugar, onion and parsley
 - NET WT. 1.7 oz (48.195 grams)</v>
      </c>
      <c r="N18" s="8">
        <v>10000000222</v>
      </c>
      <c r="O18" s="8">
        <v>30000000222</v>
      </c>
      <c r="P18" s="8">
        <v>50000000222</v>
      </c>
      <c r="Q18" s="8">
        <v>70000000222</v>
      </c>
      <c r="R18" s="8">
        <v>90000000222</v>
      </c>
      <c r="S18" s="2" t="s">
        <v>838</v>
      </c>
      <c r="T18" s="5" t="s">
        <v>852</v>
      </c>
      <c r="U18" s="8"/>
      <c r="V18" s="4">
        <f t="shared" si="8"/>
        <v>0.85</v>
      </c>
      <c r="W18" s="4">
        <f t="shared" si="9"/>
        <v>24.0975</v>
      </c>
      <c r="X18" s="8"/>
    </row>
    <row r="19" spans="1:24" ht="42.75" x14ac:dyDescent="0.25">
      <c r="A19" s="2" t="s">
        <v>5</v>
      </c>
      <c r="B19" s="2" t="s">
        <v>944</v>
      </c>
      <c r="C19" s="2" t="s">
        <v>719</v>
      </c>
      <c r="D19" s="1" t="s">
        <v>527</v>
      </c>
      <c r="E19" s="4">
        <f t="shared" si="0"/>
        <v>0.95</v>
      </c>
      <c r="F19" s="4">
        <f t="shared" si="1"/>
        <v>26.932500000000001</v>
      </c>
      <c r="G19" s="4">
        <v>1.9</v>
      </c>
      <c r="H19" s="4">
        <f t="shared" si="2"/>
        <v>53.865000000000002</v>
      </c>
      <c r="I19" s="4">
        <f t="shared" si="3"/>
        <v>2.2799999999999998</v>
      </c>
      <c r="J19" s="4">
        <f t="shared" si="4"/>
        <v>64.637999999999991</v>
      </c>
      <c r="K19" s="4">
        <f t="shared" si="5"/>
        <v>3.8</v>
      </c>
      <c r="L19" s="4">
        <f t="shared" si="6"/>
        <v>107.73</v>
      </c>
      <c r="M19" s="5" t="str">
        <f t="shared" si="7"/>
        <v>Rosemary &amp; Garlic Bread Dip Ingredients:
dehydrated garlic, rosemary, salt, spices
 - NET WT. 0.95 oz (26.9325 grams)</v>
      </c>
      <c r="N19" s="8">
        <v>10000000405</v>
      </c>
      <c r="O19" s="8">
        <v>30000000405</v>
      </c>
      <c r="P19" s="8">
        <v>50000000405</v>
      </c>
      <c r="Q19" s="8">
        <v>70000000405</v>
      </c>
      <c r="R19" s="8">
        <v>90000000405</v>
      </c>
      <c r="S19" s="2"/>
      <c r="U19" s="8"/>
      <c r="V19" s="4">
        <f t="shared" si="8"/>
        <v>0.47499999999999998</v>
      </c>
      <c r="W19" s="4">
        <f t="shared" si="9"/>
        <v>13.46625</v>
      </c>
      <c r="X19" s="8"/>
    </row>
    <row r="20" spans="1:24" ht="71.25" x14ac:dyDescent="0.25">
      <c r="A20" s="2" t="s">
        <v>6</v>
      </c>
      <c r="B20" s="2" t="s">
        <v>921</v>
      </c>
      <c r="C20" s="2" t="s">
        <v>744</v>
      </c>
      <c r="D20" s="1" t="s">
        <v>874</v>
      </c>
      <c r="E20" s="4">
        <f t="shared" si="0"/>
        <v>1.1499999999999999</v>
      </c>
      <c r="F20" s="4">
        <f t="shared" si="1"/>
        <v>32.602499999999999</v>
      </c>
      <c r="G20" s="4">
        <v>2.2999999999999998</v>
      </c>
      <c r="H20" s="4">
        <f t="shared" si="2"/>
        <v>65.204999999999998</v>
      </c>
      <c r="I20" s="4">
        <f t="shared" si="3"/>
        <v>2.76</v>
      </c>
      <c r="J20" s="4">
        <f t="shared" si="4"/>
        <v>78.245999999999995</v>
      </c>
      <c r="K20" s="4">
        <f t="shared" si="5"/>
        <v>4.5999999999999996</v>
      </c>
      <c r="L20" s="4">
        <f t="shared" si="6"/>
        <v>130.41</v>
      </c>
      <c r="M20" s="5" t="str">
        <f t="shared" si="7"/>
        <v>Sundried Tomato &amp; Basil Bread Dip Ingredients:
salt, dehydrated garlic, basil, dehydrated tomato, green bell peppers, soybean oil, dehydrated parsley
• ALLERGY ALERT: CONTAINS SOYBEAN OIL •
 - NET WT. 1.15 oz (32.6025 grams)</v>
      </c>
      <c r="N20" s="8">
        <v>10000000338</v>
      </c>
      <c r="O20" s="8">
        <v>30000000338</v>
      </c>
      <c r="P20" s="8">
        <v>50000000338</v>
      </c>
      <c r="Q20" s="8">
        <v>70000000338</v>
      </c>
      <c r="R20" s="8">
        <v>90000000338</v>
      </c>
      <c r="S20" s="2" t="s">
        <v>838</v>
      </c>
      <c r="T20" s="5" t="s">
        <v>854</v>
      </c>
      <c r="U20" s="8" t="s">
        <v>1477</v>
      </c>
      <c r="V20" s="4">
        <f t="shared" si="8"/>
        <v>0.57499999999999996</v>
      </c>
      <c r="W20" s="4">
        <f t="shared" si="9"/>
        <v>16.30125</v>
      </c>
      <c r="X20" s="8"/>
    </row>
    <row r="21" spans="1:24" ht="57" x14ac:dyDescent="0.25">
      <c r="A21" s="2" t="s">
        <v>7</v>
      </c>
      <c r="B21" s="2" t="s">
        <v>908</v>
      </c>
      <c r="C21" s="2" t="s">
        <v>826</v>
      </c>
      <c r="D21" s="1" t="s">
        <v>1211</v>
      </c>
      <c r="E21" s="4">
        <f t="shared" si="0"/>
        <v>0.35</v>
      </c>
      <c r="F21" s="4">
        <f t="shared" si="1"/>
        <v>9.9224999999999994</v>
      </c>
      <c r="G21" s="4">
        <v>0.7</v>
      </c>
      <c r="H21" s="4">
        <f t="shared" si="2"/>
        <v>19.844999999999999</v>
      </c>
      <c r="I21" s="4">
        <f t="shared" si="3"/>
        <v>0.84</v>
      </c>
      <c r="J21" s="4">
        <f t="shared" si="4"/>
        <v>23.814</v>
      </c>
      <c r="K21" s="4">
        <f t="shared" si="5"/>
        <v>1.4</v>
      </c>
      <c r="L21" s="4">
        <f t="shared" si="6"/>
        <v>39.69</v>
      </c>
      <c r="M21" s="5" t="str">
        <f t="shared" si="7"/>
        <v>Tuscan Bread Dip Ingredients:
garlic, salt, black pepper, onion, pepper flakes, rosemary, basil, oregano, and parsley
 - NET WT. 0.35 oz (9.9225 grams)</v>
      </c>
      <c r="N21" s="8">
        <v>10000000360</v>
      </c>
      <c r="O21" s="8">
        <v>30000000360</v>
      </c>
      <c r="P21" s="8">
        <v>50000000360</v>
      </c>
      <c r="Q21" s="8">
        <v>70000000360</v>
      </c>
      <c r="R21" s="8">
        <v>90000000360</v>
      </c>
      <c r="S21" s="2" t="s">
        <v>838</v>
      </c>
      <c r="T21" s="5" t="s">
        <v>1208</v>
      </c>
      <c r="U21" s="8" t="s">
        <v>1474</v>
      </c>
      <c r="V21" s="4">
        <f t="shared" si="8"/>
        <v>0.17499999999999999</v>
      </c>
      <c r="W21" s="4">
        <f t="shared" si="9"/>
        <v>4.9612499999999997</v>
      </c>
      <c r="X21" s="8"/>
    </row>
    <row r="22" spans="1:24" ht="142.5" x14ac:dyDescent="0.25">
      <c r="A22" s="2" t="s">
        <v>8</v>
      </c>
      <c r="B22" s="2" t="s">
        <v>913</v>
      </c>
      <c r="C22" s="2" t="s">
        <v>752</v>
      </c>
      <c r="D22" s="1" t="s">
        <v>869</v>
      </c>
      <c r="E22" s="4">
        <f t="shared" si="0"/>
        <v>1.7</v>
      </c>
      <c r="F22" s="4">
        <f t="shared" si="1"/>
        <v>48.195</v>
      </c>
      <c r="G22" s="4">
        <v>3.4</v>
      </c>
      <c r="H22" s="4">
        <f t="shared" si="2"/>
        <v>96.39</v>
      </c>
      <c r="I22" s="4">
        <f t="shared" si="3"/>
        <v>4.08</v>
      </c>
      <c r="J22" s="4">
        <f t="shared" si="4"/>
        <v>115.66800000000001</v>
      </c>
      <c r="K22" s="4">
        <f t="shared" si="5"/>
        <v>6.8</v>
      </c>
      <c r="L22" s="4">
        <f t="shared" si="6"/>
        <v>192.78</v>
      </c>
      <c r="M22" s="5" t="str">
        <f t="shared" si="7"/>
        <v>Tomato Balsamic Bread Dip Ingredients:
dehydrated vegetables (tomato, garlic, onion, green onion), salt, spices, demerara sugar, maltodextrin, balsamic vinegar powder (maltodextrin, balsamic vinegar, modified food starch, natural flavor, molasses, caramel color), silicon dioxide added to prevent caking
• THIS PRODUCT IS PACKAGED WITH EQUIPMENT THAT MAKES PRODUCTS CONTAINING WHEAT, EGGS, MILK, SOY, AND TREE NUTS •
 - NET WT. 1.7 oz (48.195 grams)</v>
      </c>
      <c r="N22" s="8">
        <v>10000000347</v>
      </c>
      <c r="O22" s="8">
        <v>30000000347</v>
      </c>
      <c r="P22" s="8">
        <v>50000000347</v>
      </c>
      <c r="Q22" s="8">
        <v>70000000347</v>
      </c>
      <c r="R22" s="8">
        <v>90000000347</v>
      </c>
      <c r="S22" s="2" t="s">
        <v>838</v>
      </c>
      <c r="T22" s="5" t="s">
        <v>1212</v>
      </c>
      <c r="U22" s="8"/>
      <c r="V22" s="4">
        <f t="shared" si="8"/>
        <v>0.85</v>
      </c>
      <c r="W22" s="4">
        <f t="shared" si="9"/>
        <v>24.0975</v>
      </c>
      <c r="X22" s="8"/>
    </row>
    <row r="23" spans="1:24" ht="85.5" x14ac:dyDescent="0.25">
      <c r="A23" s="2" t="s">
        <v>9</v>
      </c>
      <c r="B23" s="2" t="s">
        <v>1054</v>
      </c>
      <c r="C23" s="2" t="s">
        <v>612</v>
      </c>
      <c r="D23" s="1" t="s">
        <v>1509</v>
      </c>
      <c r="E23" s="4">
        <f t="shared" si="0"/>
        <v>1.6</v>
      </c>
      <c r="F23" s="4">
        <f t="shared" si="1"/>
        <v>45.360000000000007</v>
      </c>
      <c r="G23" s="4">
        <v>3.2</v>
      </c>
      <c r="H23" s="4">
        <f t="shared" si="2"/>
        <v>90.720000000000013</v>
      </c>
      <c r="I23" s="4">
        <f t="shared" si="3"/>
        <v>3.84</v>
      </c>
      <c r="J23" s="4">
        <f t="shared" si="4"/>
        <v>108.864</v>
      </c>
      <c r="K23" s="4">
        <f t="shared" si="5"/>
        <v>6.4</v>
      </c>
      <c r="L23" s="4">
        <f t="shared" si="6"/>
        <v>181.44000000000003</v>
      </c>
      <c r="M23" s="5" t="str">
        <f t="shared" si="7"/>
        <v>Garden Delight Bread Dip Ingredients:
vegetable seasoning, onion, sea salt, garlic, tomato powder, and herbs
• PACKAGED IN A FACILITY THAT HANDLES WHEAT, AND MILK, SOY, EGG, PEANUTS, AND TREE NUTS •
 - NET WT. 1.6 oz (45.36 grams)</v>
      </c>
      <c r="N23" s="8">
        <v>10000000137</v>
      </c>
      <c r="O23" s="8">
        <v>30000000137</v>
      </c>
      <c r="P23" s="8">
        <v>50000000137</v>
      </c>
      <c r="Q23" s="8">
        <v>70000000137</v>
      </c>
      <c r="R23" s="8">
        <v>90000000137</v>
      </c>
      <c r="S23" s="2" t="s">
        <v>838</v>
      </c>
      <c r="T23" s="5" t="s">
        <v>1213</v>
      </c>
      <c r="U23" s="8"/>
      <c r="V23" s="4">
        <f t="shared" si="8"/>
        <v>0.8</v>
      </c>
      <c r="W23" s="4">
        <f t="shared" si="9"/>
        <v>22.680000000000003</v>
      </c>
      <c r="X23" s="8"/>
    </row>
    <row r="24" spans="1:24" ht="128.25" x14ac:dyDescent="0.25">
      <c r="A24" s="2" t="s">
        <v>10</v>
      </c>
      <c r="B24" s="2" t="s">
        <v>966</v>
      </c>
      <c r="C24" s="2" t="s">
        <v>697</v>
      </c>
      <c r="D24" s="1" t="s">
        <v>1418</v>
      </c>
      <c r="E24" s="4">
        <f t="shared" si="0"/>
        <v>1.3</v>
      </c>
      <c r="F24" s="4">
        <f t="shared" si="1"/>
        <v>36.855000000000004</v>
      </c>
      <c r="G24" s="4">
        <v>2.6</v>
      </c>
      <c r="H24" s="4">
        <f t="shared" si="2"/>
        <v>73.710000000000008</v>
      </c>
      <c r="I24" s="4">
        <f t="shared" si="3"/>
        <v>3.12</v>
      </c>
      <c r="J24" s="4">
        <f t="shared" si="4"/>
        <v>88.452000000000012</v>
      </c>
      <c r="K24" s="4">
        <f t="shared" si="5"/>
        <v>5.2</v>
      </c>
      <c r="L24" s="4">
        <f t="shared" si="6"/>
        <v>147.42000000000002</v>
      </c>
      <c r="M24" s="5" t="str">
        <f t="shared" si="7"/>
        <v>Pesto &amp; Cheese Bread Dip Ingredients:
parmesan cheese (part-skim milk, parsley, cheese cultures, salt, enzymes), spices, dehydrated garlic, parsley, silicon dioxide added to prevent caking
• ALLERGY ALERT: CONTAINS MILK •
• THIS PRODUCT IS PACKAGED WITH EQUIPMENT THAT MAKES PRODUCTS CONTAINING WHEAT, EGGS, MILK, SOY, AND TREE NUTS •
 - NET WT. 1.3 oz (36.855 grams)</v>
      </c>
      <c r="N24" s="8">
        <v>10000000261</v>
      </c>
      <c r="O24" s="8">
        <v>30000000261</v>
      </c>
      <c r="P24" s="8">
        <v>50000000261</v>
      </c>
      <c r="Q24" s="8">
        <v>70000000261</v>
      </c>
      <c r="R24" s="8">
        <v>90000000261</v>
      </c>
      <c r="S24" s="2" t="s">
        <v>838</v>
      </c>
      <c r="T24" s="5" t="s">
        <v>1212</v>
      </c>
      <c r="U24" s="8" t="s">
        <v>1475</v>
      </c>
      <c r="V24" s="4">
        <f t="shared" si="8"/>
        <v>0.65</v>
      </c>
      <c r="W24" s="4">
        <f t="shared" si="9"/>
        <v>18.427500000000002</v>
      </c>
      <c r="X24" s="8"/>
    </row>
    <row r="25" spans="1:24" ht="99.75" x14ac:dyDescent="0.25">
      <c r="A25" s="2" t="s">
        <v>11</v>
      </c>
      <c r="B25" s="2" t="s">
        <v>1042</v>
      </c>
      <c r="C25" s="2" t="s">
        <v>622</v>
      </c>
      <c r="D25" s="1" t="s">
        <v>1417</v>
      </c>
      <c r="E25" s="4">
        <f t="shared" si="0"/>
        <v>1.8</v>
      </c>
      <c r="F25" s="4">
        <f t="shared" si="1"/>
        <v>51.03</v>
      </c>
      <c r="G25" s="4">
        <v>3.6</v>
      </c>
      <c r="H25" s="4">
        <f t="shared" si="2"/>
        <v>102.06</v>
      </c>
      <c r="I25" s="4">
        <f t="shared" si="3"/>
        <v>4.32</v>
      </c>
      <c r="J25" s="4">
        <f t="shared" si="4"/>
        <v>122.47200000000001</v>
      </c>
      <c r="K25" s="4">
        <f t="shared" si="5"/>
        <v>7.2</v>
      </c>
      <c r="L25" s="4">
        <f t="shared" si="6"/>
        <v>204.12</v>
      </c>
      <c r="M25" s="5" t="str">
        <f t="shared" si="7"/>
        <v>Greek Bread Dip Ingredients:
dehydrated garlic, dehydrated onion, dehydrated bell pepper, spices, sesame seeds, lemon oil
• THIS PRODUCT IS PACKAGED WITH EQUIPMENT THAT MAKES PRODUCTS CONTAINING WHEAT, EGGS, MILK, SOY, AND TREE NUTS •
 - NET WT. 1.8 oz (51.03 grams)</v>
      </c>
      <c r="N25" s="8">
        <v>10000000157</v>
      </c>
      <c r="O25" s="8">
        <v>30000000157</v>
      </c>
      <c r="P25" s="8">
        <v>50000000157</v>
      </c>
      <c r="Q25" s="8">
        <v>70000000157</v>
      </c>
      <c r="R25" s="8">
        <v>90000000157</v>
      </c>
      <c r="S25" s="2" t="s">
        <v>838</v>
      </c>
      <c r="T25" s="5" t="s">
        <v>1212</v>
      </c>
      <c r="U25" s="8"/>
      <c r="V25" s="4">
        <f t="shared" si="8"/>
        <v>0.9</v>
      </c>
      <c r="W25" s="4">
        <f t="shared" si="9"/>
        <v>25.515000000000001</v>
      </c>
      <c r="X25" s="8"/>
    </row>
    <row r="26" spans="1:24" ht="171" x14ac:dyDescent="0.25">
      <c r="A26" s="2" t="s">
        <v>12</v>
      </c>
      <c r="B26" s="2" t="s">
        <v>1050</v>
      </c>
      <c r="C26" s="2" t="s">
        <v>616</v>
      </c>
      <c r="D26" s="1" t="s">
        <v>1214</v>
      </c>
      <c r="E26" s="4">
        <f t="shared" si="0"/>
        <v>1.1000000000000001</v>
      </c>
      <c r="F26" s="4">
        <f t="shared" si="1"/>
        <v>31.185000000000006</v>
      </c>
      <c r="G26" s="4">
        <v>2.2000000000000002</v>
      </c>
      <c r="H26" s="4">
        <f t="shared" si="2"/>
        <v>62.370000000000012</v>
      </c>
      <c r="I26" s="4">
        <f t="shared" si="3"/>
        <v>2.64</v>
      </c>
      <c r="J26" s="4">
        <f t="shared" si="4"/>
        <v>74.844000000000008</v>
      </c>
      <c r="K26" s="4">
        <f t="shared" si="5"/>
        <v>4.4000000000000004</v>
      </c>
      <c r="L26" s="4">
        <f t="shared" si="6"/>
        <v>124.74000000000002</v>
      </c>
      <c r="M26" s="5" t="str">
        <f t="shared" si="7"/>
        <v>Garlic Parmesan Bread Dip Ingredients:
dehydrated vegetables (garlic, red bell pepper, onion, parsley), salt, spices, maltodextrin, natural flavor, parmesan cheese [(pasteurized milk cheese cultures, salt, enzymes), cultured nonfat milk, partially hydrogenated soybean oil, whey, sodium citrate, natural flavor, salt], silicon dioxide added to prevent caking
• ALLERGY ALERT: CONTAINS MILK •
• THIS PRODUCT IS PACKAGED WITH EQUIPMENT THAT MAKES PRODUCTS CONTAINING WHEAT, EGGS, MILK, SOY, AND TREE NUTS •
 - NET WT. 1.1 oz (31.185 grams)</v>
      </c>
      <c r="N26" s="8">
        <v>10000000138</v>
      </c>
      <c r="O26" s="8">
        <v>30000000138</v>
      </c>
      <c r="P26" s="8">
        <v>50000000138</v>
      </c>
      <c r="Q26" s="8">
        <v>70000000138</v>
      </c>
      <c r="R26" s="8">
        <v>90000000138</v>
      </c>
      <c r="S26" s="2" t="s">
        <v>838</v>
      </c>
      <c r="T26" s="5" t="s">
        <v>1212</v>
      </c>
      <c r="U26" s="8"/>
      <c r="V26" s="4">
        <f t="shared" si="8"/>
        <v>0.55000000000000004</v>
      </c>
      <c r="W26" s="4">
        <f t="shared" si="9"/>
        <v>15.592500000000003</v>
      </c>
      <c r="X26" s="8"/>
    </row>
    <row r="27" spans="1:24" ht="57" x14ac:dyDescent="0.25">
      <c r="A27" s="2" t="s">
        <v>13</v>
      </c>
      <c r="B27" s="2" t="s">
        <v>1060</v>
      </c>
      <c r="C27" s="2" t="s">
        <v>606</v>
      </c>
      <c r="D27" s="1" t="s">
        <v>1215</v>
      </c>
      <c r="E27" s="4">
        <f t="shared" si="0"/>
        <v>2.0499999999999998</v>
      </c>
      <c r="F27" s="4">
        <f t="shared" si="1"/>
        <v>58.1175</v>
      </c>
      <c r="G27" s="4">
        <v>4.0999999999999996</v>
      </c>
      <c r="H27" s="4">
        <f t="shared" si="2"/>
        <v>116.235</v>
      </c>
      <c r="I27" s="4">
        <f t="shared" si="3"/>
        <v>4.919999999999999</v>
      </c>
      <c r="J27" s="4">
        <f t="shared" si="4"/>
        <v>139.48199999999997</v>
      </c>
      <c r="K27" s="4">
        <f t="shared" si="5"/>
        <v>8.1999999999999993</v>
      </c>
      <c r="L27" s="4">
        <f t="shared" si="6"/>
        <v>232.47</v>
      </c>
      <c r="M27" s="5" t="str">
        <f t="shared" si="7"/>
        <v>Flavors of Venice Ingredients:
onion, garlic, oregano, anise seed, rosemary, bell pepper, basil
 - NET WT. 2.05 oz (58.1175 grams)</v>
      </c>
      <c r="N27" s="8">
        <v>10000000128</v>
      </c>
      <c r="O27" s="8">
        <v>30000000128</v>
      </c>
      <c r="P27" s="8">
        <v>50000000128</v>
      </c>
      <c r="Q27" s="8">
        <v>70000000128</v>
      </c>
      <c r="R27" s="8">
        <v>90000000128</v>
      </c>
      <c r="S27" s="2" t="s">
        <v>838</v>
      </c>
      <c r="T27" s="5" t="s">
        <v>1183</v>
      </c>
      <c r="U27" s="8"/>
      <c r="V27" s="4">
        <f t="shared" si="8"/>
        <v>1.0249999999999999</v>
      </c>
      <c r="W27" s="4">
        <f t="shared" si="9"/>
        <v>29.05875</v>
      </c>
      <c r="X27" s="8"/>
    </row>
    <row r="28" spans="1:24" ht="57" x14ac:dyDescent="0.25">
      <c r="A28" s="2" t="s">
        <v>14</v>
      </c>
      <c r="B28" s="2" t="s">
        <v>1052</v>
      </c>
      <c r="C28" s="2" t="s">
        <v>614</v>
      </c>
      <c r="D28" s="1" t="s">
        <v>1281</v>
      </c>
      <c r="E28" s="4">
        <f t="shared" si="0"/>
        <v>1.1000000000000001</v>
      </c>
      <c r="F28" s="4">
        <f t="shared" si="1"/>
        <v>31.185000000000006</v>
      </c>
      <c r="G28" s="4">
        <v>2.2000000000000002</v>
      </c>
      <c r="H28" s="4">
        <f t="shared" si="2"/>
        <v>62.370000000000012</v>
      </c>
      <c r="I28" s="4">
        <f t="shared" si="3"/>
        <v>2.64</v>
      </c>
      <c r="J28" s="4">
        <f t="shared" si="4"/>
        <v>74.844000000000008</v>
      </c>
      <c r="K28" s="4">
        <f t="shared" si="5"/>
        <v>4.4000000000000004</v>
      </c>
      <c r="L28" s="4">
        <f t="shared" si="6"/>
        <v>124.74000000000002</v>
      </c>
      <c r="M28" s="5" t="str">
        <f t="shared" si="7"/>
        <v>Garlic &amp; Thyme Bread Dip Ingredients:
sea salt, spices, herbs, red and green bell peppers, oleoresin of paprika 
 - NET WT. 1.1 oz (31.185 grams)</v>
      </c>
      <c r="N28" s="8">
        <v>10000000140</v>
      </c>
      <c r="O28" s="8">
        <v>30000000140</v>
      </c>
      <c r="P28" s="8">
        <v>50000000140</v>
      </c>
      <c r="Q28" s="8">
        <v>70000000140</v>
      </c>
      <c r="R28" s="8">
        <v>90000000140</v>
      </c>
      <c r="S28" s="2"/>
      <c r="U28" s="8"/>
      <c r="V28" s="4">
        <f t="shared" si="8"/>
        <v>0.55000000000000004</v>
      </c>
      <c r="W28" s="4">
        <f t="shared" si="9"/>
        <v>15.592500000000003</v>
      </c>
      <c r="X28" s="8"/>
    </row>
    <row r="29" spans="1:24" ht="57" x14ac:dyDescent="0.25">
      <c r="A29" s="2" t="s">
        <v>15</v>
      </c>
      <c r="B29" s="2" t="s">
        <v>1573</v>
      </c>
      <c r="C29" s="2" t="s">
        <v>1574</v>
      </c>
      <c r="D29" s="1" t="s">
        <v>1575</v>
      </c>
      <c r="E29" s="4">
        <f t="shared" si="0"/>
        <v>2.0499999999999998</v>
      </c>
      <c r="F29" s="4">
        <f t="shared" si="1"/>
        <v>58.1175</v>
      </c>
      <c r="G29" s="4">
        <v>4.0999999999999996</v>
      </c>
      <c r="H29" s="4">
        <f t="shared" si="2"/>
        <v>116.235</v>
      </c>
      <c r="I29" s="4">
        <f t="shared" si="3"/>
        <v>4.919999999999999</v>
      </c>
      <c r="J29" s="4">
        <f t="shared" si="4"/>
        <v>139.48199999999997</v>
      </c>
      <c r="K29" s="4">
        <f t="shared" si="5"/>
        <v>8.1999999999999993</v>
      </c>
      <c r="L29" s="4">
        <f t="shared" si="6"/>
        <v>232.47</v>
      </c>
      <c r="M29" s="5" t="str">
        <f t="shared" si="7"/>
        <v>Farm Market Bread Dip Ingredients:
sea salt, dehydrated garlic, spices, dehydrated red bell pepper, dehydrated lemon peel
 - NET WT. 2.05 oz (58.1175 grams)</v>
      </c>
      <c r="N29" s="8">
        <v>10000000123</v>
      </c>
      <c r="O29" s="8">
        <v>30000000123</v>
      </c>
      <c r="P29" s="8">
        <v>50000000123</v>
      </c>
      <c r="Q29" s="8">
        <v>70000000123</v>
      </c>
      <c r="R29" s="8">
        <v>90000000123</v>
      </c>
      <c r="S29" s="2" t="s">
        <v>838</v>
      </c>
      <c r="T29" s="5" t="s">
        <v>857</v>
      </c>
      <c r="U29" s="8"/>
      <c r="V29" s="4">
        <f t="shared" si="8"/>
        <v>1.0249999999999999</v>
      </c>
      <c r="W29" s="4">
        <f t="shared" si="9"/>
        <v>29.05875</v>
      </c>
      <c r="X29" s="8"/>
    </row>
    <row r="30" spans="1:24" ht="71.25" x14ac:dyDescent="0.25">
      <c r="A30" s="2" t="s">
        <v>16</v>
      </c>
      <c r="B30" s="2" t="s">
        <v>923</v>
      </c>
      <c r="C30" s="2" t="s">
        <v>742</v>
      </c>
      <c r="D30" s="1" t="s">
        <v>1649</v>
      </c>
      <c r="E30" s="4">
        <f t="shared" si="0"/>
        <v>0.8</v>
      </c>
      <c r="F30" s="4">
        <f t="shared" si="1"/>
        <v>22.680000000000003</v>
      </c>
      <c r="G30" s="4">
        <v>1.6</v>
      </c>
      <c r="H30" s="4">
        <f t="shared" si="2"/>
        <v>45.360000000000007</v>
      </c>
      <c r="I30" s="4">
        <f t="shared" si="3"/>
        <v>1.92</v>
      </c>
      <c r="J30" s="4">
        <f t="shared" si="4"/>
        <v>54.432000000000002</v>
      </c>
      <c r="K30" s="4">
        <f t="shared" si="5"/>
        <v>3.2</v>
      </c>
      <c r="L30" s="4">
        <f t="shared" si="6"/>
        <v>90.720000000000013</v>
      </c>
      <c r="M30" s="5" t="str">
        <f t="shared" si="7"/>
        <v>Summer Garden Bread Dip Ingredients:
dehydrated vegetables (garlic, onion, red bell pepper) sea salt, spices, sesame seeds, honey granules (cane sugar, honey) citric acid
 - NET WT. 0.8 oz (22.68 grams)</v>
      </c>
      <c r="N30" s="8">
        <v>10000000336</v>
      </c>
      <c r="O30" s="8">
        <v>30000000336</v>
      </c>
      <c r="P30" s="8">
        <v>50000000336</v>
      </c>
      <c r="Q30" s="8">
        <v>70000000336</v>
      </c>
      <c r="R30" s="8">
        <v>90000000336</v>
      </c>
      <c r="S30" s="2"/>
      <c r="U30" s="8"/>
      <c r="V30" s="4">
        <f t="shared" si="8"/>
        <v>0.4</v>
      </c>
      <c r="W30" s="4">
        <f t="shared" si="9"/>
        <v>11.340000000000002</v>
      </c>
      <c r="X30" s="8"/>
    </row>
    <row r="31" spans="1:24" ht="114" x14ac:dyDescent="0.25">
      <c r="A31" s="2" t="s">
        <v>17</v>
      </c>
      <c r="B31" s="2" t="s">
        <v>991</v>
      </c>
      <c r="C31" s="2" t="s">
        <v>674</v>
      </c>
      <c r="D31" s="1" t="s">
        <v>1216</v>
      </c>
      <c r="E31" s="4">
        <f t="shared" si="0"/>
        <v>1.7</v>
      </c>
      <c r="F31" s="4">
        <f t="shared" si="1"/>
        <v>48.195</v>
      </c>
      <c r="G31" s="4">
        <v>3.4</v>
      </c>
      <c r="H31" s="4">
        <f t="shared" si="2"/>
        <v>96.39</v>
      </c>
      <c r="I31" s="4">
        <f t="shared" si="3"/>
        <v>4.08</v>
      </c>
      <c r="J31" s="4">
        <f t="shared" si="4"/>
        <v>115.66800000000001</v>
      </c>
      <c r="K31" s="4">
        <f t="shared" si="5"/>
        <v>6.8</v>
      </c>
      <c r="L31" s="4">
        <f t="shared" si="6"/>
        <v>192.78</v>
      </c>
      <c r="M31" s="5" t="str">
        <f t="shared" si="7"/>
        <v>Moroccan Bread Dip Ingredients:
salt, dehydrated garlic &amp; onion, spices (including mustard), paprika, yeast extract (contains salt), sugar, and silicon dioxide (to prevent caking)
• THIS PRODUCT IS PACKAGED WITH EQUIPMENT THAT MAKES PRODUCTS CONTAINING WHEAT, EGGS, MILK, SOY, AND TREE NUTS •
 - NET WT. 1.7 oz (48.195 grams)</v>
      </c>
      <c r="N31" s="8">
        <v>10000000231</v>
      </c>
      <c r="O31" s="8">
        <v>30000000231</v>
      </c>
      <c r="P31" s="8">
        <v>50000000231</v>
      </c>
      <c r="Q31" s="8">
        <v>70000000231</v>
      </c>
      <c r="R31" s="8">
        <v>90000000231</v>
      </c>
      <c r="S31" s="2" t="s">
        <v>838</v>
      </c>
      <c r="T31" s="5" t="s">
        <v>1212</v>
      </c>
      <c r="U31" s="8"/>
      <c r="V31" s="4">
        <f t="shared" si="8"/>
        <v>0.85</v>
      </c>
      <c r="W31" s="4">
        <f t="shared" si="9"/>
        <v>24.0975</v>
      </c>
      <c r="X31" s="8"/>
    </row>
    <row r="32" spans="1:24" ht="99.75" x14ac:dyDescent="0.25">
      <c r="A32" s="2" t="s">
        <v>18</v>
      </c>
      <c r="B32" s="2" t="s">
        <v>1146</v>
      </c>
      <c r="C32" s="2" t="s">
        <v>1147</v>
      </c>
      <c r="D32" s="1" t="s">
        <v>1267</v>
      </c>
      <c r="E32" s="4">
        <f t="shared" si="0"/>
        <v>1.4</v>
      </c>
      <c r="F32" s="4">
        <f t="shared" si="1"/>
        <v>39.69</v>
      </c>
      <c r="G32" s="4">
        <v>2.8</v>
      </c>
      <c r="H32" s="4">
        <f t="shared" si="2"/>
        <v>79.38</v>
      </c>
      <c r="I32" s="4">
        <f t="shared" si="3"/>
        <v>3.36</v>
      </c>
      <c r="J32" s="4">
        <f t="shared" si="4"/>
        <v>95.256</v>
      </c>
      <c r="K32" s="4">
        <f t="shared" si="5"/>
        <v>5.6</v>
      </c>
      <c r="L32" s="4">
        <f t="shared" si="6"/>
        <v>158.76</v>
      </c>
      <c r="M32" s="5" t="str">
        <f t="shared" si="7"/>
        <v>Garlic Butter Seasoning Ingredients:
butter powder (maltodextrin, modified butter oil, salt, dehydrated butter, guar gum, sodium bicarbonate, annatto, turmeric) garlic, butter salt (salt, artificial flavor, fd&amp;c yellow #5, #6) onion, yeast extract, herbs 
• ALLERGY ALERT: CONTAINS MILK •
 - NET WT. 1.4 oz (39.69 grams)</v>
      </c>
      <c r="N32" s="8">
        <v>10000000143</v>
      </c>
      <c r="O32" s="8">
        <v>30000000143</v>
      </c>
      <c r="P32" s="8">
        <v>50000000143</v>
      </c>
      <c r="Q32" s="8">
        <v>70000000143</v>
      </c>
      <c r="R32" s="8">
        <v>90000000143</v>
      </c>
      <c r="S32" s="2"/>
      <c r="U32" s="8"/>
      <c r="V32" s="4">
        <f t="shared" si="8"/>
        <v>0.7</v>
      </c>
      <c r="W32" s="4">
        <f t="shared" si="9"/>
        <v>19.844999999999999</v>
      </c>
      <c r="X32" s="8"/>
    </row>
    <row r="33" spans="1:24" ht="57" x14ac:dyDescent="0.25">
      <c r="A33" s="2" t="s">
        <v>19</v>
      </c>
      <c r="B33" s="2" t="s">
        <v>1045</v>
      </c>
      <c r="C33" s="2" t="s">
        <v>619</v>
      </c>
      <c r="D33" s="1" t="s">
        <v>809</v>
      </c>
      <c r="E33" s="4">
        <f t="shared" si="0"/>
        <v>1.7</v>
      </c>
      <c r="F33" s="4">
        <f t="shared" si="1"/>
        <v>48.195</v>
      </c>
      <c r="G33" s="4">
        <v>3.4</v>
      </c>
      <c r="H33" s="4">
        <f t="shared" si="2"/>
        <v>96.39</v>
      </c>
      <c r="I33" s="4">
        <f t="shared" si="3"/>
        <v>4.08</v>
      </c>
      <c r="J33" s="4">
        <f t="shared" si="4"/>
        <v>115.66800000000001</v>
      </c>
      <c r="K33" s="4">
        <f t="shared" si="5"/>
        <v>6.8</v>
      </c>
      <c r="L33" s="4">
        <f t="shared" si="6"/>
        <v>192.78</v>
      </c>
      <c r="M33" s="5" t="str">
        <f t="shared" si="7"/>
        <v>Golden Greek Bread Dip Ingredients:
dehydrated vegetables (garlic, tomato, bell pepper, green onion, parsley) spices, salt, orange peel, natural flavors 
 - NET WT. 1.7 oz (48.195 grams)</v>
      </c>
      <c r="N33" s="8">
        <v>10000000153</v>
      </c>
      <c r="O33" s="8">
        <v>30000000153</v>
      </c>
      <c r="P33" s="8">
        <v>50000000153</v>
      </c>
      <c r="Q33" s="8">
        <v>70000000153</v>
      </c>
      <c r="R33" s="8">
        <v>90000000153</v>
      </c>
      <c r="S33" s="2"/>
      <c r="U33" s="8"/>
      <c r="V33" s="4">
        <f t="shared" si="8"/>
        <v>0.85</v>
      </c>
      <c r="W33" s="4">
        <f t="shared" si="9"/>
        <v>24.0975</v>
      </c>
      <c r="X33" s="8"/>
    </row>
    <row r="34" spans="1:24" ht="128.25" x14ac:dyDescent="0.25">
      <c r="A34" s="2" t="s">
        <v>20</v>
      </c>
      <c r="B34" s="2" t="s">
        <v>997</v>
      </c>
      <c r="C34" s="2" t="s">
        <v>668</v>
      </c>
      <c r="D34" s="1" t="s">
        <v>1591</v>
      </c>
      <c r="E34" s="4">
        <f t="shared" si="0"/>
        <v>1.8</v>
      </c>
      <c r="F34" s="4">
        <f t="shared" si="1"/>
        <v>51.03</v>
      </c>
      <c r="G34" s="4">
        <v>3.6</v>
      </c>
      <c r="H34" s="4">
        <f t="shared" si="2"/>
        <v>102.06</v>
      </c>
      <c r="I34" s="4">
        <f t="shared" si="3"/>
        <v>4.32</v>
      </c>
      <c r="J34" s="4">
        <f t="shared" si="4"/>
        <v>122.47200000000001</v>
      </c>
      <c r="K34" s="4">
        <f t="shared" si="5"/>
        <v>7.2</v>
      </c>
      <c r="L34" s="4">
        <f t="shared" si="6"/>
        <v>204.12</v>
      </c>
      <c r="M34" s="5" t="str">
        <f t="shared" si="7"/>
        <v>Mediterranean Garden Dipping Seasoning Ingredients:
spices, onion &amp; garlic powders, salt, tomato powder, lime juice powder (corn syrup solids, lime juice solids, natural flavor), sugar, citric acid, and silicon dioxide (to prevent caking)
• THIS PRODUCT IS PACKAGED WITH EQUIPMENT THAT MAKES PRODUCTS CONTAINING WHEAT, EGGS, MILK, SOY, AND TREE NUTS •
 - NET WT. 1.8 oz (51.03 grams)</v>
      </c>
      <c r="N34" s="8">
        <v>10000000221</v>
      </c>
      <c r="O34" s="8">
        <v>30000000221</v>
      </c>
      <c r="P34" s="8">
        <v>50000000221</v>
      </c>
      <c r="Q34" s="8">
        <v>70000000221</v>
      </c>
      <c r="R34" s="8">
        <v>90000000221</v>
      </c>
      <c r="S34" s="2" t="s">
        <v>838</v>
      </c>
      <c r="T34" s="5" t="s">
        <v>1212</v>
      </c>
      <c r="U34" s="8"/>
      <c r="V34" s="4">
        <f t="shared" si="8"/>
        <v>0.9</v>
      </c>
      <c r="W34" s="4">
        <f t="shared" si="9"/>
        <v>25.515000000000001</v>
      </c>
      <c r="X34" s="8"/>
    </row>
    <row r="35" spans="1:24" ht="42.75" x14ac:dyDescent="0.25">
      <c r="A35" s="2" t="s">
        <v>21</v>
      </c>
      <c r="B35" s="2" t="s">
        <v>940</v>
      </c>
      <c r="C35" s="2" t="s">
        <v>723</v>
      </c>
      <c r="D35" s="1" t="s">
        <v>850</v>
      </c>
      <c r="E35" s="4">
        <f t="shared" si="0"/>
        <v>0.9</v>
      </c>
      <c r="F35" s="4">
        <f t="shared" si="1"/>
        <v>25.515000000000001</v>
      </c>
      <c r="G35" s="4">
        <v>1.8</v>
      </c>
      <c r="H35" s="4">
        <f t="shared" si="2"/>
        <v>51.03</v>
      </c>
      <c r="I35" s="4">
        <f t="shared" si="3"/>
        <v>2.16</v>
      </c>
      <c r="J35" s="4">
        <f t="shared" si="4"/>
        <v>61.236000000000004</v>
      </c>
      <c r="K35" s="4">
        <f t="shared" si="5"/>
        <v>3.6</v>
      </c>
      <c r="L35" s="4">
        <f t="shared" si="6"/>
        <v>102.06</v>
      </c>
      <c r="M35" s="5" t="str">
        <f t="shared" si="7"/>
        <v>Savory Garlic &amp; Herb Bread Dip Ingredients:
granulated garlic, onion, pepper, and spices
 - NET WT. 0.9 oz (25.515 grams)</v>
      </c>
      <c r="N35" s="8">
        <v>10000000304</v>
      </c>
      <c r="O35" s="8">
        <v>30000000304</v>
      </c>
      <c r="P35" s="8">
        <v>50000000304</v>
      </c>
      <c r="Q35" s="8">
        <v>70000000304</v>
      </c>
      <c r="R35" s="8">
        <v>90000000304</v>
      </c>
      <c r="S35" s="2"/>
      <c r="T35" s="5" t="s">
        <v>852</v>
      </c>
      <c r="U35" s="8"/>
      <c r="V35" s="4">
        <f t="shared" si="8"/>
        <v>0.45</v>
      </c>
      <c r="W35" s="4">
        <f t="shared" si="9"/>
        <v>12.7575</v>
      </c>
      <c r="X35" s="8"/>
    </row>
    <row r="36" spans="1:24" ht="42.75" x14ac:dyDescent="0.25">
      <c r="A36" s="2" t="s">
        <v>22</v>
      </c>
      <c r="B36" s="2" t="s">
        <v>939</v>
      </c>
      <c r="C36" s="2" t="s">
        <v>726</v>
      </c>
      <c r="D36" s="1" t="s">
        <v>528</v>
      </c>
      <c r="E36" s="4">
        <f t="shared" si="0"/>
        <v>0.55000000000000004</v>
      </c>
      <c r="F36" s="4">
        <f t="shared" si="1"/>
        <v>15.592500000000003</v>
      </c>
      <c r="G36" s="4">
        <v>1.1000000000000001</v>
      </c>
      <c r="H36" s="4">
        <f t="shared" si="2"/>
        <v>31.185000000000006</v>
      </c>
      <c r="I36" s="4">
        <f t="shared" si="3"/>
        <v>1.32</v>
      </c>
      <c r="J36" s="4">
        <f t="shared" si="4"/>
        <v>37.422000000000004</v>
      </c>
      <c r="K36" s="4">
        <f t="shared" si="5"/>
        <v>2.2000000000000002</v>
      </c>
      <c r="L36" s="4">
        <f t="shared" si="6"/>
        <v>62.370000000000012</v>
      </c>
      <c r="M36" s="5" t="str">
        <f t="shared" si="7"/>
        <v>Sicilian Herb Bread Dip Ingredients:
marjoram, oregano, basil, savory, sage, and thyme
 - NET WT. 0.55 oz (15.5925 grams)</v>
      </c>
      <c r="N36" s="8">
        <v>10000000308</v>
      </c>
      <c r="O36" s="8">
        <v>30000000308</v>
      </c>
      <c r="P36" s="8">
        <v>50000000308</v>
      </c>
      <c r="Q36" s="8">
        <v>70000000308</v>
      </c>
      <c r="R36" s="8">
        <v>90000000308</v>
      </c>
      <c r="S36" s="2"/>
      <c r="U36" s="8"/>
      <c r="V36" s="4">
        <f t="shared" si="8"/>
        <v>0.27500000000000002</v>
      </c>
      <c r="W36" s="4">
        <f t="shared" si="9"/>
        <v>7.7962500000000015</v>
      </c>
      <c r="X36" s="8"/>
    </row>
    <row r="37" spans="1:24" ht="57" x14ac:dyDescent="0.25">
      <c r="A37" s="2" t="s">
        <v>23</v>
      </c>
      <c r="B37" s="2" t="s">
        <v>968</v>
      </c>
      <c r="C37" s="2" t="s">
        <v>695</v>
      </c>
      <c r="D37" s="1" t="s">
        <v>1285</v>
      </c>
      <c r="E37" s="4">
        <f t="shared" si="0"/>
        <v>0.5</v>
      </c>
      <c r="F37" s="4">
        <f t="shared" si="1"/>
        <v>14.175000000000001</v>
      </c>
      <c r="G37" s="4">
        <v>1</v>
      </c>
      <c r="H37" s="4">
        <f t="shared" si="2"/>
        <v>28.35</v>
      </c>
      <c r="I37" s="4">
        <f t="shared" si="3"/>
        <v>1.2</v>
      </c>
      <c r="J37" s="4">
        <f t="shared" si="4"/>
        <v>34.020000000000003</v>
      </c>
      <c r="K37" s="4">
        <f t="shared" si="5"/>
        <v>2</v>
      </c>
      <c r="L37" s="4">
        <f t="shared" si="6"/>
        <v>56.7</v>
      </c>
      <c r="M37" s="5" t="str">
        <f t="shared" si="7"/>
        <v>Perfect Blend Italian Ingredients:
oregano, marjoram, thyme, basil, rosemary, red peppers, sage
 - NET WT. 0.5 oz (14.175 grams)</v>
      </c>
      <c r="N37" s="8">
        <v>10000000259</v>
      </c>
      <c r="O37" s="8">
        <v>30000000259</v>
      </c>
      <c r="P37" s="8">
        <v>50000000259</v>
      </c>
      <c r="Q37" s="8">
        <v>70000000259</v>
      </c>
      <c r="R37" s="8">
        <v>90000000259</v>
      </c>
      <c r="S37" s="2"/>
      <c r="U37" s="8"/>
      <c r="V37" s="4">
        <f t="shared" si="8"/>
        <v>0.25</v>
      </c>
      <c r="W37" s="4">
        <f t="shared" si="9"/>
        <v>7.0875000000000004</v>
      </c>
      <c r="X37" s="8"/>
    </row>
    <row r="38" spans="1:24" ht="57" x14ac:dyDescent="0.25">
      <c r="A38" s="2" t="s">
        <v>24</v>
      </c>
      <c r="B38" s="2" t="s">
        <v>943</v>
      </c>
      <c r="C38" s="2" t="s">
        <v>720</v>
      </c>
      <c r="D38" s="1" t="s">
        <v>1151</v>
      </c>
      <c r="E38" s="4">
        <f t="shared" si="0"/>
        <v>1.9</v>
      </c>
      <c r="F38" s="4">
        <f t="shared" si="1"/>
        <v>53.865000000000002</v>
      </c>
      <c r="G38" s="4">
        <v>3.8</v>
      </c>
      <c r="H38" s="4">
        <f t="shared" si="2"/>
        <v>107.73</v>
      </c>
      <c r="I38" s="4">
        <f t="shared" si="3"/>
        <v>4.5599999999999996</v>
      </c>
      <c r="J38" s="4">
        <f t="shared" si="4"/>
        <v>129.27599999999998</v>
      </c>
      <c r="K38" s="4">
        <f t="shared" si="5"/>
        <v>7.6</v>
      </c>
      <c r="L38" s="4">
        <f t="shared" si="6"/>
        <v>215.46</v>
      </c>
      <c r="M38" s="5" t="str">
        <f t="shared" si="7"/>
        <v>Rustic Herb Bread Ingredients:
salt, red pepper, black pepper, oregano, rosemary, parsley, garlic, basil
 - NET WT. 1.9 oz (53.865 grams)</v>
      </c>
      <c r="N38" s="8">
        <v>10000000299</v>
      </c>
      <c r="O38" s="8">
        <v>30000000299</v>
      </c>
      <c r="P38" s="8">
        <v>50000000299</v>
      </c>
      <c r="Q38" s="8">
        <v>70000000299</v>
      </c>
      <c r="R38" s="8">
        <v>90000000299</v>
      </c>
      <c r="S38" s="2" t="s">
        <v>838</v>
      </c>
      <c r="U38" s="8"/>
      <c r="V38" s="4">
        <f t="shared" si="8"/>
        <v>0.95</v>
      </c>
      <c r="W38" s="4">
        <f t="shared" si="9"/>
        <v>26.932500000000001</v>
      </c>
      <c r="X38" s="8"/>
    </row>
    <row r="39" spans="1:24" ht="85.5" x14ac:dyDescent="0.25">
      <c r="A39" s="2" t="s">
        <v>25</v>
      </c>
      <c r="B39" s="2" t="s">
        <v>973</v>
      </c>
      <c r="C39" s="2" t="s">
        <v>691</v>
      </c>
      <c r="D39" s="1" t="s">
        <v>879</v>
      </c>
      <c r="E39" s="4">
        <f t="shared" si="0"/>
        <v>1.1000000000000001</v>
      </c>
      <c r="F39" s="4">
        <f t="shared" si="1"/>
        <v>31.185000000000006</v>
      </c>
      <c r="G39" s="4">
        <v>2.2000000000000002</v>
      </c>
      <c r="H39" s="4">
        <f t="shared" si="2"/>
        <v>62.370000000000012</v>
      </c>
      <c r="I39" s="4">
        <f t="shared" si="3"/>
        <v>2.64</v>
      </c>
      <c r="J39" s="4">
        <f t="shared" si="4"/>
        <v>74.844000000000008</v>
      </c>
      <c r="K39" s="4">
        <f t="shared" si="5"/>
        <v>4.4000000000000004</v>
      </c>
      <c r="L39" s="4">
        <f t="shared" si="6"/>
        <v>124.74000000000002</v>
      </c>
      <c r="M39" s="5" t="str">
        <f t="shared" si="7"/>
        <v>Parmesan &amp; Herb Bread Dip Ingredients:
parmesan cheese ([part-skim milk, cheese culture, salt enzymes], whey, buttermilk solids, sodium phosphate, salt), salt, oregano, basil, garlic, crushed red pepper 
• ALLERGY ALERT: CONTAINS MILK •
 - NET WT. 1.1 oz (31.185 grams)</v>
      </c>
      <c r="N39" s="8">
        <v>10000000253</v>
      </c>
      <c r="O39" s="8">
        <v>30000000253</v>
      </c>
      <c r="P39" s="8">
        <v>50000000253</v>
      </c>
      <c r="Q39" s="8">
        <v>70000000253</v>
      </c>
      <c r="R39" s="8">
        <v>90000000253</v>
      </c>
      <c r="S39" s="2"/>
      <c r="U39" s="8"/>
      <c r="V39" s="4">
        <f t="shared" si="8"/>
        <v>0.55000000000000004</v>
      </c>
      <c r="W39" s="4">
        <f t="shared" si="9"/>
        <v>15.592500000000003</v>
      </c>
      <c r="X39" s="8"/>
    </row>
    <row r="40" spans="1:24" ht="42.75" x14ac:dyDescent="0.25">
      <c r="A40" s="2" t="s">
        <v>26</v>
      </c>
      <c r="B40" s="2" t="s">
        <v>906</v>
      </c>
      <c r="C40" s="2" t="s">
        <v>758</v>
      </c>
      <c r="D40" s="1" t="s">
        <v>533</v>
      </c>
      <c r="E40" s="4">
        <f t="shared" si="0"/>
        <v>1.9</v>
      </c>
      <c r="F40" s="4">
        <f t="shared" si="1"/>
        <v>53.865000000000002</v>
      </c>
      <c r="G40" s="4">
        <v>3.8</v>
      </c>
      <c r="H40" s="4">
        <f t="shared" si="2"/>
        <v>107.73</v>
      </c>
      <c r="I40" s="4">
        <f t="shared" si="3"/>
        <v>4.5599999999999996</v>
      </c>
      <c r="J40" s="4">
        <f t="shared" si="4"/>
        <v>129.27599999999998</v>
      </c>
      <c r="K40" s="4">
        <f t="shared" si="5"/>
        <v>7.6</v>
      </c>
      <c r="L40" s="4">
        <f t="shared" si="6"/>
        <v>215.46</v>
      </c>
      <c r="M40" s="5" t="str">
        <f t="shared" si="7"/>
        <v>Tuscan Tomato Bread Dip Ingredients:
tomato, onion, salt, roasted garlic, oregano, parsley
 - NET WT. 1.9 oz (53.865 grams)</v>
      </c>
      <c r="N40" s="8">
        <v>10000000359</v>
      </c>
      <c r="O40" s="8">
        <v>30000000359</v>
      </c>
      <c r="P40" s="8">
        <v>50000000359</v>
      </c>
      <c r="Q40" s="8">
        <v>70000000359</v>
      </c>
      <c r="R40" s="8">
        <v>90000000359</v>
      </c>
      <c r="S40" s="2"/>
      <c r="U40" s="8"/>
      <c r="V40" s="4">
        <f t="shared" si="8"/>
        <v>0.95</v>
      </c>
      <c r="W40" s="4">
        <f t="shared" si="9"/>
        <v>26.932500000000001</v>
      </c>
      <c r="X40" s="8"/>
    </row>
    <row r="41" spans="1:24" ht="57" x14ac:dyDescent="0.25">
      <c r="A41" s="2" t="s">
        <v>27</v>
      </c>
      <c r="B41" s="2" t="s">
        <v>1023</v>
      </c>
      <c r="C41" s="2" t="s">
        <v>642</v>
      </c>
      <c r="D41" s="1" t="s">
        <v>819</v>
      </c>
      <c r="E41" s="4">
        <f t="shared" si="0"/>
        <v>1.1000000000000001</v>
      </c>
      <c r="F41" s="4">
        <f t="shared" si="1"/>
        <v>31.185000000000006</v>
      </c>
      <c r="G41" s="4">
        <v>2.2000000000000002</v>
      </c>
      <c r="H41" s="4">
        <f t="shared" si="2"/>
        <v>62.370000000000012</v>
      </c>
      <c r="I41" s="4">
        <f t="shared" si="3"/>
        <v>2.64</v>
      </c>
      <c r="J41" s="4">
        <f t="shared" si="4"/>
        <v>74.844000000000008</v>
      </c>
      <c r="K41" s="4">
        <f t="shared" si="5"/>
        <v>4.4000000000000004</v>
      </c>
      <c r="L41" s="4">
        <f t="shared" si="6"/>
        <v>124.74000000000002</v>
      </c>
      <c r="M41" s="5" t="str">
        <f t="shared" si="7"/>
        <v>Italian Classic Ingredients:
tomato, paprika, garlic, basil, brown sugar, chipotle, mustard, oregano, marjoram, bay leaves, rosemary, thyme
 - NET WT. 1.1 oz (31.185 grams)</v>
      </c>
      <c r="N41" s="8">
        <v>10000000189</v>
      </c>
      <c r="O41" s="8">
        <v>30000000189</v>
      </c>
      <c r="P41" s="8">
        <v>50000000189</v>
      </c>
      <c r="Q41" s="8">
        <v>70000000189</v>
      </c>
      <c r="R41" s="8">
        <v>90000000189</v>
      </c>
      <c r="S41" s="2"/>
      <c r="U41" s="8"/>
      <c r="V41" s="4">
        <f t="shared" si="8"/>
        <v>0.55000000000000004</v>
      </c>
      <c r="W41" s="4">
        <f t="shared" si="9"/>
        <v>15.592500000000003</v>
      </c>
      <c r="X41" s="8"/>
    </row>
    <row r="42" spans="1:24" ht="42.75" x14ac:dyDescent="0.25">
      <c r="A42" s="2" t="s">
        <v>28</v>
      </c>
      <c r="B42" s="2" t="s">
        <v>779</v>
      </c>
      <c r="C42" s="2" t="s">
        <v>779</v>
      </c>
      <c r="D42" s="1" t="s">
        <v>811</v>
      </c>
      <c r="E42" s="4">
        <f t="shared" si="0"/>
        <v>1.95</v>
      </c>
      <c r="F42" s="4">
        <f t="shared" si="1"/>
        <v>55.282499999999999</v>
      </c>
      <c r="G42" s="4">
        <v>3.9</v>
      </c>
      <c r="H42" s="4">
        <f t="shared" si="2"/>
        <v>110.565</v>
      </c>
      <c r="I42" s="4">
        <f t="shared" si="3"/>
        <v>4.68</v>
      </c>
      <c r="J42" s="4">
        <f t="shared" si="4"/>
        <v>132.678</v>
      </c>
      <c r="K42" s="4">
        <f t="shared" si="5"/>
        <v>7.8</v>
      </c>
      <c r="L42" s="4">
        <f t="shared" si="6"/>
        <v>221.13</v>
      </c>
      <c r="M42" s="5" t="str">
        <f t="shared" si="7"/>
        <v>Zesty Italian Bread Dip Ingredients:
dehydrated garlic, spices, orange peel, corn oil, citric acid
 - NET WT. 1.95 oz (55.2825 grams)</v>
      </c>
      <c r="N42" s="8">
        <v>10000000401</v>
      </c>
      <c r="O42" s="8">
        <v>30000000401</v>
      </c>
      <c r="P42" s="8">
        <v>50000000401</v>
      </c>
      <c r="Q42" s="8">
        <v>70000000401</v>
      </c>
      <c r="R42" s="8">
        <v>90000000401</v>
      </c>
      <c r="S42" s="2"/>
      <c r="U42" s="8"/>
      <c r="V42" s="4">
        <f t="shared" si="8"/>
        <v>0.97499999999999998</v>
      </c>
      <c r="W42" s="4">
        <f t="shared" si="9"/>
        <v>27.641249999999999</v>
      </c>
      <c r="X42" s="8"/>
    </row>
    <row r="43" spans="1:24" ht="71.25" x14ac:dyDescent="0.25">
      <c r="A43" s="2" t="s">
        <v>29</v>
      </c>
      <c r="B43" s="2" t="s">
        <v>980</v>
      </c>
      <c r="C43" s="2" t="s">
        <v>685</v>
      </c>
      <c r="D43" s="1" t="s">
        <v>1639</v>
      </c>
      <c r="E43" s="4">
        <f t="shared" si="0"/>
        <v>1.1000000000000001</v>
      </c>
      <c r="F43" s="4">
        <f t="shared" si="1"/>
        <v>31.185000000000006</v>
      </c>
      <c r="G43" s="4">
        <v>2.2000000000000002</v>
      </c>
      <c r="H43" s="4">
        <f t="shared" si="2"/>
        <v>62.370000000000012</v>
      </c>
      <c r="I43" s="4">
        <f t="shared" si="3"/>
        <v>2.64</v>
      </c>
      <c r="J43" s="4">
        <f t="shared" si="4"/>
        <v>74.844000000000008</v>
      </c>
      <c r="K43" s="4">
        <f t="shared" si="5"/>
        <v>4.4000000000000004</v>
      </c>
      <c r="L43" s="4">
        <f t="shared" si="6"/>
        <v>124.74000000000002</v>
      </c>
      <c r="M43" s="5" t="str">
        <f t="shared" si="7"/>
        <v>Olive &amp; Herb Bread Ingredients:
tomato, garlic, balsamic powder, basil, maltodextrin, balsamic vinegar, modified food starch, natural flavor, caramel color, molasses, oregano
 - NET WT. 1.1 oz (31.185 grams)</v>
      </c>
      <c r="N43" s="8">
        <v>10000000242</v>
      </c>
      <c r="O43" s="8">
        <v>30000000242</v>
      </c>
      <c r="P43" s="8">
        <v>50000000242</v>
      </c>
      <c r="Q43" s="8">
        <v>70000000242</v>
      </c>
      <c r="R43" s="8">
        <v>90000000242</v>
      </c>
      <c r="S43" s="2"/>
      <c r="U43" s="8"/>
      <c r="V43" s="4">
        <f t="shared" si="8"/>
        <v>0.55000000000000004</v>
      </c>
      <c r="W43" s="4">
        <f t="shared" si="9"/>
        <v>15.592500000000003</v>
      </c>
      <c r="X43" s="8"/>
    </row>
    <row r="44" spans="1:24" ht="85.5" x14ac:dyDescent="0.25">
      <c r="A44" s="2" t="s">
        <v>30</v>
      </c>
      <c r="B44" s="2" t="s">
        <v>1063</v>
      </c>
      <c r="C44" s="2" t="s">
        <v>603</v>
      </c>
      <c r="D44" s="1" t="s">
        <v>1416</v>
      </c>
      <c r="E44" s="4">
        <f t="shared" si="0"/>
        <v>1.1000000000000001</v>
      </c>
      <c r="F44" s="4">
        <f t="shared" si="1"/>
        <v>31.185000000000006</v>
      </c>
      <c r="G44" s="4">
        <v>2.2000000000000002</v>
      </c>
      <c r="H44" s="4">
        <f t="shared" si="2"/>
        <v>62.370000000000012</v>
      </c>
      <c r="I44" s="4">
        <f t="shared" si="3"/>
        <v>2.64</v>
      </c>
      <c r="J44" s="4">
        <f t="shared" si="4"/>
        <v>74.844000000000008</v>
      </c>
      <c r="K44" s="4">
        <f t="shared" si="5"/>
        <v>4.4000000000000004</v>
      </c>
      <c r="L44" s="4">
        <f t="shared" si="6"/>
        <v>124.74000000000002</v>
      </c>
      <c r="M44" s="5" t="str">
        <f t="shared" si="7"/>
        <v>Festival of Herbs Bread Dip Ingredients:
dehydrated garlic, spices, lemon oil
• THIS PRODUCT IS PACKAGED ON EQUIPMENT THAT MAKES PRODUCTS CONTAINING WHEAT, EGGS, MILK, SOY AND TREE NUTS •
 - NET WT. 1.1 oz (31.185 grams)</v>
      </c>
      <c r="N44" s="8">
        <v>10000000124</v>
      </c>
      <c r="O44" s="8">
        <v>30000000124</v>
      </c>
      <c r="P44" s="8">
        <v>50000000124</v>
      </c>
      <c r="Q44" s="8">
        <v>70000000124</v>
      </c>
      <c r="R44" s="8">
        <v>90000000124</v>
      </c>
      <c r="S44" s="2"/>
      <c r="U44" s="8"/>
      <c r="V44" s="4">
        <f t="shared" si="8"/>
        <v>0.55000000000000004</v>
      </c>
      <c r="W44" s="4">
        <f t="shared" si="9"/>
        <v>15.592500000000003</v>
      </c>
      <c r="X44" s="8"/>
    </row>
    <row r="45" spans="1:24" ht="42.75" x14ac:dyDescent="0.25">
      <c r="A45" s="2" t="s">
        <v>31</v>
      </c>
      <c r="B45" s="2" t="s">
        <v>1070</v>
      </c>
      <c r="C45" s="2" t="s">
        <v>596</v>
      </c>
      <c r="D45" s="1" t="s">
        <v>1282</v>
      </c>
      <c r="E45" s="4">
        <f t="shared" si="0"/>
        <v>1.1000000000000001</v>
      </c>
      <c r="F45" s="4">
        <f t="shared" si="1"/>
        <v>31.185000000000006</v>
      </c>
      <c r="G45" s="4">
        <v>2.2000000000000002</v>
      </c>
      <c r="H45" s="4">
        <f t="shared" si="2"/>
        <v>62.370000000000012</v>
      </c>
      <c r="I45" s="4">
        <f t="shared" si="3"/>
        <v>2.64</v>
      </c>
      <c r="J45" s="4">
        <f t="shared" si="4"/>
        <v>74.844000000000008</v>
      </c>
      <c r="K45" s="4">
        <f t="shared" si="5"/>
        <v>4.4000000000000004</v>
      </c>
      <c r="L45" s="4">
        <f t="shared" si="6"/>
        <v>124.74000000000002</v>
      </c>
      <c r="M45" s="5" t="str">
        <f t="shared" si="7"/>
        <v>Earth &amp; Garden Bread Ingredients:
rosemary, grains of paradise, sea salt, garlic 
 - NET WT. 1.1 oz (31.185 grams)</v>
      </c>
      <c r="N45" s="8">
        <v>10000000114</v>
      </c>
      <c r="O45" s="8">
        <v>30000000114</v>
      </c>
      <c r="P45" s="8">
        <v>50000000114</v>
      </c>
      <c r="Q45" s="8">
        <v>70000000114</v>
      </c>
      <c r="R45" s="8">
        <v>90000000114</v>
      </c>
      <c r="S45" s="2"/>
      <c r="U45" s="8"/>
      <c r="V45" s="4">
        <f t="shared" si="8"/>
        <v>0.55000000000000004</v>
      </c>
      <c r="W45" s="4">
        <f t="shared" si="9"/>
        <v>15.592500000000003</v>
      </c>
      <c r="X45" s="8"/>
    </row>
    <row r="46" spans="1:24" ht="42.75" x14ac:dyDescent="0.25">
      <c r="A46" s="2" t="s">
        <v>32</v>
      </c>
      <c r="B46" s="2" t="s">
        <v>1139</v>
      </c>
      <c r="C46" s="2" t="s">
        <v>509</v>
      </c>
      <c r="D46" s="1" t="s">
        <v>812</v>
      </c>
      <c r="E46" s="4">
        <f t="shared" si="0"/>
        <v>1.1000000000000001</v>
      </c>
      <c r="F46" s="4">
        <f t="shared" si="1"/>
        <v>31.185000000000006</v>
      </c>
      <c r="G46" s="4">
        <v>2.2000000000000002</v>
      </c>
      <c r="H46" s="4">
        <f t="shared" si="2"/>
        <v>62.370000000000012</v>
      </c>
      <c r="I46" s="4">
        <f t="shared" si="3"/>
        <v>2.64</v>
      </c>
      <c r="J46" s="4">
        <f t="shared" si="4"/>
        <v>74.844000000000008</v>
      </c>
      <c r="K46" s="4">
        <f t="shared" si="5"/>
        <v>4.4000000000000004</v>
      </c>
      <c r="L46" s="4">
        <f t="shared" si="6"/>
        <v>124.74000000000002</v>
      </c>
      <c r="M46" s="5" t="str">
        <f t="shared" si="7"/>
        <v>A Taste of Europe Bread Dip Ingredients:
citrus peel, salt, basil, crushed red pepper
 - NET WT. 1.1 oz (31.185 grams)</v>
      </c>
      <c r="N46" s="8">
        <v>10000000005</v>
      </c>
      <c r="O46" s="8">
        <v>30000000005</v>
      </c>
      <c r="P46" s="8">
        <v>50000000005</v>
      </c>
      <c r="Q46" s="8">
        <v>70000000005</v>
      </c>
      <c r="R46" s="8">
        <v>90000000005</v>
      </c>
      <c r="S46" s="2"/>
      <c r="U46" s="8"/>
      <c r="V46" s="4">
        <f t="shared" si="8"/>
        <v>0.55000000000000004</v>
      </c>
      <c r="W46" s="4">
        <f t="shared" si="9"/>
        <v>15.592500000000003</v>
      </c>
      <c r="X46" s="8"/>
    </row>
    <row r="47" spans="1:24" ht="42.75" x14ac:dyDescent="0.25">
      <c r="A47" s="2" t="s">
        <v>33</v>
      </c>
      <c r="B47" s="2" t="s">
        <v>1058</v>
      </c>
      <c r="C47" s="2" t="s">
        <v>608</v>
      </c>
      <c r="D47" s="1" t="s">
        <v>1283</v>
      </c>
      <c r="E47" s="4">
        <f t="shared" si="0"/>
        <v>1.85</v>
      </c>
      <c r="F47" s="4">
        <f t="shared" si="1"/>
        <v>52.447500000000005</v>
      </c>
      <c r="G47" s="4">
        <v>3.7</v>
      </c>
      <c r="H47" s="4">
        <f t="shared" si="2"/>
        <v>104.89500000000001</v>
      </c>
      <c r="I47" s="4">
        <f t="shared" si="3"/>
        <v>4.4400000000000004</v>
      </c>
      <c r="J47" s="4">
        <f t="shared" si="4"/>
        <v>125.87400000000002</v>
      </c>
      <c r="K47" s="4">
        <f t="shared" si="5"/>
        <v>7.4</v>
      </c>
      <c r="L47" s="4">
        <f t="shared" si="6"/>
        <v>209.79000000000002</v>
      </c>
      <c r="M47" s="5" t="str">
        <f t="shared" si="7"/>
        <v>French Flair Ingredients:
onion, tomato, garlic, tarragon, basil, black pepper
 - NET WT. 1.85 oz (52.4475 grams)</v>
      </c>
      <c r="N47" s="8">
        <v>10000000131</v>
      </c>
      <c r="O47" s="8">
        <v>30000000131</v>
      </c>
      <c r="P47" s="8">
        <v>50000000131</v>
      </c>
      <c r="Q47" s="8">
        <v>70000000131</v>
      </c>
      <c r="R47" s="8">
        <v>90000000131</v>
      </c>
      <c r="S47" s="2"/>
      <c r="U47" s="8"/>
      <c r="V47" s="4">
        <f t="shared" si="8"/>
        <v>0.92500000000000004</v>
      </c>
      <c r="W47" s="4">
        <f t="shared" si="9"/>
        <v>26.223750000000003</v>
      </c>
      <c r="X47" s="8"/>
    </row>
    <row r="48" spans="1:24" ht="57" x14ac:dyDescent="0.25">
      <c r="A48" s="2" t="s">
        <v>34</v>
      </c>
      <c r="B48" s="2" t="s">
        <v>1061</v>
      </c>
      <c r="C48" s="2" t="s">
        <v>605</v>
      </c>
      <c r="D48" s="1" t="s">
        <v>1284</v>
      </c>
      <c r="E48" s="4">
        <f t="shared" si="0"/>
        <v>1.1000000000000001</v>
      </c>
      <c r="F48" s="4">
        <f t="shared" si="1"/>
        <v>31.185000000000006</v>
      </c>
      <c r="G48" s="4">
        <v>2.2000000000000002</v>
      </c>
      <c r="H48" s="4">
        <f t="shared" si="2"/>
        <v>62.370000000000012</v>
      </c>
      <c r="I48" s="4">
        <f t="shared" si="3"/>
        <v>2.64</v>
      </c>
      <c r="J48" s="4">
        <f t="shared" si="4"/>
        <v>74.844000000000008</v>
      </c>
      <c r="K48" s="4">
        <f t="shared" si="5"/>
        <v>4.4000000000000004</v>
      </c>
      <c r="L48" s="4">
        <f t="shared" si="6"/>
        <v>124.74000000000002</v>
      </c>
      <c r="M48" s="5" t="str">
        <f t="shared" si="7"/>
        <v>Flavors of Rome Ingredients:
 dried tomato, sea salt, garlic, cane sugar, herbs, spices, &lt;2% silicon dioxide (anti cake)
 - NET WT. 1.1 oz (31.185 grams)</v>
      </c>
      <c r="N48" s="8">
        <v>10000000127</v>
      </c>
      <c r="O48" s="8">
        <v>30000000127</v>
      </c>
      <c r="P48" s="8">
        <v>50000000127</v>
      </c>
      <c r="Q48" s="8">
        <v>70000000127</v>
      </c>
      <c r="R48" s="8">
        <v>90000000127</v>
      </c>
      <c r="S48" s="2"/>
      <c r="U48" s="8"/>
      <c r="V48" s="4">
        <f t="shared" si="8"/>
        <v>0.55000000000000004</v>
      </c>
      <c r="W48" s="4">
        <f t="shared" si="9"/>
        <v>15.592500000000003</v>
      </c>
      <c r="X48" s="8"/>
    </row>
    <row r="49" spans="1:24" ht="42.75" x14ac:dyDescent="0.25">
      <c r="A49" s="2" t="s">
        <v>35</v>
      </c>
      <c r="B49" s="2" t="s">
        <v>931</v>
      </c>
      <c r="C49" s="2" t="s">
        <v>734</v>
      </c>
      <c r="D49" s="1" t="s">
        <v>1155</v>
      </c>
      <c r="E49" s="4">
        <f t="shared" si="0"/>
        <v>1.1000000000000001</v>
      </c>
      <c r="F49" s="4">
        <f t="shared" si="1"/>
        <v>31.185000000000006</v>
      </c>
      <c r="G49" s="4">
        <v>2.2000000000000002</v>
      </c>
      <c r="H49" s="4">
        <f t="shared" si="2"/>
        <v>62.370000000000012</v>
      </c>
      <c r="I49" s="4">
        <f t="shared" si="3"/>
        <v>2.64</v>
      </c>
      <c r="J49" s="4">
        <f t="shared" si="4"/>
        <v>74.844000000000008</v>
      </c>
      <c r="K49" s="4">
        <f t="shared" si="5"/>
        <v>4.4000000000000004</v>
      </c>
      <c r="L49" s="4">
        <f t="shared" si="6"/>
        <v>124.74000000000002</v>
      </c>
      <c r="M49" s="5" t="str">
        <f t="shared" si="7"/>
        <v>Spicy Italian Ingredients: spices, sea salt, dehydrated onion, dehydrated garlic, paprika 
 - NET WT. 1.1 oz (31.185 grams)</v>
      </c>
      <c r="N49" s="8">
        <v>10000000326</v>
      </c>
      <c r="O49" s="8">
        <v>30000000326</v>
      </c>
      <c r="P49" s="8">
        <v>50000000326</v>
      </c>
      <c r="Q49" s="8">
        <v>70000000326</v>
      </c>
      <c r="R49" s="8">
        <v>90000000326</v>
      </c>
      <c r="S49" s="2"/>
      <c r="U49" s="8" t="s">
        <v>1476</v>
      </c>
      <c r="V49" s="4">
        <f t="shared" si="8"/>
        <v>0.55000000000000004</v>
      </c>
      <c r="W49" s="4">
        <f t="shared" si="9"/>
        <v>15.592500000000003</v>
      </c>
      <c r="X49" s="8"/>
    </row>
    <row r="50" spans="1:24" ht="42.75" x14ac:dyDescent="0.25">
      <c r="A50" s="2" t="s">
        <v>36</v>
      </c>
      <c r="B50" s="2" t="s">
        <v>1037</v>
      </c>
      <c r="C50" s="2" t="s">
        <v>628</v>
      </c>
      <c r="D50" s="1" t="s">
        <v>1311</v>
      </c>
      <c r="E50" s="4">
        <f t="shared" si="0"/>
        <v>1.1000000000000001</v>
      </c>
      <c r="F50" s="4">
        <f t="shared" si="1"/>
        <v>31.185000000000006</v>
      </c>
      <c r="G50" s="4">
        <v>2.2000000000000002</v>
      </c>
      <c r="H50" s="4">
        <f t="shared" si="2"/>
        <v>62.370000000000012</v>
      </c>
      <c r="I50" s="4">
        <f t="shared" si="3"/>
        <v>2.64</v>
      </c>
      <c r="J50" s="4">
        <f t="shared" si="4"/>
        <v>74.844000000000008</v>
      </c>
      <c r="K50" s="4">
        <f t="shared" si="5"/>
        <v>4.4000000000000004</v>
      </c>
      <c r="L50" s="4">
        <f t="shared" si="6"/>
        <v>124.74000000000002</v>
      </c>
      <c r="M50" s="5" t="str">
        <f t="shared" si="7"/>
        <v>Herbal Country Bread Dip Ingredients:
onion, garlic, parsley, basil, oregano, chili pepper &amp; fennel
 - NET WT. 1.1 oz (31.185 grams)</v>
      </c>
      <c r="N50" s="8">
        <v>10000000164</v>
      </c>
      <c r="O50" s="8">
        <v>30000000164</v>
      </c>
      <c r="P50" s="8">
        <v>50000000164</v>
      </c>
      <c r="Q50" s="8">
        <v>70000000164</v>
      </c>
      <c r="R50" s="8">
        <v>90000000164</v>
      </c>
      <c r="S50" s="2"/>
      <c r="U50" s="8"/>
      <c r="V50" s="4">
        <f t="shared" si="8"/>
        <v>0.55000000000000004</v>
      </c>
      <c r="W50" s="4">
        <f t="shared" si="9"/>
        <v>15.592500000000003</v>
      </c>
      <c r="X50" s="8"/>
    </row>
    <row r="51" spans="1:24" ht="42.75" x14ac:dyDescent="0.25">
      <c r="A51" s="2" t="s">
        <v>37</v>
      </c>
      <c r="B51" s="2" t="s">
        <v>1491</v>
      </c>
      <c r="C51" s="2" t="s">
        <v>1492</v>
      </c>
      <c r="D51" s="1" t="s">
        <v>1493</v>
      </c>
      <c r="E51" s="4">
        <f t="shared" si="0"/>
        <v>1.1000000000000001</v>
      </c>
      <c r="F51" s="4">
        <f t="shared" si="1"/>
        <v>31.185000000000006</v>
      </c>
      <c r="G51" s="4">
        <v>2.2000000000000002</v>
      </c>
      <c r="H51" s="4">
        <f t="shared" si="2"/>
        <v>62.370000000000012</v>
      </c>
      <c r="I51" s="4">
        <f t="shared" si="3"/>
        <v>2.64</v>
      </c>
      <c r="J51" s="4">
        <f t="shared" si="4"/>
        <v>74.844000000000008</v>
      </c>
      <c r="K51" s="4">
        <f t="shared" si="5"/>
        <v>4.4000000000000004</v>
      </c>
      <c r="L51" s="4">
        <f t="shared" si="6"/>
        <v>124.74000000000002</v>
      </c>
      <c r="M51" s="17" t="str">
        <f t="shared" si="7"/>
        <v>Italian Cuisine Bread Dip Ingredients:
oregano, rosemary, thyme, basil, marjoram, sage
 - NET WT. 1.1 oz (31.185 grams)</v>
      </c>
      <c r="N51" s="8">
        <v>10000000446</v>
      </c>
      <c r="O51" s="8">
        <v>30000000446</v>
      </c>
      <c r="P51" s="8">
        <v>50000000446</v>
      </c>
      <c r="Q51" s="8">
        <v>70000000446</v>
      </c>
      <c r="R51" s="8">
        <v>90000000446</v>
      </c>
      <c r="S51" s="2" t="s">
        <v>838</v>
      </c>
      <c r="T51" s="5" t="s">
        <v>1212</v>
      </c>
      <c r="U51" s="8"/>
      <c r="V51" s="8"/>
      <c r="W51" s="8"/>
      <c r="X51" s="8" t="s">
        <v>1495</v>
      </c>
    </row>
    <row r="52" spans="1:24" ht="31.5" x14ac:dyDescent="0.25">
      <c r="A52" s="2" t="s">
        <v>341</v>
      </c>
      <c r="B52" s="2" t="s">
        <v>1033</v>
      </c>
      <c r="C52" s="2" t="s">
        <v>633</v>
      </c>
      <c r="D52" s="1" t="s">
        <v>845</v>
      </c>
      <c r="E52" s="4" t="str">
        <f t="shared" si="0"/>
        <v>NULL</v>
      </c>
      <c r="F52" s="4" t="str">
        <f t="shared" si="1"/>
        <v>NULL</v>
      </c>
      <c r="G52" s="4" t="s">
        <v>845</v>
      </c>
      <c r="H52" s="4" t="str">
        <f t="shared" si="2"/>
        <v>NULL</v>
      </c>
      <c r="I52" s="4" t="str">
        <f t="shared" si="3"/>
        <v>NULL</v>
      </c>
      <c r="J52" s="4" t="str">
        <f t="shared" si="4"/>
        <v>NULL</v>
      </c>
      <c r="K52" s="4" t="str">
        <f t="shared" si="5"/>
        <v>NULL</v>
      </c>
      <c r="L52" s="4" t="str">
        <f t="shared" si="6"/>
        <v>NULL</v>
      </c>
      <c r="M52" s="5" t="str">
        <f t="shared" si="7"/>
        <v>NULL
 - NET WT. NULL oz (NULL grams)</v>
      </c>
      <c r="N52" s="8">
        <v>10000000175</v>
      </c>
      <c r="O52" s="8">
        <v>30000000175</v>
      </c>
      <c r="P52" s="8">
        <v>50000000175</v>
      </c>
      <c r="Q52" s="8">
        <v>70000000175</v>
      </c>
      <c r="R52" s="8">
        <v>90000000175</v>
      </c>
      <c r="S52" s="2"/>
      <c r="U52" s="8"/>
      <c r="V52" s="4" t="str">
        <f t="shared" ref="V52:V83" si="10">IF(G52 = "NULL", "NULL", G52/4)</f>
        <v>NULL</v>
      </c>
      <c r="W52" s="4" t="str">
        <f t="shared" ref="W52:W83" si="11">IF(V52 = "NULL", "NULL", V52*28.35)</f>
        <v>NULL</v>
      </c>
      <c r="X52" s="8"/>
    </row>
    <row r="53" spans="1:24" ht="31.5" x14ac:dyDescent="0.25">
      <c r="A53" s="2" t="s">
        <v>342</v>
      </c>
      <c r="B53" s="2" t="s">
        <v>891</v>
      </c>
      <c r="C53" s="2" t="s">
        <v>773</v>
      </c>
      <c r="D53" s="1" t="s">
        <v>845</v>
      </c>
      <c r="E53" s="4" t="str">
        <f t="shared" si="0"/>
        <v>NULL</v>
      </c>
      <c r="F53" s="4" t="str">
        <f t="shared" si="1"/>
        <v>NULL</v>
      </c>
      <c r="G53" s="4" t="s">
        <v>845</v>
      </c>
      <c r="H53" s="4" t="str">
        <f t="shared" si="2"/>
        <v>NULL</v>
      </c>
      <c r="I53" s="4" t="str">
        <f t="shared" si="3"/>
        <v>NULL</v>
      </c>
      <c r="J53" s="4" t="str">
        <f t="shared" si="4"/>
        <v>NULL</v>
      </c>
      <c r="K53" s="4" t="str">
        <f t="shared" si="5"/>
        <v>NULL</v>
      </c>
      <c r="L53" s="4" t="str">
        <f t="shared" si="6"/>
        <v>NULL</v>
      </c>
      <c r="M53" s="5" t="str">
        <f t="shared" si="7"/>
        <v>NULL
 - NET WT. NULL oz (NULL grams)</v>
      </c>
      <c r="N53" s="8">
        <v>10000000391</v>
      </c>
      <c r="O53" s="8">
        <v>30000000391</v>
      </c>
      <c r="P53" s="8">
        <v>50000000391</v>
      </c>
      <c r="Q53" s="8">
        <v>70000000391</v>
      </c>
      <c r="R53" s="8">
        <v>90000000391</v>
      </c>
      <c r="S53" s="2"/>
      <c r="U53" s="8"/>
      <c r="V53" s="4" t="str">
        <f t="shared" si="10"/>
        <v>NULL</v>
      </c>
      <c r="W53" s="4" t="str">
        <f t="shared" si="11"/>
        <v>NULL</v>
      </c>
      <c r="X53" s="8"/>
    </row>
    <row r="54" spans="1:24" ht="31.5" x14ac:dyDescent="0.25">
      <c r="A54" s="2" t="s">
        <v>343</v>
      </c>
      <c r="B54" s="2" t="s">
        <v>893</v>
      </c>
      <c r="C54" s="2" t="s">
        <v>771</v>
      </c>
      <c r="D54" s="1" t="s">
        <v>845</v>
      </c>
      <c r="E54" s="4" t="str">
        <f t="shared" si="0"/>
        <v>NULL</v>
      </c>
      <c r="F54" s="4" t="str">
        <f t="shared" si="1"/>
        <v>NULL</v>
      </c>
      <c r="G54" s="4" t="s">
        <v>845</v>
      </c>
      <c r="H54" s="4" t="str">
        <f t="shared" si="2"/>
        <v>NULL</v>
      </c>
      <c r="I54" s="4" t="str">
        <f t="shared" si="3"/>
        <v>NULL</v>
      </c>
      <c r="J54" s="4" t="str">
        <f t="shared" si="4"/>
        <v>NULL</v>
      </c>
      <c r="K54" s="4" t="str">
        <f t="shared" si="5"/>
        <v>NULL</v>
      </c>
      <c r="L54" s="4" t="str">
        <f t="shared" si="6"/>
        <v>NULL</v>
      </c>
      <c r="M54" s="5" t="str">
        <f t="shared" si="7"/>
        <v>NULL
 - NET WT. NULL oz (NULL grams)</v>
      </c>
      <c r="N54" s="8">
        <v>10000000389</v>
      </c>
      <c r="O54" s="8">
        <v>30000000389</v>
      </c>
      <c r="P54" s="8">
        <v>50000000389</v>
      </c>
      <c r="Q54" s="8">
        <v>70000000389</v>
      </c>
      <c r="R54" s="8">
        <v>90000000389</v>
      </c>
      <c r="S54" s="2"/>
      <c r="U54" s="8"/>
      <c r="V54" s="4" t="str">
        <f t="shared" si="10"/>
        <v>NULL</v>
      </c>
      <c r="W54" s="4" t="str">
        <f t="shared" si="11"/>
        <v>NULL</v>
      </c>
      <c r="X54" s="8"/>
    </row>
    <row r="55" spans="1:24" ht="31.5" x14ac:dyDescent="0.25">
      <c r="A55" s="2" t="s">
        <v>344</v>
      </c>
      <c r="B55" s="2" t="s">
        <v>892</v>
      </c>
      <c r="C55" s="2" t="s">
        <v>772</v>
      </c>
      <c r="D55" s="1" t="s">
        <v>845</v>
      </c>
      <c r="E55" s="4" t="str">
        <f t="shared" si="0"/>
        <v>NULL</v>
      </c>
      <c r="F55" s="4" t="str">
        <f t="shared" si="1"/>
        <v>NULL</v>
      </c>
      <c r="G55" s="4" t="s">
        <v>845</v>
      </c>
      <c r="H55" s="4" t="str">
        <f t="shared" si="2"/>
        <v>NULL</v>
      </c>
      <c r="I55" s="4" t="str">
        <f t="shared" si="3"/>
        <v>NULL</v>
      </c>
      <c r="J55" s="4" t="str">
        <f t="shared" si="4"/>
        <v>NULL</v>
      </c>
      <c r="K55" s="4" t="str">
        <f t="shared" si="5"/>
        <v>NULL</v>
      </c>
      <c r="L55" s="4" t="str">
        <f t="shared" si="6"/>
        <v>NULL</v>
      </c>
      <c r="M55" s="5" t="str">
        <f t="shared" si="7"/>
        <v>NULL
 - NET WT. NULL oz (NULL grams)</v>
      </c>
      <c r="N55" s="8">
        <v>10000000390</v>
      </c>
      <c r="O55" s="8">
        <v>30000000390</v>
      </c>
      <c r="P55" s="8">
        <v>50000000390</v>
      </c>
      <c r="Q55" s="8">
        <v>70000000390</v>
      </c>
      <c r="R55" s="8">
        <v>90000000390</v>
      </c>
      <c r="S55" s="2"/>
      <c r="U55" s="8"/>
      <c r="V55" s="4" t="str">
        <f t="shared" si="10"/>
        <v>NULL</v>
      </c>
      <c r="W55" s="4" t="str">
        <f t="shared" si="11"/>
        <v>NULL</v>
      </c>
      <c r="X55" s="8"/>
    </row>
    <row r="56" spans="1:24" ht="31.5" x14ac:dyDescent="0.25">
      <c r="A56" s="2" t="s">
        <v>345</v>
      </c>
      <c r="B56" s="2" t="s">
        <v>1140</v>
      </c>
      <c r="C56" s="2" t="s">
        <v>508</v>
      </c>
      <c r="D56" s="1" t="s">
        <v>845</v>
      </c>
      <c r="E56" s="4">
        <f t="shared" si="0"/>
        <v>2</v>
      </c>
      <c r="F56" s="4">
        <f t="shared" si="1"/>
        <v>56.7</v>
      </c>
      <c r="G56" s="4">
        <v>4</v>
      </c>
      <c r="H56" s="4">
        <f t="shared" si="2"/>
        <v>113.4</v>
      </c>
      <c r="I56" s="4">
        <f t="shared" si="3"/>
        <v>4.8</v>
      </c>
      <c r="J56" s="4">
        <f t="shared" si="4"/>
        <v>136.08000000000001</v>
      </c>
      <c r="K56" s="4">
        <f t="shared" si="5"/>
        <v>8</v>
      </c>
      <c r="L56" s="4">
        <f t="shared" si="6"/>
        <v>226.8</v>
      </c>
      <c r="M56" s="5" t="str">
        <f t="shared" si="7"/>
        <v>NULL
 - NET WT. 2 oz (56.7 grams)</v>
      </c>
      <c r="N56" s="8">
        <v>10000000002</v>
      </c>
      <c r="O56" s="8">
        <v>30000000002</v>
      </c>
      <c r="P56" s="8">
        <v>50000000002</v>
      </c>
      <c r="Q56" s="8">
        <v>70000000002</v>
      </c>
      <c r="R56" s="8">
        <v>90000000002</v>
      </c>
      <c r="S56" s="2"/>
      <c r="U56" s="8"/>
      <c r="V56" s="4">
        <f t="shared" si="10"/>
        <v>1</v>
      </c>
      <c r="W56" s="4">
        <f t="shared" si="11"/>
        <v>28.35</v>
      </c>
      <c r="X56" s="8"/>
    </row>
    <row r="57" spans="1:24" ht="31.5" x14ac:dyDescent="0.25">
      <c r="A57" s="2" t="s">
        <v>346</v>
      </c>
      <c r="B57" s="2" t="s">
        <v>1141</v>
      </c>
      <c r="C57" s="2" t="s">
        <v>507</v>
      </c>
      <c r="D57" s="1" t="s">
        <v>845</v>
      </c>
      <c r="E57" s="4">
        <f t="shared" si="0"/>
        <v>2</v>
      </c>
      <c r="F57" s="4">
        <f t="shared" si="1"/>
        <v>56.7</v>
      </c>
      <c r="G57" s="4">
        <v>4</v>
      </c>
      <c r="H57" s="4">
        <f t="shared" si="2"/>
        <v>113.4</v>
      </c>
      <c r="I57" s="4">
        <f t="shared" si="3"/>
        <v>4.8</v>
      </c>
      <c r="J57" s="4">
        <f t="shared" si="4"/>
        <v>136.08000000000001</v>
      </c>
      <c r="K57" s="4">
        <f t="shared" si="5"/>
        <v>8</v>
      </c>
      <c r="L57" s="4">
        <f t="shared" si="6"/>
        <v>226.8</v>
      </c>
      <c r="M57" s="5" t="str">
        <f t="shared" si="7"/>
        <v>NULL
 - NET WT. 2 oz (56.7 grams)</v>
      </c>
      <c r="N57" s="8">
        <v>10000000001</v>
      </c>
      <c r="O57" s="8">
        <v>30000000001</v>
      </c>
      <c r="P57" s="8">
        <v>50000000001</v>
      </c>
      <c r="Q57" s="8">
        <v>70000000001</v>
      </c>
      <c r="R57" s="8">
        <v>90000000001</v>
      </c>
      <c r="S57" s="2"/>
      <c r="U57" s="8"/>
      <c r="V57" s="4">
        <f t="shared" si="10"/>
        <v>1</v>
      </c>
      <c r="W57" s="4">
        <f t="shared" si="11"/>
        <v>28.35</v>
      </c>
      <c r="X57" s="8"/>
    </row>
    <row r="58" spans="1:24" ht="114" x14ac:dyDescent="0.25">
      <c r="A58" s="2" t="s">
        <v>201</v>
      </c>
      <c r="B58" s="2" t="s">
        <v>1576</v>
      </c>
      <c r="C58" s="2" t="s">
        <v>1577</v>
      </c>
      <c r="D58" s="1" t="s">
        <v>1592</v>
      </c>
      <c r="E58" s="4">
        <f t="shared" si="0"/>
        <v>1.1000000000000001</v>
      </c>
      <c r="F58" s="4">
        <f t="shared" si="1"/>
        <v>31.185000000000006</v>
      </c>
      <c r="G58" s="4">
        <v>2.2000000000000002</v>
      </c>
      <c r="H58" s="4">
        <f t="shared" si="2"/>
        <v>62.370000000000012</v>
      </c>
      <c r="I58" s="4">
        <f t="shared" si="3"/>
        <v>2.64</v>
      </c>
      <c r="J58" s="4">
        <f t="shared" si="4"/>
        <v>74.844000000000008</v>
      </c>
      <c r="K58" s="4">
        <f t="shared" si="5"/>
        <v>4.4000000000000004</v>
      </c>
      <c r="L58" s="4">
        <f t="shared" si="6"/>
        <v>124.74000000000002</v>
      </c>
      <c r="M58" s="5" t="str">
        <f t="shared" si="7"/>
        <v>Cheddar Cheese Powder Ingredients:
granular cheese (milk, cheese culture, salt, enzymes) whey, sunflower oil, whey protein concentrate, lactose, 
maltodextrin, salt, blue cheese (milk, cheese culture, salt, enzymes) sodium phosphate, &lt;2% citric acid, lactic acid, yellow 5 &amp; 6
• ALLERGY ALERT: CONTAINS DAIRY•
 - NET WT. 1.1 oz (31.185 grams)</v>
      </c>
      <c r="N58" s="8">
        <v>10000000070</v>
      </c>
      <c r="O58" s="8">
        <v>30000000070</v>
      </c>
      <c r="P58" s="8">
        <v>50000000070</v>
      </c>
      <c r="Q58" s="8">
        <v>70000000070</v>
      </c>
      <c r="R58" s="8">
        <v>90000000070</v>
      </c>
      <c r="S58" s="2"/>
      <c r="U58" s="8"/>
      <c r="V58" s="4">
        <f t="shared" si="10"/>
        <v>0.55000000000000004</v>
      </c>
      <c r="W58" s="4">
        <f t="shared" si="11"/>
        <v>15.592500000000003</v>
      </c>
      <c r="X58" s="8"/>
    </row>
    <row r="59" spans="1:24" ht="99.75" x14ac:dyDescent="0.25">
      <c r="A59" s="2" t="s">
        <v>202</v>
      </c>
      <c r="B59" s="2" t="s">
        <v>398</v>
      </c>
      <c r="C59" s="2" t="s">
        <v>398</v>
      </c>
      <c r="D59" s="1" t="s">
        <v>1593</v>
      </c>
      <c r="E59" s="4">
        <f t="shared" si="0"/>
        <v>1.1000000000000001</v>
      </c>
      <c r="F59" s="4">
        <f t="shared" si="1"/>
        <v>31.185000000000006</v>
      </c>
      <c r="G59" s="4">
        <v>2.2000000000000002</v>
      </c>
      <c r="H59" s="4">
        <f t="shared" si="2"/>
        <v>62.370000000000012</v>
      </c>
      <c r="I59" s="4">
        <f t="shared" si="3"/>
        <v>2.64</v>
      </c>
      <c r="J59" s="4">
        <f t="shared" si="4"/>
        <v>74.844000000000008</v>
      </c>
      <c r="K59" s="4">
        <f t="shared" si="5"/>
        <v>4.4000000000000004</v>
      </c>
      <c r="L59" s="4">
        <f t="shared" si="6"/>
        <v>124.74000000000002</v>
      </c>
      <c r="M59" s="5" t="str">
        <f t="shared" si="7"/>
        <v>Cream Cheese Powder Ingredients:
dehydrated blend of cream cheese (pasteurized milk and cream, cheese culture, salt, carob bean gum) non -fat milk, sodium phosphate
• ALLERGY ALERT: CONTAINS MILK •
• NO ARTIFICIAL FLAVORS OR COLORS •
 - NET WT. 1.1 oz (31.185 grams)</v>
      </c>
      <c r="N59" s="8">
        <v>10000000096</v>
      </c>
      <c r="O59" s="8">
        <v>30000000096</v>
      </c>
      <c r="P59" s="8">
        <v>50000000096</v>
      </c>
      <c r="Q59" s="8">
        <v>70000000096</v>
      </c>
      <c r="R59" s="8">
        <v>90000000096</v>
      </c>
      <c r="S59" s="2"/>
      <c r="U59" s="8"/>
      <c r="V59" s="4">
        <f t="shared" si="10"/>
        <v>0.55000000000000004</v>
      </c>
      <c r="W59" s="4">
        <f t="shared" si="11"/>
        <v>15.592500000000003</v>
      </c>
      <c r="X59" s="8"/>
    </row>
    <row r="60" spans="1:24" ht="85.5" x14ac:dyDescent="0.25">
      <c r="A60" s="2" t="s">
        <v>203</v>
      </c>
      <c r="B60" s="2" t="s">
        <v>972</v>
      </c>
      <c r="C60" s="2" t="s">
        <v>692</v>
      </c>
      <c r="D60" s="1" t="s">
        <v>1270</v>
      </c>
      <c r="E60" s="4">
        <f t="shared" si="0"/>
        <v>1.1000000000000001</v>
      </c>
      <c r="F60" s="4">
        <f t="shared" si="1"/>
        <v>31.185000000000006</v>
      </c>
      <c r="G60" s="4">
        <v>2.2000000000000002</v>
      </c>
      <c r="H60" s="4">
        <f t="shared" si="2"/>
        <v>62.370000000000012</v>
      </c>
      <c r="I60" s="4">
        <f t="shared" si="3"/>
        <v>2.64</v>
      </c>
      <c r="J60" s="4">
        <f t="shared" si="4"/>
        <v>74.844000000000008</v>
      </c>
      <c r="K60" s="4">
        <f t="shared" si="5"/>
        <v>4.4000000000000004</v>
      </c>
      <c r="L60" s="4">
        <f t="shared" si="6"/>
        <v>124.74000000000002</v>
      </c>
      <c r="M60" s="5" t="str">
        <f t="shared" si="7"/>
        <v>Parmesan Cheese Powder Ingredients:
dehydrated parmesan cheese (part-skim milk, cheese culture, salt, enzymes) whey buttermilk solids, sodium phosphate
• ALLERGY ALERT: CONTAINS MILK •
 - NET WT. 1.1 oz (31.185 grams)</v>
      </c>
      <c r="N60" s="8">
        <v>10000000255</v>
      </c>
      <c r="O60" s="8">
        <v>30000000255</v>
      </c>
      <c r="P60" s="8">
        <v>50000000255</v>
      </c>
      <c r="Q60" s="8">
        <v>70000000255</v>
      </c>
      <c r="R60" s="8">
        <v>90000000255</v>
      </c>
      <c r="S60" s="2"/>
      <c r="U60" s="8"/>
      <c r="V60" s="4">
        <f t="shared" si="10"/>
        <v>0.55000000000000004</v>
      </c>
      <c r="W60" s="4">
        <f t="shared" si="11"/>
        <v>15.592500000000003</v>
      </c>
      <c r="X60" s="8"/>
    </row>
    <row r="61" spans="1:24" ht="85.5" x14ac:dyDescent="0.25">
      <c r="A61" s="2" t="s">
        <v>204</v>
      </c>
      <c r="B61" s="2" t="s">
        <v>945</v>
      </c>
      <c r="C61" s="2" t="s">
        <v>718</v>
      </c>
      <c r="D61" s="1" t="s">
        <v>1594</v>
      </c>
      <c r="E61" s="4">
        <f t="shared" si="0"/>
        <v>1.1000000000000001</v>
      </c>
      <c r="F61" s="4">
        <f t="shared" si="1"/>
        <v>31.185000000000006</v>
      </c>
      <c r="G61" s="4">
        <v>2.2000000000000002</v>
      </c>
      <c r="H61" s="4">
        <f t="shared" si="2"/>
        <v>62.370000000000012</v>
      </c>
      <c r="I61" s="4">
        <f t="shared" si="3"/>
        <v>2.64</v>
      </c>
      <c r="J61" s="4">
        <f t="shared" si="4"/>
        <v>74.844000000000008</v>
      </c>
      <c r="K61" s="4">
        <f t="shared" si="5"/>
        <v>4.4000000000000004</v>
      </c>
      <c r="L61" s="4">
        <f t="shared" si="6"/>
        <v>124.74000000000002</v>
      </c>
      <c r="M61" s="5" t="str">
        <f t="shared" si="7"/>
        <v>Romano Cheese Powder Ingredients:
dehydrated blend of Romano cheese (part skim cow milk, cheese culture, salt, enzymes) sodium phosphate
• ALLERGY ALERT: DAIRY •
• NO ARTIFICIAL FLAVORS OR COLORS •
 - NET WT. 1.1 oz (31.185 grams)</v>
      </c>
      <c r="N61" s="8">
        <v>10000000295</v>
      </c>
      <c r="O61" s="8">
        <v>30000000295</v>
      </c>
      <c r="P61" s="8">
        <v>50000000295</v>
      </c>
      <c r="Q61" s="8">
        <v>70000000295</v>
      </c>
      <c r="R61" s="8">
        <v>90000000295</v>
      </c>
      <c r="S61" s="2"/>
      <c r="U61" s="8"/>
      <c r="V61" s="4">
        <f t="shared" si="10"/>
        <v>0.55000000000000004</v>
      </c>
      <c r="W61" s="4">
        <f t="shared" si="11"/>
        <v>15.592500000000003</v>
      </c>
      <c r="X61" s="8"/>
    </row>
    <row r="62" spans="1:24" ht="114" x14ac:dyDescent="0.25">
      <c r="A62" s="2" t="s">
        <v>205</v>
      </c>
      <c r="B62" s="2" t="s">
        <v>895</v>
      </c>
      <c r="C62" s="2" t="s">
        <v>769</v>
      </c>
      <c r="D62" s="1" t="s">
        <v>876</v>
      </c>
      <c r="E62" s="4">
        <f t="shared" si="0"/>
        <v>1.1000000000000001</v>
      </c>
      <c r="F62" s="4">
        <f t="shared" si="1"/>
        <v>31.185000000000006</v>
      </c>
      <c r="G62" s="4">
        <v>2.2000000000000002</v>
      </c>
      <c r="H62" s="4">
        <f t="shared" si="2"/>
        <v>62.370000000000012</v>
      </c>
      <c r="I62" s="4">
        <f t="shared" si="3"/>
        <v>2.64</v>
      </c>
      <c r="J62" s="4">
        <f t="shared" si="4"/>
        <v>74.844000000000008</v>
      </c>
      <c r="K62" s="4">
        <f t="shared" si="5"/>
        <v>4.4000000000000004</v>
      </c>
      <c r="L62" s="4">
        <f t="shared" si="6"/>
        <v>124.74000000000002</v>
      </c>
      <c r="M62" s="5" t="str">
        <f t="shared" si="7"/>
        <v>White Cheddar Cheese Powder Ingredients:
dehydrated blend of whey, cheese(granular &amp; cheddar, (pasteurized milk, cheese culture, salt, enzymes) buttermilk solids, whey protein concentrate, salt, contains &lt;2% sodium phosphate, citric acid, lactic acid
• ALLERGY ALERT: CONTAINS MILK •
• NO HYDROGENATED OILS, NO ARTIFICIAL COLORS •
 - NET WT. 1.1 oz (31.185 grams)</v>
      </c>
      <c r="N62" s="8">
        <v>10000000382</v>
      </c>
      <c r="O62" s="8">
        <v>30000000382</v>
      </c>
      <c r="P62" s="8">
        <v>50000000382</v>
      </c>
      <c r="Q62" s="8">
        <v>70000000382</v>
      </c>
      <c r="R62" s="8">
        <v>90000000382</v>
      </c>
      <c r="S62" s="2"/>
      <c r="U62" s="8"/>
      <c r="V62" s="4">
        <f t="shared" si="10"/>
        <v>0.55000000000000004</v>
      </c>
      <c r="W62" s="4">
        <f t="shared" si="11"/>
        <v>15.592500000000003</v>
      </c>
      <c r="X62" s="8"/>
    </row>
    <row r="63" spans="1:24" ht="85.5" x14ac:dyDescent="0.25">
      <c r="A63" s="2" t="s">
        <v>206</v>
      </c>
      <c r="B63" s="2" t="s">
        <v>399</v>
      </c>
      <c r="C63" s="2" t="s">
        <v>399</v>
      </c>
      <c r="D63" s="1" t="s">
        <v>882</v>
      </c>
      <c r="E63" s="4">
        <f t="shared" si="0"/>
        <v>3.3</v>
      </c>
      <c r="F63" s="4">
        <f t="shared" si="1"/>
        <v>93.554999999999993</v>
      </c>
      <c r="G63" s="4">
        <v>6.6</v>
      </c>
      <c r="H63" s="4">
        <f t="shared" si="2"/>
        <v>187.10999999999999</v>
      </c>
      <c r="I63" s="4">
        <f t="shared" si="3"/>
        <v>7.919999999999999</v>
      </c>
      <c r="J63" s="4">
        <f t="shared" si="4"/>
        <v>224.53199999999998</v>
      </c>
      <c r="K63" s="4">
        <f t="shared" si="5"/>
        <v>13.2</v>
      </c>
      <c r="L63" s="4">
        <f t="shared" si="6"/>
        <v>374.21999999999997</v>
      </c>
      <c r="M63" s="5" t="str">
        <f t="shared" si="7"/>
        <v>Bleu Cheese Powder Ingredients:
dehydrated blend of blue &amp; cheddar cheeses (pasteurized milk, cheese cultures, salt, enzymes) whey, sodium phosphate salt, lactic acid 
• ALLERGY ALERT: CONTAINS DAIRY •
 - NET WT. 3.3 oz (93.555 grams)</v>
      </c>
      <c r="N63" s="8">
        <v>10000000040</v>
      </c>
      <c r="O63" s="8">
        <v>30000000040</v>
      </c>
      <c r="P63" s="8">
        <v>50000000040</v>
      </c>
      <c r="Q63" s="8">
        <v>70000000040</v>
      </c>
      <c r="R63" s="8">
        <v>90000000040</v>
      </c>
      <c r="S63" s="2"/>
      <c r="U63" s="8"/>
      <c r="V63" s="4">
        <f t="shared" si="10"/>
        <v>1.65</v>
      </c>
      <c r="W63" s="4">
        <f t="shared" si="11"/>
        <v>46.777499999999996</v>
      </c>
      <c r="X63" s="8"/>
    </row>
    <row r="64" spans="1:24" ht="31.5" x14ac:dyDescent="0.25">
      <c r="A64" s="2" t="s">
        <v>207</v>
      </c>
      <c r="B64" s="2" t="s">
        <v>1135</v>
      </c>
      <c r="C64" s="2" t="s">
        <v>512</v>
      </c>
      <c r="D64" s="1" t="s">
        <v>845</v>
      </c>
      <c r="E64" s="4">
        <f t="shared" si="0"/>
        <v>1.1000000000000001</v>
      </c>
      <c r="F64" s="4">
        <f t="shared" si="1"/>
        <v>31.185000000000006</v>
      </c>
      <c r="G64" s="4">
        <v>2.2000000000000002</v>
      </c>
      <c r="H64" s="4">
        <f t="shared" si="2"/>
        <v>62.370000000000012</v>
      </c>
      <c r="I64" s="4">
        <f t="shared" si="3"/>
        <v>2.64</v>
      </c>
      <c r="J64" s="4">
        <f t="shared" si="4"/>
        <v>74.844000000000008</v>
      </c>
      <c r="K64" s="4">
        <f t="shared" si="5"/>
        <v>4.4000000000000004</v>
      </c>
      <c r="L64" s="4">
        <f t="shared" si="6"/>
        <v>124.74000000000002</v>
      </c>
      <c r="M64" s="5" t="str">
        <f t="shared" si="7"/>
        <v>NULL
 - NET WT. 1.1 oz (31.185 grams)</v>
      </c>
      <c r="N64" s="8">
        <v>10000000012</v>
      </c>
      <c r="O64" s="8">
        <v>30000000012</v>
      </c>
      <c r="P64" s="8">
        <v>50000000012</v>
      </c>
      <c r="Q64" s="8">
        <v>70000000012</v>
      </c>
      <c r="R64" s="8">
        <v>90000000012</v>
      </c>
      <c r="S64" s="2"/>
      <c r="U64" s="8"/>
      <c r="V64" s="4">
        <f t="shared" si="10"/>
        <v>0.55000000000000004</v>
      </c>
      <c r="W64" s="4">
        <f t="shared" si="11"/>
        <v>15.592500000000003</v>
      </c>
      <c r="X64" s="8"/>
    </row>
    <row r="65" spans="1:24" ht="31.5" x14ac:dyDescent="0.25">
      <c r="A65" s="2" t="s">
        <v>208</v>
      </c>
      <c r="B65" s="2" t="s">
        <v>1065</v>
      </c>
      <c r="C65" s="2" t="s">
        <v>601</v>
      </c>
      <c r="D65" s="1" t="s">
        <v>845</v>
      </c>
      <c r="E65" s="4">
        <f t="shared" si="0"/>
        <v>1.1000000000000001</v>
      </c>
      <c r="F65" s="4">
        <f t="shared" si="1"/>
        <v>31.185000000000006</v>
      </c>
      <c r="G65" s="4">
        <v>2.2000000000000002</v>
      </c>
      <c r="H65" s="4">
        <f t="shared" si="2"/>
        <v>62.370000000000012</v>
      </c>
      <c r="I65" s="4">
        <f t="shared" si="3"/>
        <v>2.64</v>
      </c>
      <c r="J65" s="4">
        <f t="shared" si="4"/>
        <v>74.844000000000008</v>
      </c>
      <c r="K65" s="4">
        <f t="shared" si="5"/>
        <v>4.4000000000000004</v>
      </c>
      <c r="L65" s="4">
        <f t="shared" si="6"/>
        <v>124.74000000000002</v>
      </c>
      <c r="M65" s="5" t="str">
        <f t="shared" si="7"/>
        <v>NULL
 - NET WT. 1.1 oz (31.185 grams)</v>
      </c>
      <c r="N65" s="8">
        <v>10000000121</v>
      </c>
      <c r="O65" s="8">
        <v>30000000121</v>
      </c>
      <c r="P65" s="8">
        <v>50000000121</v>
      </c>
      <c r="Q65" s="8">
        <v>70000000121</v>
      </c>
      <c r="R65" s="8">
        <v>90000000121</v>
      </c>
      <c r="S65" s="2"/>
      <c r="U65" s="8"/>
      <c r="V65" s="4">
        <f t="shared" si="10"/>
        <v>0.55000000000000004</v>
      </c>
      <c r="W65" s="4">
        <f t="shared" si="11"/>
        <v>15.592500000000003</v>
      </c>
      <c r="X65" s="8"/>
    </row>
    <row r="66" spans="1:24" ht="57" x14ac:dyDescent="0.25">
      <c r="A66" s="2" t="s">
        <v>1567</v>
      </c>
      <c r="B66" s="2" t="s">
        <v>1048</v>
      </c>
      <c r="C66" s="2" t="s">
        <v>827</v>
      </c>
      <c r="D66" s="1" t="s">
        <v>828</v>
      </c>
      <c r="E66" s="4">
        <f t="shared" ref="E66:E129" si="12">IF(G66 = "NULL", "NULL", G66/2)</f>
        <v>0.7</v>
      </c>
      <c r="F66" s="4">
        <f t="shared" ref="F66:F129" si="13">IF(E66 = "NULL", "NULL", E66*28.35)</f>
        <v>19.844999999999999</v>
      </c>
      <c r="G66" s="4">
        <v>1.4</v>
      </c>
      <c r="H66" s="4">
        <f t="shared" ref="H66:H129" si="14">IF(G66 = "NULL", "NULL", G66*28.35)</f>
        <v>39.69</v>
      </c>
      <c r="I66" s="4">
        <f t="shared" ref="I66:I129" si="15">IF(G66 = "NULL", "NULL", G66*1.2)</f>
        <v>1.68</v>
      </c>
      <c r="J66" s="4">
        <f t="shared" ref="J66:J129" si="16">IF(G66 = "NULL", "NULL", I66*28.35)</f>
        <v>47.628</v>
      </c>
      <c r="K66" s="4">
        <f t="shared" ref="K66:K129" si="17">IF(G66 = "NULL", "NULL", G66*2)</f>
        <v>2.8</v>
      </c>
      <c r="L66" s="4">
        <f t="shared" ref="L66:L129" si="18">IF(G66 = "NULL", "NULL", K66*28.35)</f>
        <v>79.38</v>
      </c>
      <c r="M66" s="5" t="str">
        <f t="shared" ref="M66:M129" si="19">CONCATENATE(D66, CHAR(10), " - NET WT. ", E66, " oz (", F66, " grams)")</f>
        <v>Gloucester Citrus Sea Salt Ingredients:
sea salt, lemon, orange, smoked hickory salt, black pepper, ginger, lime 
 - NET WT. 0.7 oz (19.845 grams)</v>
      </c>
      <c r="N66" s="8">
        <v>10000000409</v>
      </c>
      <c r="O66" s="8">
        <v>30000000409</v>
      </c>
      <c r="P66" s="8">
        <v>50000000409</v>
      </c>
      <c r="Q66" s="8">
        <v>70000000409</v>
      </c>
      <c r="R66" s="8">
        <v>90000000409</v>
      </c>
      <c r="S66" s="2"/>
      <c r="U66" s="8"/>
      <c r="V66" s="4">
        <f t="shared" si="10"/>
        <v>0.35</v>
      </c>
      <c r="W66" s="4">
        <f t="shared" si="11"/>
        <v>9.9224999999999994</v>
      </c>
      <c r="X66" s="8" t="s">
        <v>1566</v>
      </c>
    </row>
    <row r="67" spans="1:24" ht="45" x14ac:dyDescent="0.25">
      <c r="A67" s="2" t="s">
        <v>1568</v>
      </c>
      <c r="B67" s="2" t="s">
        <v>783</v>
      </c>
      <c r="C67" s="2" t="s">
        <v>783</v>
      </c>
      <c r="D67" s="1" t="s">
        <v>782</v>
      </c>
      <c r="E67" s="4">
        <f t="shared" si="12"/>
        <v>1</v>
      </c>
      <c r="F67" s="4">
        <f t="shared" si="13"/>
        <v>28.35</v>
      </c>
      <c r="G67" s="4">
        <v>2</v>
      </c>
      <c r="H67" s="4">
        <f t="shared" si="14"/>
        <v>56.7</v>
      </c>
      <c r="I67" s="4">
        <f t="shared" si="15"/>
        <v>2.4</v>
      </c>
      <c r="J67" s="4">
        <f t="shared" si="16"/>
        <v>68.040000000000006</v>
      </c>
      <c r="K67" s="4">
        <f t="shared" si="17"/>
        <v>4</v>
      </c>
      <c r="L67" s="4">
        <f t="shared" si="18"/>
        <v>113.4</v>
      </c>
      <c r="M67" s="5" t="str">
        <f t="shared" si="19"/>
        <v>Rosemary &amp; Garlic Griller Ingredients:
dehydrated garlic, rosemary, salt, spices
 - NET WT. 1 oz (28.35 grams)</v>
      </c>
      <c r="N67" s="8">
        <v>10000000298</v>
      </c>
      <c r="O67" s="8">
        <v>30000000298</v>
      </c>
      <c r="P67" s="8">
        <v>50000000298</v>
      </c>
      <c r="Q67" s="8">
        <v>70000000298</v>
      </c>
      <c r="R67" s="8">
        <v>90000000298</v>
      </c>
      <c r="S67" s="2"/>
      <c r="U67" s="8"/>
      <c r="V67" s="4">
        <f t="shared" si="10"/>
        <v>0.5</v>
      </c>
      <c r="W67" s="4">
        <f t="shared" si="11"/>
        <v>14.175000000000001</v>
      </c>
      <c r="X67" s="8" t="s">
        <v>1569</v>
      </c>
    </row>
    <row r="68" spans="1:24" ht="42.75" x14ac:dyDescent="0.25">
      <c r="A68" s="2" t="s">
        <v>1610</v>
      </c>
      <c r="B68" s="2" t="s">
        <v>1439</v>
      </c>
      <c r="C68" s="2" t="s">
        <v>1440</v>
      </c>
      <c r="D68" s="1" t="s">
        <v>1441</v>
      </c>
      <c r="E68" s="4">
        <f t="shared" si="12"/>
        <v>0.9</v>
      </c>
      <c r="F68" s="4">
        <f t="shared" si="13"/>
        <v>25.515000000000001</v>
      </c>
      <c r="G68" s="4">
        <v>1.8</v>
      </c>
      <c r="H68" s="4">
        <f t="shared" si="14"/>
        <v>51.03</v>
      </c>
      <c r="I68" s="4">
        <f t="shared" si="15"/>
        <v>2.16</v>
      </c>
      <c r="J68" s="4">
        <f t="shared" si="16"/>
        <v>61.236000000000004</v>
      </c>
      <c r="K68" s="4">
        <f t="shared" si="17"/>
        <v>3.6</v>
      </c>
      <c r="L68" s="4">
        <f t="shared" si="18"/>
        <v>102.06</v>
      </c>
      <c r="M68" s="5" t="str">
        <f t="shared" si="19"/>
        <v>Garlic &amp; Herb Bread Dip &amp; Seasoning Ingredients:
granulated garlic, onion, pepper, and spices
 - NET WT. 0.9 oz (25.515 grams)</v>
      </c>
      <c r="N68" s="8">
        <v>10000000436</v>
      </c>
      <c r="O68" s="8">
        <v>30000000436</v>
      </c>
      <c r="P68" s="8">
        <v>50000000436</v>
      </c>
      <c r="Q68" s="8">
        <v>70000000436</v>
      </c>
      <c r="R68" s="8">
        <v>90000000436</v>
      </c>
      <c r="S68" s="2"/>
      <c r="T68" s="5" t="s">
        <v>852</v>
      </c>
      <c r="U68" s="8"/>
      <c r="V68" s="4">
        <f t="shared" si="10"/>
        <v>0.45</v>
      </c>
      <c r="W68" s="4">
        <f t="shared" si="11"/>
        <v>12.7575</v>
      </c>
      <c r="X68" s="8"/>
    </row>
    <row r="69" spans="1:24" ht="57" x14ac:dyDescent="0.25">
      <c r="A69" s="2" t="s">
        <v>1613</v>
      </c>
      <c r="B69" s="2" t="s">
        <v>1451</v>
      </c>
      <c r="C69" s="2" t="s">
        <v>1452</v>
      </c>
      <c r="D69" s="1" t="s">
        <v>1453</v>
      </c>
      <c r="E69" s="4">
        <f t="shared" si="12"/>
        <v>0.35</v>
      </c>
      <c r="F69" s="4">
        <f t="shared" si="13"/>
        <v>9.9224999999999994</v>
      </c>
      <c r="G69" s="4">
        <v>0.7</v>
      </c>
      <c r="H69" s="4">
        <f t="shared" si="14"/>
        <v>19.844999999999999</v>
      </c>
      <c r="I69" s="4">
        <f t="shared" si="15"/>
        <v>0.84</v>
      </c>
      <c r="J69" s="4">
        <f t="shared" si="16"/>
        <v>23.814</v>
      </c>
      <c r="K69" s="4">
        <f t="shared" si="17"/>
        <v>1.4</v>
      </c>
      <c r="L69" s="4">
        <f t="shared" si="18"/>
        <v>39.69</v>
      </c>
      <c r="M69" s="5" t="str">
        <f t="shared" si="19"/>
        <v>Herbs de Provence Bread Dip &amp; Seasoning Ingredients:
savory, rosemary, basil, marjoram, thyme, lavender, fennel seed
 - NET WT. 0.35 oz (9.9225 grams)</v>
      </c>
      <c r="N69" s="8">
        <v>10000000437</v>
      </c>
      <c r="O69" s="8">
        <v>30000000437</v>
      </c>
      <c r="P69" s="8">
        <v>50000000437</v>
      </c>
      <c r="Q69" s="8">
        <v>70000000437</v>
      </c>
      <c r="R69" s="8">
        <v>90000000437</v>
      </c>
      <c r="S69" s="2"/>
      <c r="U69" s="8"/>
      <c r="V69" s="4">
        <f t="shared" si="10"/>
        <v>0.17499999999999999</v>
      </c>
      <c r="W69" s="4">
        <f t="shared" si="11"/>
        <v>4.9612499999999997</v>
      </c>
      <c r="X69" s="8" t="s">
        <v>1614</v>
      </c>
    </row>
    <row r="70" spans="1:24" ht="128.25" x14ac:dyDescent="0.25">
      <c r="A70" s="2" t="s">
        <v>1615</v>
      </c>
      <c r="B70" s="2" t="s">
        <v>1454</v>
      </c>
      <c r="C70" s="2" t="s">
        <v>1280</v>
      </c>
      <c r="D70" s="1" t="s">
        <v>1455</v>
      </c>
      <c r="E70" s="4">
        <f t="shared" si="12"/>
        <v>1.3</v>
      </c>
      <c r="F70" s="4">
        <f t="shared" si="13"/>
        <v>36.855000000000004</v>
      </c>
      <c r="G70" s="4">
        <v>2.6</v>
      </c>
      <c r="H70" s="4">
        <f t="shared" si="14"/>
        <v>73.710000000000008</v>
      </c>
      <c r="I70" s="4">
        <f t="shared" si="15"/>
        <v>3.12</v>
      </c>
      <c r="J70" s="4">
        <f t="shared" si="16"/>
        <v>88.452000000000012</v>
      </c>
      <c r="K70" s="4">
        <f t="shared" si="17"/>
        <v>5.2</v>
      </c>
      <c r="L70" s="4">
        <f t="shared" si="18"/>
        <v>147.42000000000002</v>
      </c>
      <c r="M70" s="5" t="str">
        <f t="shared" si="19"/>
        <v>Lagniappe Spice Blend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NET WT. 1.3 oz (36.855 grams)</v>
      </c>
      <c r="N70" s="8">
        <v>10000000422</v>
      </c>
      <c r="O70" s="8">
        <v>30000000422</v>
      </c>
      <c r="P70" s="8">
        <v>50000000422</v>
      </c>
      <c r="Q70" s="8">
        <v>70000000422</v>
      </c>
      <c r="R70" s="8">
        <v>90000000422</v>
      </c>
      <c r="S70" s="2"/>
      <c r="U70" s="8"/>
      <c r="V70" s="4">
        <f t="shared" si="10"/>
        <v>0.65</v>
      </c>
      <c r="W70" s="4">
        <f t="shared" si="11"/>
        <v>18.427500000000002</v>
      </c>
      <c r="X70" s="8" t="s">
        <v>1616</v>
      </c>
    </row>
    <row r="71" spans="1:24" ht="60" x14ac:dyDescent="0.25">
      <c r="A71" s="2" t="s">
        <v>1617</v>
      </c>
      <c r="B71" s="2" t="s">
        <v>1485</v>
      </c>
      <c r="C71" s="2" t="s">
        <v>1486</v>
      </c>
      <c r="D71" s="1" t="s">
        <v>1487</v>
      </c>
      <c r="E71" s="4">
        <f t="shared" si="12"/>
        <v>2.2999999999999998</v>
      </c>
      <c r="F71" s="4">
        <f t="shared" si="13"/>
        <v>65.204999999999998</v>
      </c>
      <c r="G71" s="4">
        <v>4.5999999999999996</v>
      </c>
      <c r="H71" s="4">
        <f t="shared" si="14"/>
        <v>130.41</v>
      </c>
      <c r="I71" s="4">
        <f t="shared" si="15"/>
        <v>5.52</v>
      </c>
      <c r="J71" s="4">
        <f t="shared" si="16"/>
        <v>156.49199999999999</v>
      </c>
      <c r="K71" s="4">
        <f t="shared" si="17"/>
        <v>9.1999999999999993</v>
      </c>
      <c r="L71" s="4">
        <f t="shared" si="18"/>
        <v>260.82</v>
      </c>
      <c r="M71" s="5" t="str">
        <f t="shared" si="19"/>
        <v>OBX Sunshine Sea Salt Ingredients:
sea salt, lemon, orange, smoked hickory salt, black pepper, ginger, lime 
 - NET WT. 2.3 oz (65.205 grams)</v>
      </c>
      <c r="N71" s="8">
        <v>10000000444</v>
      </c>
      <c r="O71" s="8">
        <v>30000000444</v>
      </c>
      <c r="P71" s="8">
        <v>50000000444</v>
      </c>
      <c r="Q71" s="8">
        <v>70000000444</v>
      </c>
      <c r="R71" s="8">
        <v>90000000444</v>
      </c>
      <c r="S71" s="2"/>
      <c r="U71" s="8"/>
      <c r="V71" s="4">
        <f t="shared" si="10"/>
        <v>1.1499999999999999</v>
      </c>
      <c r="W71" s="4">
        <f t="shared" si="11"/>
        <v>32.602499999999999</v>
      </c>
      <c r="X71" s="8" t="s">
        <v>1618</v>
      </c>
    </row>
    <row r="72" spans="1:24" ht="85.5" x14ac:dyDescent="0.25">
      <c r="A72" s="2" t="s">
        <v>1619</v>
      </c>
      <c r="B72" s="2" t="s">
        <v>1448</v>
      </c>
      <c r="C72" s="2" t="s">
        <v>1449</v>
      </c>
      <c r="D72" s="1" t="s">
        <v>1450</v>
      </c>
      <c r="E72" s="4">
        <f t="shared" si="12"/>
        <v>1.1000000000000001</v>
      </c>
      <c r="F72" s="4">
        <f t="shared" si="13"/>
        <v>31.185000000000006</v>
      </c>
      <c r="G72" s="4">
        <v>2.2000000000000002</v>
      </c>
      <c r="H72" s="4">
        <f t="shared" si="14"/>
        <v>62.370000000000012</v>
      </c>
      <c r="I72" s="4">
        <f t="shared" si="15"/>
        <v>2.64</v>
      </c>
      <c r="J72" s="4">
        <f t="shared" si="16"/>
        <v>74.844000000000008</v>
      </c>
      <c r="K72" s="4">
        <f t="shared" si="17"/>
        <v>4.4000000000000004</v>
      </c>
      <c r="L72" s="4">
        <f t="shared" si="18"/>
        <v>124.74000000000002</v>
      </c>
      <c r="M72" s="5" t="str">
        <f t="shared" si="19"/>
        <v>Parmesan &amp; Herb Bread Dip &amp; Seasoning Ingredients:
parmesan cheese ([part-skim milk, cheese culture, salt enzymes], whey, buttermilk solids, sodium phosphate, salt), salt, oregano, basil, garlic, crushed red pepper 
• ALLERGY ALERT: CONTAINS MILK •
 - NET WT. 1.1 oz (31.185 grams)</v>
      </c>
      <c r="N72" s="8">
        <v>10000000438</v>
      </c>
      <c r="O72" s="8">
        <v>30000000438</v>
      </c>
      <c r="P72" s="8">
        <v>50000000438</v>
      </c>
      <c r="Q72" s="8">
        <v>70000000438</v>
      </c>
      <c r="R72" s="8">
        <v>90000000438</v>
      </c>
      <c r="S72" s="2"/>
      <c r="U72" s="8"/>
      <c r="V72" s="4">
        <f t="shared" si="10"/>
        <v>0.55000000000000004</v>
      </c>
      <c r="W72" s="4">
        <f t="shared" si="11"/>
        <v>15.592500000000003</v>
      </c>
      <c r="X72" s="8" t="s">
        <v>1620</v>
      </c>
    </row>
    <row r="73" spans="1:24" ht="60" x14ac:dyDescent="0.25">
      <c r="A73" s="2" t="s">
        <v>1622</v>
      </c>
      <c r="B73" s="2" t="s">
        <v>1442</v>
      </c>
      <c r="C73" s="2" t="s">
        <v>1443</v>
      </c>
      <c r="D73" s="1" t="s">
        <v>1444</v>
      </c>
      <c r="E73" s="4">
        <f t="shared" si="12"/>
        <v>0.55000000000000004</v>
      </c>
      <c r="F73" s="4">
        <f t="shared" si="13"/>
        <v>15.592500000000003</v>
      </c>
      <c r="G73" s="4">
        <v>1.1000000000000001</v>
      </c>
      <c r="H73" s="4">
        <f t="shared" si="14"/>
        <v>31.185000000000006</v>
      </c>
      <c r="I73" s="4">
        <f t="shared" si="15"/>
        <v>1.32</v>
      </c>
      <c r="J73" s="4">
        <f t="shared" si="16"/>
        <v>37.422000000000004</v>
      </c>
      <c r="K73" s="4">
        <f t="shared" si="17"/>
        <v>2.2000000000000002</v>
      </c>
      <c r="L73" s="4">
        <f t="shared" si="18"/>
        <v>62.370000000000012</v>
      </c>
      <c r="M73" s="5" t="str">
        <f t="shared" si="19"/>
        <v>Sicilian Herb Bread Dip &amp; Seasoning Ingredients:
marjoram, oregano, basil, savory, sage, and thyme
 - NET WT. 0.55 oz (15.5925 grams)</v>
      </c>
      <c r="N73" s="8">
        <v>10000000439</v>
      </c>
      <c r="O73" s="8">
        <v>30000000439</v>
      </c>
      <c r="P73" s="8">
        <v>50000000439</v>
      </c>
      <c r="Q73" s="8">
        <v>70000000439</v>
      </c>
      <c r="R73" s="8">
        <v>90000000439</v>
      </c>
      <c r="S73" s="2"/>
      <c r="U73" s="8"/>
      <c r="V73" s="4">
        <f t="shared" si="10"/>
        <v>0.27500000000000002</v>
      </c>
      <c r="W73" s="4">
        <f t="shared" si="11"/>
        <v>7.7962500000000015</v>
      </c>
      <c r="X73" s="8" t="s">
        <v>1623</v>
      </c>
    </row>
    <row r="74" spans="1:24" ht="60" x14ac:dyDescent="0.25">
      <c r="A74" s="2" t="s">
        <v>1626</v>
      </c>
      <c r="B74" s="2" t="s">
        <v>1445</v>
      </c>
      <c r="C74" s="2" t="s">
        <v>1446</v>
      </c>
      <c r="D74" s="1" t="s">
        <v>1447</v>
      </c>
      <c r="E74" s="4">
        <f t="shared" si="12"/>
        <v>0.35</v>
      </c>
      <c r="F74" s="4">
        <f t="shared" si="13"/>
        <v>9.9224999999999994</v>
      </c>
      <c r="G74" s="4">
        <v>0.7</v>
      </c>
      <c r="H74" s="4">
        <f t="shared" si="14"/>
        <v>19.844999999999999</v>
      </c>
      <c r="I74" s="4">
        <f t="shared" si="15"/>
        <v>0.84</v>
      </c>
      <c r="J74" s="4">
        <f t="shared" si="16"/>
        <v>23.814</v>
      </c>
      <c r="K74" s="4">
        <f t="shared" si="17"/>
        <v>1.4</v>
      </c>
      <c r="L74" s="4">
        <f t="shared" si="18"/>
        <v>39.69</v>
      </c>
      <c r="M74" s="5" t="str">
        <f t="shared" si="19"/>
        <v>Tuscan Bread Dip &amp; Seasoning Ingredients:
garlic, salt, black pepper, onion, pepper flakes, rosemary, basil, oregano, and parsley
 - NET WT. 0.35 oz (9.9225 grams)</v>
      </c>
      <c r="N74" s="8">
        <v>10000000441</v>
      </c>
      <c r="O74" s="8">
        <v>30000000441</v>
      </c>
      <c r="P74" s="8">
        <v>50000000441</v>
      </c>
      <c r="Q74" s="8">
        <v>70000000441</v>
      </c>
      <c r="R74" s="8">
        <v>90000000441</v>
      </c>
      <c r="S74" s="2" t="s">
        <v>838</v>
      </c>
      <c r="T74" s="5" t="s">
        <v>1208</v>
      </c>
      <c r="U74" s="8"/>
      <c r="V74" s="4">
        <f t="shared" si="10"/>
        <v>0.17499999999999999</v>
      </c>
      <c r="W74" s="4">
        <f t="shared" si="11"/>
        <v>4.9612499999999997</v>
      </c>
      <c r="X74" s="8" t="s">
        <v>1627</v>
      </c>
    </row>
    <row r="75" spans="1:24" ht="114" x14ac:dyDescent="0.25">
      <c r="A75" s="2" t="s">
        <v>1628</v>
      </c>
      <c r="B75" s="2" t="s">
        <v>1166</v>
      </c>
      <c r="C75" s="2" t="s">
        <v>1167</v>
      </c>
      <c r="D75" s="1" t="s">
        <v>1168</v>
      </c>
      <c r="E75" s="4">
        <f t="shared" si="12"/>
        <v>1.1000000000000001</v>
      </c>
      <c r="F75" s="4">
        <f t="shared" si="13"/>
        <v>31.185000000000006</v>
      </c>
      <c r="G75" s="4">
        <v>2.2000000000000002</v>
      </c>
      <c r="H75" s="4">
        <f t="shared" si="14"/>
        <v>62.370000000000012</v>
      </c>
      <c r="I75" s="4">
        <f t="shared" si="15"/>
        <v>2.64</v>
      </c>
      <c r="J75" s="4">
        <f t="shared" si="16"/>
        <v>74.844000000000008</v>
      </c>
      <c r="K75" s="4">
        <f t="shared" si="17"/>
        <v>4.4000000000000004</v>
      </c>
      <c r="L75" s="4">
        <f t="shared" si="18"/>
        <v>124.74000000000002</v>
      </c>
      <c r="M75" s="5" t="str">
        <f t="shared" si="19"/>
        <v>Wisconsin Cheddar Popcorn Seasoning Ingredients:
dehydrated blend of whey, cheese(granular &amp; cheddar, (pasteurized milk, cheese culture, salt, enzymes) buttermilk solids, whey protein concentrate, salt, contains &lt;2% sodium phosphate, citric acid, lactic acid
• ALLERGY ALERT: CONTAINS MILK •
• NO HYDROGENATED OILS, NO ARTIFICIAL COLORS •
 - NET WT. 1.1 oz (31.185 grams)</v>
      </c>
      <c r="N75" s="8">
        <v>10000000383</v>
      </c>
      <c r="O75" s="8">
        <v>30000000383</v>
      </c>
      <c r="P75" s="8">
        <v>50000000383</v>
      </c>
      <c r="Q75" s="8">
        <v>70000000383</v>
      </c>
      <c r="R75" s="8">
        <v>90000000383</v>
      </c>
      <c r="S75" s="2"/>
      <c r="U75" s="8"/>
      <c r="V75" s="4">
        <f t="shared" si="10"/>
        <v>0.55000000000000004</v>
      </c>
      <c r="W75" s="4">
        <f t="shared" si="11"/>
        <v>15.592500000000003</v>
      </c>
      <c r="X75" s="8" t="s">
        <v>1629</v>
      </c>
    </row>
    <row r="76" spans="1:24" ht="42.75" x14ac:dyDescent="0.25">
      <c r="A76" s="2" t="s">
        <v>1611</v>
      </c>
      <c r="B76" s="2" t="s">
        <v>1047</v>
      </c>
      <c r="C76" s="2" t="s">
        <v>829</v>
      </c>
      <c r="D76" s="1" t="s">
        <v>830</v>
      </c>
      <c r="E76" s="4">
        <f t="shared" si="12"/>
        <v>2.2999999999999998</v>
      </c>
      <c r="F76" s="4">
        <f t="shared" si="13"/>
        <v>65.204999999999998</v>
      </c>
      <c r="G76" s="4">
        <v>4.5999999999999996</v>
      </c>
      <c r="H76" s="4">
        <f t="shared" si="14"/>
        <v>130.41</v>
      </c>
      <c r="I76" s="4">
        <f t="shared" si="15"/>
        <v>5.52</v>
      </c>
      <c r="J76" s="4">
        <f t="shared" si="16"/>
        <v>156.49199999999999</v>
      </c>
      <c r="K76" s="4">
        <f t="shared" si="17"/>
        <v>9.1999999999999993</v>
      </c>
      <c r="L76" s="4">
        <f t="shared" si="18"/>
        <v>260.82</v>
      </c>
      <c r="M76" s="5" t="str">
        <f t="shared" si="19"/>
        <v>Gloucester Seasoning Ingredients:
sage, oregano, sea salt, rosemary, garlic, black pepper 
 - NET WT. 2.3 oz (65.205 grams)</v>
      </c>
      <c r="N76" s="8">
        <v>10000000408</v>
      </c>
      <c r="O76" s="8">
        <v>30000000408</v>
      </c>
      <c r="P76" s="8">
        <v>50000000408</v>
      </c>
      <c r="Q76" s="8">
        <v>70000000408</v>
      </c>
      <c r="R76" s="8">
        <v>90000000408</v>
      </c>
      <c r="S76" s="2"/>
      <c r="U76" s="8"/>
      <c r="V76" s="4">
        <f t="shared" si="10"/>
        <v>1.1499999999999999</v>
      </c>
      <c r="W76" s="4">
        <f t="shared" si="11"/>
        <v>32.602499999999999</v>
      </c>
      <c r="X76" s="8" t="s">
        <v>1612</v>
      </c>
    </row>
    <row r="77" spans="1:24" ht="57" x14ac:dyDescent="0.25">
      <c r="A77" s="2" t="s">
        <v>121</v>
      </c>
      <c r="B77" s="2" t="s">
        <v>1134</v>
      </c>
      <c r="C77" s="2" t="s">
        <v>822</v>
      </c>
      <c r="D77" s="1" t="s">
        <v>831</v>
      </c>
      <c r="E77" s="4">
        <f t="shared" si="12"/>
        <v>1.6</v>
      </c>
      <c r="F77" s="4">
        <f t="shared" si="13"/>
        <v>45.360000000000007</v>
      </c>
      <c r="G77" s="4">
        <v>3.2</v>
      </c>
      <c r="H77" s="4">
        <f t="shared" si="14"/>
        <v>90.720000000000013</v>
      </c>
      <c r="I77" s="4">
        <f t="shared" si="15"/>
        <v>3.84</v>
      </c>
      <c r="J77" s="4">
        <f t="shared" si="16"/>
        <v>108.864</v>
      </c>
      <c r="K77" s="4">
        <f t="shared" si="17"/>
        <v>6.4</v>
      </c>
      <c r="L77" s="4">
        <f t="shared" si="18"/>
        <v>181.44000000000003</v>
      </c>
      <c r="M77" s="5" t="str">
        <f t="shared" si="19"/>
        <v>Any Kind of Burger Seasoning Ingredients:
salt, maltodextrin, garlic, natural flavors, spices, less than 2% of sunflower oil
 - NET WT. 1.6 oz (45.36 grams)</v>
      </c>
      <c r="N77" s="8">
        <v>10000000014</v>
      </c>
      <c r="O77" s="8">
        <v>30000000014</v>
      </c>
      <c r="P77" s="8">
        <v>50000000014</v>
      </c>
      <c r="Q77" s="8">
        <v>70000000014</v>
      </c>
      <c r="R77" s="8">
        <v>90000000014</v>
      </c>
      <c r="S77" s="2" t="s">
        <v>838</v>
      </c>
      <c r="T77" s="5" t="s">
        <v>854</v>
      </c>
      <c r="U77" s="8" t="s">
        <v>1461</v>
      </c>
      <c r="V77" s="4">
        <f t="shared" si="10"/>
        <v>0.8</v>
      </c>
      <c r="W77" s="4">
        <f t="shared" si="11"/>
        <v>22.680000000000003</v>
      </c>
      <c r="X77" s="8"/>
    </row>
    <row r="78" spans="1:24" ht="99.75" x14ac:dyDescent="0.25">
      <c r="A78" s="2" t="s">
        <v>122</v>
      </c>
      <c r="B78" s="2" t="s">
        <v>1122</v>
      </c>
      <c r="C78" s="2" t="s">
        <v>546</v>
      </c>
      <c r="D78" s="1" t="s">
        <v>1330</v>
      </c>
      <c r="E78" s="4">
        <f t="shared" si="12"/>
        <v>1.1000000000000001</v>
      </c>
      <c r="F78" s="4">
        <f t="shared" si="13"/>
        <v>31.185000000000006</v>
      </c>
      <c r="G78" s="4">
        <v>2.2000000000000002</v>
      </c>
      <c r="H78" s="4">
        <f t="shared" si="14"/>
        <v>62.370000000000012</v>
      </c>
      <c r="I78" s="4">
        <f t="shared" si="15"/>
        <v>2.64</v>
      </c>
      <c r="J78" s="4">
        <f t="shared" si="16"/>
        <v>74.844000000000008</v>
      </c>
      <c r="K78" s="4">
        <f t="shared" si="17"/>
        <v>4.4000000000000004</v>
      </c>
      <c r="L78" s="4">
        <f t="shared" si="18"/>
        <v>124.74000000000002</v>
      </c>
      <c r="M78" s="5" t="str">
        <f t="shared" si="19"/>
        <v>Barbecue Sauce &amp; Seasoning Ingredients:
salt, dehydrated red &amp; green bell peppers, spices including (paprika, dehydrated onion, dehydrated garlic, chili pepper) citric acid, soybean oil, extractive of paprika (color) &lt;1% silicon dioxide (anti cake)
• ALLERGY ALERT: SOYBEAN OIL •
 - NET WT. 1.1 oz (31.185 grams)</v>
      </c>
      <c r="N78" s="8">
        <v>10000000030</v>
      </c>
      <c r="O78" s="8">
        <v>30000000030</v>
      </c>
      <c r="P78" s="8">
        <v>50000000030</v>
      </c>
      <c r="Q78" s="8">
        <v>70000000030</v>
      </c>
      <c r="R78" s="8">
        <v>90000000030</v>
      </c>
      <c r="S78" s="2"/>
      <c r="U78" s="8"/>
      <c r="V78" s="4">
        <f t="shared" si="10"/>
        <v>0.55000000000000004</v>
      </c>
      <c r="W78" s="4">
        <f t="shared" si="11"/>
        <v>15.592500000000003</v>
      </c>
      <c r="X78" s="8"/>
    </row>
    <row r="79" spans="1:24" ht="85.5" x14ac:dyDescent="0.25">
      <c r="A79" s="2" t="s">
        <v>123</v>
      </c>
      <c r="B79" s="2" t="s">
        <v>918</v>
      </c>
      <c r="C79" s="2" t="s">
        <v>747</v>
      </c>
      <c r="D79" s="1" t="s">
        <v>1650</v>
      </c>
      <c r="E79" s="4">
        <f t="shared" si="12"/>
        <v>1.95</v>
      </c>
      <c r="F79" s="4">
        <f t="shared" si="13"/>
        <v>55.282499999999999</v>
      </c>
      <c r="G79" s="4">
        <v>3.9</v>
      </c>
      <c r="H79" s="4">
        <f t="shared" si="14"/>
        <v>110.565</v>
      </c>
      <c r="I79" s="4">
        <f t="shared" si="15"/>
        <v>4.68</v>
      </c>
      <c r="J79" s="4">
        <f t="shared" si="16"/>
        <v>132.678</v>
      </c>
      <c r="K79" s="4">
        <f t="shared" si="17"/>
        <v>7.8</v>
      </c>
      <c r="L79" s="4">
        <f t="shared" si="18"/>
        <v>221.13</v>
      </c>
      <c r="M79" s="5" t="str">
        <f t="shared" si="19"/>
        <v>Sure Fire Winner Grill Seasoning Ingredients:
brown sugar, salt, dry honey(refinery syrup, honey) dehydrated peach, sugar, paprika, spices, dehydrated garlic, onion, oleoresin paprika, turmeric, &lt;2%silicon dioxide to prevent caking
 - NET WT. 1.95 oz (55.2825 grams)</v>
      </c>
      <c r="N79" s="8">
        <v>10000000341</v>
      </c>
      <c r="O79" s="8">
        <v>30000000341</v>
      </c>
      <c r="P79" s="8">
        <v>50000000341</v>
      </c>
      <c r="Q79" s="8">
        <v>70000000341</v>
      </c>
      <c r="R79" s="8">
        <v>90000000341</v>
      </c>
      <c r="S79" s="2"/>
      <c r="U79" s="8"/>
      <c r="V79" s="4">
        <f t="shared" si="10"/>
        <v>0.97499999999999998</v>
      </c>
      <c r="W79" s="4">
        <f t="shared" si="11"/>
        <v>27.641249999999999</v>
      </c>
      <c r="X79" s="8"/>
    </row>
    <row r="80" spans="1:24" ht="42.75" x14ac:dyDescent="0.25">
      <c r="A80" s="2" t="s">
        <v>124</v>
      </c>
      <c r="B80" s="2" t="s">
        <v>969</v>
      </c>
      <c r="C80" s="2" t="s">
        <v>816</v>
      </c>
      <c r="D80" s="1" t="s">
        <v>815</v>
      </c>
      <c r="E80" s="4">
        <f t="shared" si="12"/>
        <v>1.1000000000000001</v>
      </c>
      <c r="F80" s="4">
        <f t="shared" si="13"/>
        <v>31.185000000000006</v>
      </c>
      <c r="G80" s="4">
        <v>2.2000000000000002</v>
      </c>
      <c r="H80" s="4">
        <f t="shared" si="14"/>
        <v>62.370000000000012</v>
      </c>
      <c r="I80" s="4">
        <f t="shared" si="15"/>
        <v>2.64</v>
      </c>
      <c r="J80" s="4">
        <f t="shared" si="16"/>
        <v>74.844000000000008</v>
      </c>
      <c r="K80" s="4">
        <f t="shared" si="17"/>
        <v>4.4000000000000004</v>
      </c>
      <c r="L80" s="4">
        <f t="shared" si="18"/>
        <v>124.74000000000002</v>
      </c>
      <c r="M80" s="5" t="str">
        <f t="shared" si="19"/>
        <v>Pennsylvania Dutch Chicken Ingredients:
thyme, sage, marjoram, rosemary, pepper, nutmeg
 - NET WT. 1.1 oz (31.185 grams)</v>
      </c>
      <c r="N80" s="8">
        <v>10000000250</v>
      </c>
      <c r="O80" s="8">
        <v>30000000250</v>
      </c>
      <c r="P80" s="8">
        <v>50000000250</v>
      </c>
      <c r="Q80" s="8">
        <v>70000000250</v>
      </c>
      <c r="R80" s="8">
        <v>90000000250</v>
      </c>
      <c r="S80" s="2"/>
      <c r="U80" s="8" t="s">
        <v>1465</v>
      </c>
      <c r="V80" s="4">
        <f t="shared" si="10"/>
        <v>0.55000000000000004</v>
      </c>
      <c r="W80" s="4">
        <f t="shared" si="11"/>
        <v>15.592500000000003</v>
      </c>
      <c r="X80" s="8"/>
    </row>
    <row r="81" spans="1:24" ht="99.75" x14ac:dyDescent="0.25">
      <c r="A81" s="2" t="s">
        <v>125</v>
      </c>
      <c r="B81" s="2" t="s">
        <v>935</v>
      </c>
      <c r="C81" s="2" t="s">
        <v>730</v>
      </c>
      <c r="D81" s="1" t="s">
        <v>1400</v>
      </c>
      <c r="E81" s="4">
        <f t="shared" si="12"/>
        <v>1.9</v>
      </c>
      <c r="F81" s="4">
        <f t="shared" si="13"/>
        <v>53.865000000000002</v>
      </c>
      <c r="G81" s="4">
        <v>3.8</v>
      </c>
      <c r="H81" s="4">
        <f t="shared" si="14"/>
        <v>107.73</v>
      </c>
      <c r="I81" s="4">
        <f t="shared" si="15"/>
        <v>4.5599999999999996</v>
      </c>
      <c r="J81" s="4">
        <f t="shared" si="16"/>
        <v>129.27599999999998</v>
      </c>
      <c r="K81" s="4">
        <f t="shared" si="17"/>
        <v>7.6</v>
      </c>
      <c r="L81" s="4">
        <f t="shared" si="18"/>
        <v>215.46</v>
      </c>
      <c r="M81" s="5" t="str">
        <f t="shared" si="19"/>
        <v>Southern Sweet Rib Rub Ingredients:
honey (refinery syrup, honey) evaporated cane juice, sea salt, dehydrated garlic, onion, bell pepper, lemon, sugar, chili pepper, paprika, citric acid, yeast extract, celery, natural flavor (lemon oil, garlic oil)spices, extractives of paprika for color
 - NET WT. 1.9 oz (53.865 grams)</v>
      </c>
      <c r="N81" s="8">
        <v>10000000321</v>
      </c>
      <c r="O81" s="8">
        <v>30000000321</v>
      </c>
      <c r="P81" s="8">
        <v>50000000321</v>
      </c>
      <c r="Q81" s="8">
        <v>70000000321</v>
      </c>
      <c r="R81" s="8">
        <v>90000000321</v>
      </c>
      <c r="S81" s="2"/>
      <c r="U81" s="8"/>
      <c r="V81" s="4">
        <f t="shared" si="10"/>
        <v>0.95</v>
      </c>
      <c r="W81" s="4">
        <f t="shared" si="11"/>
        <v>26.932500000000001</v>
      </c>
      <c r="X81" s="8"/>
    </row>
    <row r="82" spans="1:24" ht="57" x14ac:dyDescent="0.25">
      <c r="A82" s="2" t="s">
        <v>126</v>
      </c>
      <c r="B82" s="2" t="s">
        <v>1245</v>
      </c>
      <c r="C82" s="2" t="s">
        <v>1246</v>
      </c>
      <c r="D82" s="1" t="s">
        <v>1247</v>
      </c>
      <c r="E82" s="4">
        <f t="shared" si="12"/>
        <v>1.5</v>
      </c>
      <c r="F82" s="4">
        <f t="shared" si="13"/>
        <v>42.525000000000006</v>
      </c>
      <c r="G82" s="4">
        <v>3</v>
      </c>
      <c r="H82" s="4">
        <f t="shared" si="14"/>
        <v>85.050000000000011</v>
      </c>
      <c r="I82" s="4">
        <f t="shared" si="15"/>
        <v>3.5999999999999996</v>
      </c>
      <c r="J82" s="4">
        <f t="shared" si="16"/>
        <v>102.05999999999999</v>
      </c>
      <c r="K82" s="4">
        <f t="shared" si="17"/>
        <v>6</v>
      </c>
      <c r="L82" s="4">
        <f t="shared" si="18"/>
        <v>170.10000000000002</v>
      </c>
      <c r="M82" s="5" t="str">
        <f t="shared" si="19"/>
        <v>Mesquite Wood Grill Seasoning Ingredients:
sugar, garlic, onion, chardex hickory, paprika, salt, cumin, cayenne, black pepper 
 - NET WT. 1.5 oz (42.525 grams)</v>
      </c>
      <c r="N82" s="8">
        <v>10000000226</v>
      </c>
      <c r="O82" s="8">
        <v>30000000226</v>
      </c>
      <c r="P82" s="8">
        <v>50000000226</v>
      </c>
      <c r="Q82" s="8">
        <v>70000000226</v>
      </c>
      <c r="R82" s="8">
        <v>90000000226</v>
      </c>
      <c r="S82" s="2"/>
      <c r="U82" s="8"/>
      <c r="V82" s="4">
        <f t="shared" si="10"/>
        <v>0.75</v>
      </c>
      <c r="W82" s="4">
        <f t="shared" si="11"/>
        <v>21.262500000000003</v>
      </c>
      <c r="X82" s="8"/>
    </row>
    <row r="83" spans="1:24" ht="57" x14ac:dyDescent="0.25">
      <c r="A83" s="2" t="s">
        <v>127</v>
      </c>
      <c r="B83" s="2" t="s">
        <v>514</v>
      </c>
      <c r="C83" s="2" t="s">
        <v>514</v>
      </c>
      <c r="D83" s="1" t="s">
        <v>1179</v>
      </c>
      <c r="E83" s="4">
        <f t="shared" si="12"/>
        <v>1.9</v>
      </c>
      <c r="F83" s="4">
        <f t="shared" si="13"/>
        <v>53.865000000000002</v>
      </c>
      <c r="G83" s="4">
        <v>3.8</v>
      </c>
      <c r="H83" s="4">
        <f t="shared" si="14"/>
        <v>107.73</v>
      </c>
      <c r="I83" s="4">
        <f t="shared" si="15"/>
        <v>4.5599999999999996</v>
      </c>
      <c r="J83" s="4">
        <f t="shared" si="16"/>
        <v>129.27599999999998</v>
      </c>
      <c r="K83" s="4">
        <f t="shared" si="17"/>
        <v>7.6</v>
      </c>
      <c r="L83" s="4">
        <f t="shared" si="18"/>
        <v>215.46</v>
      </c>
      <c r="M83" s="5" t="str">
        <f t="shared" si="19"/>
        <v>Deli BBQ Seasoning Ingredients:
salt, paprika, spices, sugar, msg, onion, garlic, spice extract, and &lt;2% tricalcium phosphate  
 - NET WT. 1.9 oz (53.865 grams)</v>
      </c>
      <c r="N83" s="8">
        <v>10000000106</v>
      </c>
      <c r="O83" s="8">
        <v>30000000106</v>
      </c>
      <c r="P83" s="8">
        <v>50000000106</v>
      </c>
      <c r="Q83" s="8">
        <v>70000000106</v>
      </c>
      <c r="R83" s="8">
        <v>90000000106</v>
      </c>
      <c r="S83" s="2" t="s">
        <v>838</v>
      </c>
      <c r="T83" s="5" t="s">
        <v>1180</v>
      </c>
      <c r="U83" s="8"/>
      <c r="V83" s="4">
        <f t="shared" si="10"/>
        <v>0.95</v>
      </c>
      <c r="W83" s="4">
        <f t="shared" si="11"/>
        <v>26.932500000000001</v>
      </c>
      <c r="X83" s="8"/>
    </row>
    <row r="84" spans="1:24" ht="57" x14ac:dyDescent="0.25">
      <c r="A84" s="2" t="s">
        <v>128</v>
      </c>
      <c r="B84" s="2" t="s">
        <v>400</v>
      </c>
      <c r="C84" s="2" t="s">
        <v>400</v>
      </c>
      <c r="D84" s="1" t="s">
        <v>787</v>
      </c>
      <c r="E84" s="4">
        <f t="shared" si="12"/>
        <v>2</v>
      </c>
      <c r="F84" s="4">
        <f t="shared" si="13"/>
        <v>56.7</v>
      </c>
      <c r="G84" s="4">
        <v>4</v>
      </c>
      <c r="H84" s="4">
        <f t="shared" si="14"/>
        <v>113.4</v>
      </c>
      <c r="I84" s="4">
        <f t="shared" si="15"/>
        <v>4.8</v>
      </c>
      <c r="J84" s="4">
        <f t="shared" si="16"/>
        <v>136.08000000000001</v>
      </c>
      <c r="K84" s="4">
        <f t="shared" si="17"/>
        <v>8</v>
      </c>
      <c r="L84" s="4">
        <f t="shared" si="18"/>
        <v>226.8</v>
      </c>
      <c r="M84" s="5" t="str">
        <f t="shared" si="19"/>
        <v>Fiesta Fajita Seasoning Ingredients:
cumin, chili powder, oregano, onion, salt, garlic, pepper, crushed red peppers
 - NET WT. 2 oz (56.7 grams)</v>
      </c>
      <c r="N84" s="8">
        <v>10000000125</v>
      </c>
      <c r="O84" s="8">
        <v>30000000125</v>
      </c>
      <c r="P84" s="8">
        <v>50000000125</v>
      </c>
      <c r="Q84" s="8">
        <v>70000000125</v>
      </c>
      <c r="R84" s="8">
        <v>90000000125</v>
      </c>
      <c r="S84" s="2"/>
      <c r="U84" s="8"/>
      <c r="V84" s="4">
        <f t="shared" ref="V84:V115" si="20">IF(G84 = "NULL", "NULL", G84/4)</f>
        <v>1</v>
      </c>
      <c r="W84" s="4">
        <f t="shared" ref="W84:W115" si="21">IF(V84 = "NULL", "NULL", V84*28.35)</f>
        <v>28.35</v>
      </c>
      <c r="X84" s="8"/>
    </row>
    <row r="85" spans="1:24" ht="71.25" x14ac:dyDescent="0.25">
      <c r="A85" s="2" t="s">
        <v>129</v>
      </c>
      <c r="B85" s="2" t="s">
        <v>401</v>
      </c>
      <c r="C85" s="2" t="s">
        <v>401</v>
      </c>
      <c r="D85" s="1" t="s">
        <v>806</v>
      </c>
      <c r="E85" s="4">
        <f t="shared" si="12"/>
        <v>1.85</v>
      </c>
      <c r="F85" s="4">
        <f t="shared" si="13"/>
        <v>52.447500000000005</v>
      </c>
      <c r="G85" s="4">
        <v>3.7</v>
      </c>
      <c r="H85" s="4">
        <f t="shared" si="14"/>
        <v>104.89500000000001</v>
      </c>
      <c r="I85" s="4">
        <f t="shared" si="15"/>
        <v>4.4400000000000004</v>
      </c>
      <c r="J85" s="4">
        <f t="shared" si="16"/>
        <v>125.87400000000002</v>
      </c>
      <c r="K85" s="4">
        <f t="shared" si="17"/>
        <v>7.4</v>
      </c>
      <c r="L85" s="4">
        <f t="shared" si="18"/>
        <v>209.79000000000002</v>
      </c>
      <c r="M85" s="5" t="str">
        <f t="shared" si="19"/>
        <v>Hickory Wood Ingredients:
onion powder, salt, black pepper, granulated garlic, liquid smoke (water, natural hickory smoke flavor, vinegar, molasses, carmel color, salt)
 - NET WT. 1.85 oz (52.4475 grams)</v>
      </c>
      <c r="N85" s="8">
        <v>10000000171</v>
      </c>
      <c r="O85" s="8">
        <v>30000000171</v>
      </c>
      <c r="P85" s="8">
        <v>50000000171</v>
      </c>
      <c r="Q85" s="8">
        <v>70000000171</v>
      </c>
      <c r="R85" s="8">
        <v>90000000171</v>
      </c>
      <c r="S85" s="2"/>
      <c r="U85" s="8"/>
      <c r="V85" s="4">
        <f t="shared" si="20"/>
        <v>0.92500000000000004</v>
      </c>
      <c r="W85" s="4">
        <f t="shared" si="21"/>
        <v>26.223750000000003</v>
      </c>
      <c r="X85" s="8"/>
    </row>
    <row r="86" spans="1:24" ht="57" x14ac:dyDescent="0.25">
      <c r="A86" s="2" t="s">
        <v>130</v>
      </c>
      <c r="B86" s="2" t="s">
        <v>402</v>
      </c>
      <c r="C86" s="2" t="s">
        <v>402</v>
      </c>
      <c r="D86" s="1" t="s">
        <v>1595</v>
      </c>
      <c r="E86" s="4">
        <f t="shared" si="12"/>
        <v>1.375</v>
      </c>
      <c r="F86" s="4">
        <f t="shared" si="13"/>
        <v>38.981250000000003</v>
      </c>
      <c r="G86" s="4">
        <v>2.75</v>
      </c>
      <c r="H86" s="4">
        <f t="shared" si="14"/>
        <v>77.962500000000006</v>
      </c>
      <c r="I86" s="4">
        <f t="shared" si="15"/>
        <v>3.3</v>
      </c>
      <c r="J86" s="4">
        <f t="shared" si="16"/>
        <v>93.554999999999993</v>
      </c>
      <c r="K86" s="4">
        <f t="shared" si="17"/>
        <v>5.5</v>
      </c>
      <c r="L86" s="4">
        <f t="shared" si="18"/>
        <v>155.92500000000001</v>
      </c>
      <c r="M86" s="5" t="str">
        <f t="shared" si="19"/>
        <v>Honey Chipotle Seasoning Ingredients:
honey, salt, onion, paprika, chipotle, rosemary, basil, sage, marjoram
 - NET WT. 1.375 oz (38.98125 grams)</v>
      </c>
      <c r="N86" s="8">
        <v>10000000180</v>
      </c>
      <c r="O86" s="8">
        <v>30000000180</v>
      </c>
      <c r="P86" s="8">
        <v>50000000180</v>
      </c>
      <c r="Q86" s="8">
        <v>70000000180</v>
      </c>
      <c r="R86" s="8">
        <v>90000000180</v>
      </c>
      <c r="S86" s="2"/>
      <c r="U86" s="8"/>
      <c r="V86" s="4">
        <f t="shared" si="20"/>
        <v>0.6875</v>
      </c>
      <c r="W86" s="4">
        <f t="shared" si="21"/>
        <v>19.490625000000001</v>
      </c>
      <c r="X86" s="8"/>
    </row>
    <row r="87" spans="1:24" ht="128.25" x14ac:dyDescent="0.25">
      <c r="A87" s="2" t="s">
        <v>131</v>
      </c>
      <c r="B87" s="2" t="s">
        <v>1005</v>
      </c>
      <c r="C87" s="2" t="s">
        <v>660</v>
      </c>
      <c r="D87" s="1" t="s">
        <v>1596</v>
      </c>
      <c r="E87" s="4">
        <f t="shared" si="12"/>
        <v>1.3</v>
      </c>
      <c r="F87" s="4">
        <f t="shared" si="13"/>
        <v>36.855000000000004</v>
      </c>
      <c r="G87" s="4">
        <v>2.6</v>
      </c>
      <c r="H87" s="4">
        <f t="shared" si="14"/>
        <v>73.710000000000008</v>
      </c>
      <c r="I87" s="4">
        <f t="shared" si="15"/>
        <v>3.12</v>
      </c>
      <c r="J87" s="4">
        <f t="shared" si="16"/>
        <v>88.452000000000012</v>
      </c>
      <c r="K87" s="4">
        <f t="shared" si="17"/>
        <v>5.2</v>
      </c>
      <c r="L87" s="4">
        <f t="shared" si="18"/>
        <v>147.42000000000002</v>
      </c>
      <c r="M87" s="5" t="str">
        <f t="shared" si="19"/>
        <v>Louisiana Bayou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NET WT. 1.3 oz (36.855 grams)</v>
      </c>
      <c r="N87" s="8">
        <v>10000000214</v>
      </c>
      <c r="O87" s="8">
        <v>30000000214</v>
      </c>
      <c r="P87" s="8">
        <v>50000000214</v>
      </c>
      <c r="Q87" s="8">
        <v>70000000214</v>
      </c>
      <c r="R87" s="8">
        <v>90000000214</v>
      </c>
      <c r="S87" s="2"/>
      <c r="U87" s="8" t="s">
        <v>1468</v>
      </c>
      <c r="V87" s="4">
        <f t="shared" si="20"/>
        <v>0.65</v>
      </c>
      <c r="W87" s="4">
        <f t="shared" si="21"/>
        <v>18.427500000000002</v>
      </c>
      <c r="X87" s="8"/>
    </row>
    <row r="88" spans="1:24" ht="71.25" x14ac:dyDescent="0.25">
      <c r="A88" s="2" t="s">
        <v>132</v>
      </c>
      <c r="B88" s="2" t="s">
        <v>1115</v>
      </c>
      <c r="C88" s="2" t="s">
        <v>552</v>
      </c>
      <c r="D88" s="1" t="s">
        <v>866</v>
      </c>
      <c r="E88" s="4">
        <f t="shared" si="12"/>
        <v>1.8</v>
      </c>
      <c r="F88" s="4">
        <f t="shared" si="13"/>
        <v>51.03</v>
      </c>
      <c r="G88" s="4">
        <v>3.6</v>
      </c>
      <c r="H88" s="4">
        <f t="shared" si="14"/>
        <v>102.06</v>
      </c>
      <c r="I88" s="4">
        <f t="shared" si="15"/>
        <v>4.32</v>
      </c>
      <c r="J88" s="4">
        <f t="shared" si="16"/>
        <v>122.47200000000001</v>
      </c>
      <c r="K88" s="4">
        <f t="shared" si="17"/>
        <v>7.2</v>
      </c>
      <c r="L88" s="4">
        <f t="shared" si="18"/>
        <v>204.12</v>
      </c>
      <c r="M88" s="5" t="str">
        <f t="shared" si="19"/>
        <v>Blue Ribbon Pecan Rub Ingredients:
brown sugar, salt, spices, pecan meal, dehydrated garlic, paprika, onion powder
• ALLERGY ALERT: CONTAINS PECANS •
 - NET WT. 1.8 oz (51.03 grams)</v>
      </c>
      <c r="N88" s="8">
        <v>10000000044</v>
      </c>
      <c r="O88" s="8">
        <v>30000000044</v>
      </c>
      <c r="P88" s="8">
        <v>50000000044</v>
      </c>
      <c r="Q88" s="8">
        <v>70000000044</v>
      </c>
      <c r="R88" s="8">
        <v>90000000044</v>
      </c>
      <c r="S88" s="2" t="s">
        <v>838</v>
      </c>
      <c r="T88" s="5" t="s">
        <v>856</v>
      </c>
      <c r="U88" s="8"/>
      <c r="V88" s="4">
        <f t="shared" si="20"/>
        <v>0.9</v>
      </c>
      <c r="W88" s="4">
        <f t="shared" si="21"/>
        <v>25.515000000000001</v>
      </c>
      <c r="X88" s="8"/>
    </row>
    <row r="89" spans="1:24" ht="71.25" x14ac:dyDescent="0.25">
      <c r="A89" s="2" t="s">
        <v>133</v>
      </c>
      <c r="B89" s="2" t="s">
        <v>1107</v>
      </c>
      <c r="C89" s="2" t="s">
        <v>560</v>
      </c>
      <c r="D89" s="1" t="s">
        <v>1597</v>
      </c>
      <c r="E89" s="4">
        <f t="shared" si="12"/>
        <v>1.95</v>
      </c>
      <c r="F89" s="4">
        <f t="shared" si="13"/>
        <v>55.282499999999999</v>
      </c>
      <c r="G89" s="4">
        <v>3.9</v>
      </c>
      <c r="H89" s="4">
        <f t="shared" si="14"/>
        <v>110.565</v>
      </c>
      <c r="I89" s="4">
        <f t="shared" si="15"/>
        <v>4.68</v>
      </c>
      <c r="J89" s="4">
        <f t="shared" si="16"/>
        <v>132.678</v>
      </c>
      <c r="K89" s="4">
        <f t="shared" si="17"/>
        <v>7.8</v>
      </c>
      <c r="L89" s="4">
        <f t="shared" si="18"/>
        <v>221.13</v>
      </c>
      <c r="M89" s="5" t="str">
        <f t="shared" si="19"/>
        <v>Burnt End Brisket Rub Ingredients:
salt, spices, black pepper, Chile powder, lemon granules, dehydrated garlic, dehydrated onion, sugar, calcium silicate (a free flow agent)
 - NET WT. 1.95 oz (55.2825 grams)</v>
      </c>
      <c r="N89" s="8">
        <v>10000000053</v>
      </c>
      <c r="O89" s="8">
        <v>30000000053</v>
      </c>
      <c r="P89" s="8">
        <v>50000000053</v>
      </c>
      <c r="Q89" s="8">
        <v>70000000053</v>
      </c>
      <c r="R89" s="8">
        <v>90000000053</v>
      </c>
      <c r="S89" s="2" t="s">
        <v>838</v>
      </c>
      <c r="T89" s="5" t="s">
        <v>857</v>
      </c>
      <c r="U89" s="8"/>
      <c r="V89" s="4">
        <f t="shared" si="20"/>
        <v>0.97499999999999998</v>
      </c>
      <c r="W89" s="4">
        <f t="shared" si="21"/>
        <v>27.641249999999999</v>
      </c>
      <c r="X89" s="8"/>
    </row>
    <row r="90" spans="1:24" ht="71.25" x14ac:dyDescent="0.25">
      <c r="A90" s="2" t="s">
        <v>134</v>
      </c>
      <c r="B90" s="2" t="s">
        <v>1102</v>
      </c>
      <c r="C90" s="2" t="s">
        <v>564</v>
      </c>
      <c r="D90" s="1" t="s">
        <v>1248</v>
      </c>
      <c r="E90" s="4">
        <f t="shared" si="12"/>
        <v>1.1000000000000001</v>
      </c>
      <c r="F90" s="4">
        <f t="shared" si="13"/>
        <v>31.185000000000006</v>
      </c>
      <c r="G90" s="4">
        <v>2.2000000000000002</v>
      </c>
      <c r="H90" s="4">
        <f t="shared" si="14"/>
        <v>62.370000000000012</v>
      </c>
      <c r="I90" s="4">
        <f t="shared" si="15"/>
        <v>2.64</v>
      </c>
      <c r="J90" s="4">
        <f t="shared" si="16"/>
        <v>74.844000000000008</v>
      </c>
      <c r="K90" s="4">
        <f t="shared" si="17"/>
        <v>4.4000000000000004</v>
      </c>
      <c r="L90" s="4">
        <f t="shared" si="18"/>
        <v>124.74000000000002</v>
      </c>
      <c r="M90" s="5" t="str">
        <f t="shared" si="19"/>
        <v>Canadian Steak Seasoning Ingredients:
salt, spice (including black pepper, dill seed, coriander and red pepper), dehydrated garlic, soybean oil and extractives of paprika, dill, garlic and black pepper
 - NET WT. 1.1 oz (31.185 grams)</v>
      </c>
      <c r="N90" s="8">
        <v>10000000058</v>
      </c>
      <c r="O90" s="8">
        <v>30000000058</v>
      </c>
      <c r="P90" s="8">
        <v>50000000058</v>
      </c>
      <c r="Q90" s="8">
        <v>70000000058</v>
      </c>
      <c r="R90" s="8">
        <v>90000000058</v>
      </c>
      <c r="S90" s="2" t="s">
        <v>838</v>
      </c>
      <c r="T90" s="5" t="s">
        <v>857</v>
      </c>
      <c r="U90" s="8"/>
      <c r="V90" s="4">
        <f t="shared" si="20"/>
        <v>0.55000000000000004</v>
      </c>
      <c r="W90" s="4">
        <f t="shared" si="21"/>
        <v>15.592500000000003</v>
      </c>
      <c r="X90" s="8"/>
    </row>
    <row r="91" spans="1:24" ht="57" x14ac:dyDescent="0.25">
      <c r="A91" s="2" t="s">
        <v>135</v>
      </c>
      <c r="B91" s="2" t="s">
        <v>993</v>
      </c>
      <c r="C91" s="2" t="s">
        <v>672</v>
      </c>
      <c r="D91" s="1" t="s">
        <v>1171</v>
      </c>
      <c r="E91" s="4">
        <f t="shared" si="12"/>
        <v>2.1</v>
      </c>
      <c r="F91" s="4">
        <f t="shared" si="13"/>
        <v>59.535000000000004</v>
      </c>
      <c r="G91" s="4">
        <v>4.2</v>
      </c>
      <c r="H91" s="4">
        <f t="shared" si="14"/>
        <v>119.07000000000001</v>
      </c>
      <c r="I91" s="4">
        <f t="shared" si="15"/>
        <v>5.04</v>
      </c>
      <c r="J91" s="4">
        <f t="shared" si="16"/>
        <v>142.88400000000001</v>
      </c>
      <c r="K91" s="4">
        <f t="shared" si="17"/>
        <v>8.4</v>
      </c>
      <c r="L91" s="4">
        <f t="shared" si="18"/>
        <v>238.14000000000001</v>
      </c>
      <c r="M91" s="5" t="str">
        <f t="shared" si="19"/>
        <v>Mighty Meatloaf Ingredients:
onion, spices, dried tomatoes, dried peppers, salt, dextrose, monosodium glutamate, garlic
 - NET WT. 2.1 oz (59.535 grams)</v>
      </c>
      <c r="N91" s="8">
        <v>10000000227</v>
      </c>
      <c r="O91" s="8">
        <v>30000000227</v>
      </c>
      <c r="P91" s="8">
        <v>50000000227</v>
      </c>
      <c r="Q91" s="8">
        <v>70000000227</v>
      </c>
      <c r="R91" s="8">
        <v>90000000227</v>
      </c>
      <c r="S91" s="2"/>
      <c r="U91" s="8"/>
      <c r="V91" s="4">
        <f t="shared" si="20"/>
        <v>1.05</v>
      </c>
      <c r="W91" s="4">
        <f t="shared" si="21"/>
        <v>29.767500000000002</v>
      </c>
      <c r="X91" s="8"/>
    </row>
    <row r="92" spans="1:24" ht="42.75" x14ac:dyDescent="0.25">
      <c r="A92" s="2" t="s">
        <v>136</v>
      </c>
      <c r="B92" s="2" t="s">
        <v>1117</v>
      </c>
      <c r="C92" s="2" t="s">
        <v>550</v>
      </c>
      <c r="D92" s="1" t="s">
        <v>1169</v>
      </c>
      <c r="E92" s="4">
        <f t="shared" si="12"/>
        <v>1.8</v>
      </c>
      <c r="F92" s="4">
        <f t="shared" si="13"/>
        <v>51.03</v>
      </c>
      <c r="G92" s="4">
        <v>3.6</v>
      </c>
      <c r="H92" s="4">
        <f t="shared" si="14"/>
        <v>102.06</v>
      </c>
      <c r="I92" s="4">
        <f t="shared" si="15"/>
        <v>4.32</v>
      </c>
      <c r="J92" s="4">
        <f t="shared" si="16"/>
        <v>122.47200000000001</v>
      </c>
      <c r="K92" s="4">
        <f t="shared" si="17"/>
        <v>7.2</v>
      </c>
      <c r="L92" s="4">
        <f t="shared" si="18"/>
        <v>204.12</v>
      </c>
      <c r="M92" s="5" t="str">
        <f t="shared" si="19"/>
        <v>Black Angus Steak Rub Ingredients:
salt, paprika, garlic, mustard, sugar, spices
 - NET WT. 1.8 oz (51.03 grams)</v>
      </c>
      <c r="N92" s="8">
        <v>10000000035</v>
      </c>
      <c r="O92" s="8">
        <v>30000000035</v>
      </c>
      <c r="P92" s="8">
        <v>50000000035</v>
      </c>
      <c r="Q92" s="8">
        <v>70000000035</v>
      </c>
      <c r="R92" s="8">
        <v>90000000035</v>
      </c>
      <c r="S92" s="2"/>
      <c r="U92" s="8" t="s">
        <v>1469</v>
      </c>
      <c r="V92" s="4">
        <f t="shared" si="20"/>
        <v>0.9</v>
      </c>
      <c r="W92" s="4">
        <f t="shared" si="21"/>
        <v>25.515000000000001</v>
      </c>
      <c r="X92" s="8"/>
    </row>
    <row r="93" spans="1:24" ht="42.75" x14ac:dyDescent="0.25">
      <c r="A93" s="2" t="s">
        <v>137</v>
      </c>
      <c r="B93" s="2" t="s">
        <v>403</v>
      </c>
      <c r="C93" s="2" t="s">
        <v>403</v>
      </c>
      <c r="D93" s="1" t="s">
        <v>1389</v>
      </c>
      <c r="E93" s="4">
        <f t="shared" si="12"/>
        <v>2.0499999999999998</v>
      </c>
      <c r="F93" s="4">
        <f t="shared" si="13"/>
        <v>58.1175</v>
      </c>
      <c r="G93" s="4">
        <v>4.0999999999999996</v>
      </c>
      <c r="H93" s="4">
        <f t="shared" si="14"/>
        <v>116.235</v>
      </c>
      <c r="I93" s="4">
        <f t="shared" si="15"/>
        <v>4.919999999999999</v>
      </c>
      <c r="J93" s="4">
        <f t="shared" si="16"/>
        <v>139.48199999999997</v>
      </c>
      <c r="K93" s="4">
        <f t="shared" si="17"/>
        <v>8.1999999999999993</v>
      </c>
      <c r="L93" s="4">
        <f t="shared" si="18"/>
        <v>232.47</v>
      </c>
      <c r="M93" s="5" t="str">
        <f t="shared" si="19"/>
        <v>Roast Beef Seasoning Ingredients:
onion, garlic, salt, black pepper
 - NET WT. 2.05 oz (58.1175 grams)</v>
      </c>
      <c r="N93" s="8">
        <v>10000000289</v>
      </c>
      <c r="O93" s="8">
        <v>30000000289</v>
      </c>
      <c r="P93" s="8">
        <v>50000000289</v>
      </c>
      <c r="Q93" s="8">
        <v>70000000289</v>
      </c>
      <c r="R93" s="8">
        <v>90000000289</v>
      </c>
      <c r="S93" s="2"/>
      <c r="U93" s="8"/>
      <c r="V93" s="4">
        <f t="shared" si="20"/>
        <v>1.0249999999999999</v>
      </c>
      <c r="W93" s="4">
        <f t="shared" si="21"/>
        <v>29.05875</v>
      </c>
      <c r="X93" s="8"/>
    </row>
    <row r="94" spans="1:24" ht="42.75" x14ac:dyDescent="0.25">
      <c r="A94" s="2" t="s">
        <v>138</v>
      </c>
      <c r="B94" s="2" t="s">
        <v>1271</v>
      </c>
      <c r="C94" s="2" t="s">
        <v>1271</v>
      </c>
      <c r="D94" s="1" t="s">
        <v>1398</v>
      </c>
      <c r="E94" s="4">
        <f t="shared" si="12"/>
        <v>2.1</v>
      </c>
      <c r="F94" s="4">
        <f t="shared" si="13"/>
        <v>59.535000000000004</v>
      </c>
      <c r="G94" s="4">
        <v>4.2</v>
      </c>
      <c r="H94" s="4">
        <f t="shared" si="14"/>
        <v>119.07000000000001</v>
      </c>
      <c r="I94" s="4">
        <f t="shared" si="15"/>
        <v>5.04</v>
      </c>
      <c r="J94" s="4">
        <f t="shared" si="16"/>
        <v>142.88400000000001</v>
      </c>
      <c r="K94" s="4">
        <f t="shared" si="17"/>
        <v>8.4</v>
      </c>
      <c r="L94" s="4">
        <f t="shared" si="18"/>
        <v>238.14000000000001</v>
      </c>
      <c r="M94" s="5" t="str">
        <f t="shared" si="19"/>
        <v>Sizzlin/Southwestern Blend Ingredients:
salt, garlic, oregano, turmeric, pepper
 - NET WT. 2.1 oz (59.535 grams)</v>
      </c>
      <c r="N94" s="8">
        <v>10000000310</v>
      </c>
      <c r="O94" s="8">
        <v>30000000310</v>
      </c>
      <c r="P94" s="8">
        <v>50000000310</v>
      </c>
      <c r="Q94" s="8">
        <v>70000000310</v>
      </c>
      <c r="R94" s="8">
        <v>90000000310</v>
      </c>
      <c r="S94" s="2"/>
      <c r="U94" s="8"/>
      <c r="V94" s="4">
        <f t="shared" si="20"/>
        <v>1.05</v>
      </c>
      <c r="W94" s="4">
        <f t="shared" si="21"/>
        <v>29.767500000000002</v>
      </c>
      <c r="X94" s="8"/>
    </row>
    <row r="95" spans="1:24" ht="42.75" x14ac:dyDescent="0.25">
      <c r="A95" s="2" t="s">
        <v>139</v>
      </c>
      <c r="B95" s="2" t="s">
        <v>515</v>
      </c>
      <c r="C95" s="2" t="s">
        <v>515</v>
      </c>
      <c r="D95" s="1" t="s">
        <v>530</v>
      </c>
      <c r="E95" s="4">
        <f t="shared" si="12"/>
        <v>1.1000000000000001</v>
      </c>
      <c r="F95" s="4">
        <f t="shared" si="13"/>
        <v>31.185000000000006</v>
      </c>
      <c r="G95" s="4">
        <v>2.2000000000000002</v>
      </c>
      <c r="H95" s="4">
        <f t="shared" si="14"/>
        <v>62.370000000000012</v>
      </c>
      <c r="I95" s="4">
        <f t="shared" si="15"/>
        <v>2.64</v>
      </c>
      <c r="J95" s="4">
        <f t="shared" si="16"/>
        <v>74.844000000000008</v>
      </c>
      <c r="K95" s="4">
        <f t="shared" si="17"/>
        <v>4.4000000000000004</v>
      </c>
      <c r="L95" s="4">
        <f t="shared" si="18"/>
        <v>124.74000000000002</v>
      </c>
      <c r="M95" s="5" t="str">
        <f t="shared" si="19"/>
        <v>Smoky BBQ Ingredients:
salt, sugar, celery, msg, onion, garlic, spices, liquid extract
 - NET WT. 1.1 oz (31.185 grams)</v>
      </c>
      <c r="N95" s="8">
        <v>10000000316</v>
      </c>
      <c r="O95" s="8">
        <v>30000000316</v>
      </c>
      <c r="P95" s="8">
        <v>50000000316</v>
      </c>
      <c r="Q95" s="8">
        <v>70000000316</v>
      </c>
      <c r="R95" s="8">
        <v>90000000316</v>
      </c>
      <c r="S95" s="2"/>
      <c r="U95" s="8"/>
      <c r="V95" s="4">
        <f t="shared" si="20"/>
        <v>0.55000000000000004</v>
      </c>
      <c r="W95" s="4">
        <f t="shared" si="21"/>
        <v>15.592500000000003</v>
      </c>
      <c r="X95" s="8"/>
    </row>
    <row r="96" spans="1:24" ht="57" x14ac:dyDescent="0.25">
      <c r="A96" s="2" t="s">
        <v>140</v>
      </c>
      <c r="B96" s="2" t="s">
        <v>1004</v>
      </c>
      <c r="C96" s="2" t="s">
        <v>661</v>
      </c>
      <c r="D96" s="1" t="s">
        <v>1371</v>
      </c>
      <c r="E96" s="4">
        <f t="shared" si="12"/>
        <v>1.25</v>
      </c>
      <c r="F96" s="4">
        <f t="shared" si="13"/>
        <v>35.4375</v>
      </c>
      <c r="G96" s="4">
        <v>2.5</v>
      </c>
      <c r="H96" s="4">
        <f t="shared" si="14"/>
        <v>70.875</v>
      </c>
      <c r="I96" s="4">
        <f t="shared" si="15"/>
        <v>3</v>
      </c>
      <c r="J96" s="4">
        <f t="shared" si="16"/>
        <v>85.050000000000011</v>
      </c>
      <c r="K96" s="4">
        <f t="shared" si="17"/>
        <v>5</v>
      </c>
      <c r="L96" s="4">
        <f t="shared" si="18"/>
        <v>141.75</v>
      </c>
      <c r="M96" s="5" t="str">
        <f t="shared" si="19"/>
        <v>Louisiana Cajun Style Blend Ingredients:
paprika, salt, onion, garlic, cayenne pepper, black pepper, celery, thyme
 - NET WT. 1.25 oz (35.4375 grams)</v>
      </c>
      <c r="N96" s="8">
        <v>10000000213</v>
      </c>
      <c r="O96" s="8">
        <v>30000000213</v>
      </c>
      <c r="P96" s="8">
        <v>50000000213</v>
      </c>
      <c r="Q96" s="8">
        <v>70000000213</v>
      </c>
      <c r="R96" s="8">
        <v>90000000213</v>
      </c>
      <c r="S96" s="2"/>
      <c r="U96" s="8"/>
      <c r="V96" s="4">
        <f t="shared" si="20"/>
        <v>0.625</v>
      </c>
      <c r="W96" s="4">
        <f t="shared" si="21"/>
        <v>17.71875</v>
      </c>
      <c r="X96" s="8"/>
    </row>
    <row r="97" spans="1:24" ht="57" x14ac:dyDescent="0.25">
      <c r="A97" s="2" t="s">
        <v>141</v>
      </c>
      <c r="B97" s="2" t="s">
        <v>1103</v>
      </c>
      <c r="C97" s="2" t="s">
        <v>565</v>
      </c>
      <c r="D97" s="1" t="s">
        <v>1260</v>
      </c>
      <c r="E97" s="4">
        <f t="shared" si="12"/>
        <v>2</v>
      </c>
      <c r="F97" s="4">
        <f t="shared" si="13"/>
        <v>56.7</v>
      </c>
      <c r="G97" s="4">
        <v>4</v>
      </c>
      <c r="H97" s="4">
        <f t="shared" si="14"/>
        <v>113.4</v>
      </c>
      <c r="I97" s="4">
        <f t="shared" si="15"/>
        <v>4.8</v>
      </c>
      <c r="J97" s="4">
        <f t="shared" si="16"/>
        <v>136.08000000000001</v>
      </c>
      <c r="K97" s="4">
        <f t="shared" si="17"/>
        <v>8</v>
      </c>
      <c r="L97" s="4">
        <f t="shared" si="18"/>
        <v>226.8</v>
      </c>
      <c r="M97" s="5" t="str">
        <f t="shared" si="19"/>
        <v>Canadian Chicken Seasoning :
salt, spices, dehydrated garlic, dehydrated onion, parsley, mustard seed, paprika, black pepper
 - NET WT. 2 oz (56.7 grams)</v>
      </c>
      <c r="N97" s="8">
        <v>10000000057</v>
      </c>
      <c r="O97" s="8">
        <v>30000000057</v>
      </c>
      <c r="P97" s="8">
        <v>50000000057</v>
      </c>
      <c r="Q97" s="8">
        <v>70000000057</v>
      </c>
      <c r="R97" s="8">
        <v>90000000057</v>
      </c>
      <c r="S97" s="2"/>
      <c r="U97" s="8"/>
      <c r="V97" s="4">
        <f t="shared" si="20"/>
        <v>1</v>
      </c>
      <c r="W97" s="4">
        <f t="shared" si="21"/>
        <v>28.35</v>
      </c>
      <c r="X97" s="8"/>
    </row>
    <row r="98" spans="1:24" ht="57" x14ac:dyDescent="0.25">
      <c r="A98" s="2" t="s">
        <v>142</v>
      </c>
      <c r="B98" s="2" t="s">
        <v>1111</v>
      </c>
      <c r="C98" s="2" t="s">
        <v>556</v>
      </c>
      <c r="D98" s="1" t="s">
        <v>1336</v>
      </c>
      <c r="E98" s="4">
        <f t="shared" si="12"/>
        <v>1.2</v>
      </c>
      <c r="F98" s="4">
        <f t="shared" si="13"/>
        <v>34.020000000000003</v>
      </c>
      <c r="G98" s="4">
        <v>2.4</v>
      </c>
      <c r="H98" s="4">
        <f t="shared" si="14"/>
        <v>68.040000000000006</v>
      </c>
      <c r="I98" s="4">
        <f t="shared" si="15"/>
        <v>2.88</v>
      </c>
      <c r="J98" s="4">
        <f t="shared" si="16"/>
        <v>81.647999999999996</v>
      </c>
      <c r="K98" s="4">
        <f t="shared" si="17"/>
        <v>4.8</v>
      </c>
      <c r="L98" s="4">
        <f t="shared" si="18"/>
        <v>136.08000000000001</v>
      </c>
      <c r="M98" s="5" t="str">
        <f t="shared" si="19"/>
        <v>Bold &amp; Savory Grill Seasoning:
brown sugar, paprika, smoked mesquite salt, garlic, onion, black pepper, cloves, cayenne
 - NET WT. 1.2 oz (34.02 grams)</v>
      </c>
      <c r="N98" s="8">
        <v>10000000049</v>
      </c>
      <c r="O98" s="8">
        <v>30000000049</v>
      </c>
      <c r="P98" s="8">
        <v>50000000049</v>
      </c>
      <c r="Q98" s="8">
        <v>70000000049</v>
      </c>
      <c r="R98" s="8">
        <v>90000000049</v>
      </c>
      <c r="S98" s="2"/>
      <c r="U98" s="8"/>
      <c r="V98" s="4">
        <f t="shared" si="20"/>
        <v>0.6</v>
      </c>
      <c r="W98" s="4">
        <f t="shared" si="21"/>
        <v>17.010000000000002</v>
      </c>
      <c r="X98" s="8"/>
    </row>
    <row r="99" spans="1:24" ht="71.25" x14ac:dyDescent="0.25">
      <c r="A99" s="2" t="s">
        <v>143</v>
      </c>
      <c r="B99" s="2" t="s">
        <v>949</v>
      </c>
      <c r="C99" s="2" t="s">
        <v>714</v>
      </c>
      <c r="D99" s="1" t="s">
        <v>1598</v>
      </c>
      <c r="E99" s="4">
        <f t="shared" si="12"/>
        <v>1.7</v>
      </c>
      <c r="F99" s="4">
        <f t="shared" si="13"/>
        <v>48.195</v>
      </c>
      <c r="G99" s="4">
        <v>3.4</v>
      </c>
      <c r="H99" s="4">
        <f t="shared" si="14"/>
        <v>96.39</v>
      </c>
      <c r="I99" s="4">
        <f t="shared" si="15"/>
        <v>4.08</v>
      </c>
      <c r="J99" s="4">
        <f t="shared" si="16"/>
        <v>115.66800000000001</v>
      </c>
      <c r="K99" s="4">
        <f t="shared" si="17"/>
        <v>6.8</v>
      </c>
      <c r="L99" s="4">
        <f t="shared" si="18"/>
        <v>192.78</v>
      </c>
      <c r="M99" s="5" t="str">
        <f t="shared" si="19"/>
        <v>Roasted Chicken Dinner Seasoning Ingredients
garlic, basil, oregano, pepper, salt, coriander, ginger, paprika, thyme, citric acid, soybean oil, &lt;2% calcium stearate as anti caking agent, spices 
 - NET WT. 1.7 oz (48.195 grams)</v>
      </c>
      <c r="N99" s="8">
        <v>10000000290</v>
      </c>
      <c r="O99" s="8">
        <v>30000000290</v>
      </c>
      <c r="P99" s="8">
        <v>50000000290</v>
      </c>
      <c r="Q99" s="8">
        <v>70000000290</v>
      </c>
      <c r="R99" s="8">
        <v>90000000290</v>
      </c>
      <c r="S99" s="2"/>
      <c r="U99" s="8"/>
      <c r="V99" s="4">
        <f t="shared" si="20"/>
        <v>0.85</v>
      </c>
      <c r="W99" s="4">
        <f t="shared" si="21"/>
        <v>24.0975</v>
      </c>
      <c r="X99" s="8"/>
    </row>
    <row r="100" spans="1:24" ht="71.25" x14ac:dyDescent="0.25">
      <c r="A100" s="2" t="s">
        <v>144</v>
      </c>
      <c r="B100" s="2" t="s">
        <v>404</v>
      </c>
      <c r="C100" s="2" t="s">
        <v>404</v>
      </c>
      <c r="D100" s="1" t="s">
        <v>1599</v>
      </c>
      <c r="E100" s="4">
        <f t="shared" si="12"/>
        <v>1</v>
      </c>
      <c r="F100" s="4">
        <f t="shared" si="13"/>
        <v>28.35</v>
      </c>
      <c r="G100" s="4">
        <v>2</v>
      </c>
      <c r="H100" s="4">
        <f t="shared" si="14"/>
        <v>56.7</v>
      </c>
      <c r="I100" s="4">
        <f t="shared" si="15"/>
        <v>2.4</v>
      </c>
      <c r="J100" s="4">
        <f t="shared" si="16"/>
        <v>68.040000000000006</v>
      </c>
      <c r="K100" s="4">
        <f t="shared" si="17"/>
        <v>4</v>
      </c>
      <c r="L100" s="4">
        <f t="shared" si="18"/>
        <v>113.4</v>
      </c>
      <c r="M100" s="5" t="str">
        <f t="shared" si="19"/>
        <v>Sloppy Joe Seasoning Ingredients:
salt, sugar, dehydrated onion, dehydrated red &amp; green peppers, chili peppers, spices, dehydrated garlic, natural flavor
 - NET WT. 1 oz (28.35 grams)</v>
      </c>
      <c r="N100" s="8">
        <v>10000000311</v>
      </c>
      <c r="O100" s="8">
        <v>30000000311</v>
      </c>
      <c r="P100" s="8">
        <v>50000000311</v>
      </c>
      <c r="Q100" s="8">
        <v>70000000311</v>
      </c>
      <c r="R100" s="8">
        <v>90000000311</v>
      </c>
      <c r="S100" s="2"/>
      <c r="U100" s="8"/>
      <c r="V100" s="4">
        <f t="shared" si="20"/>
        <v>0.5</v>
      </c>
      <c r="W100" s="4">
        <f t="shared" si="21"/>
        <v>14.175000000000001</v>
      </c>
      <c r="X100" s="8"/>
    </row>
    <row r="101" spans="1:24" ht="85.5" x14ac:dyDescent="0.25">
      <c r="A101" s="2" t="s">
        <v>145</v>
      </c>
      <c r="B101" s="2" t="s">
        <v>405</v>
      </c>
      <c r="C101" s="2" t="s">
        <v>1227</v>
      </c>
      <c r="D101" s="1" t="s">
        <v>1399</v>
      </c>
      <c r="E101" s="4">
        <f t="shared" si="12"/>
        <v>1</v>
      </c>
      <c r="F101" s="4">
        <f t="shared" si="13"/>
        <v>28.35</v>
      </c>
      <c r="G101" s="4">
        <v>2</v>
      </c>
      <c r="H101" s="4">
        <f t="shared" si="14"/>
        <v>56.7</v>
      </c>
      <c r="I101" s="4">
        <f t="shared" si="15"/>
        <v>2.4</v>
      </c>
      <c r="J101" s="4">
        <f t="shared" si="16"/>
        <v>68.040000000000006</v>
      </c>
      <c r="K101" s="4">
        <f t="shared" si="17"/>
        <v>4</v>
      </c>
      <c r="L101" s="4">
        <f t="shared" si="18"/>
        <v>113.4</v>
      </c>
      <c r="M101" s="5" t="str">
        <f t="shared" si="19"/>
        <v>Southern Farmhouse Blend Ingredients:
sugar, salt, msg, hydrolyzed soy protein (hydrolyzed soy protein, salt, carmel color, sunflower oil) spices, maltodextrin, garlic, oleoresin paprika, &lt;2% silicon dioxide for anti-caking
 - NET WT. 1 oz (28.35 grams)</v>
      </c>
      <c r="N101" s="8">
        <v>10000000320</v>
      </c>
      <c r="O101" s="8">
        <v>30000000320</v>
      </c>
      <c r="P101" s="8">
        <v>50000000320</v>
      </c>
      <c r="Q101" s="8">
        <v>70000000320</v>
      </c>
      <c r="R101" s="8">
        <v>90000000320</v>
      </c>
      <c r="S101" s="2"/>
      <c r="U101" s="8"/>
      <c r="V101" s="4">
        <f t="shared" si="20"/>
        <v>0.5</v>
      </c>
      <c r="W101" s="4">
        <f t="shared" si="21"/>
        <v>14.175000000000001</v>
      </c>
      <c r="X101" s="8"/>
    </row>
    <row r="102" spans="1:24" ht="57" x14ac:dyDescent="0.25">
      <c r="A102" s="2" t="s">
        <v>146</v>
      </c>
      <c r="B102" s="2" t="s">
        <v>1032</v>
      </c>
      <c r="C102" s="2" t="s">
        <v>634</v>
      </c>
      <c r="D102" s="1" t="s">
        <v>1362</v>
      </c>
      <c r="E102" s="4">
        <f t="shared" si="12"/>
        <v>0.5</v>
      </c>
      <c r="F102" s="4">
        <f t="shared" si="13"/>
        <v>14.175000000000001</v>
      </c>
      <c r="G102" s="4">
        <v>1</v>
      </c>
      <c r="H102" s="4">
        <f t="shared" si="14"/>
        <v>28.35</v>
      </c>
      <c r="I102" s="4">
        <f t="shared" si="15"/>
        <v>1.2</v>
      </c>
      <c r="J102" s="4">
        <f t="shared" si="16"/>
        <v>34.020000000000003</v>
      </c>
      <c r="K102" s="4">
        <f t="shared" si="17"/>
        <v>2</v>
      </c>
      <c r="L102" s="4">
        <f t="shared" si="18"/>
        <v>56.7</v>
      </c>
      <c r="M102" s="5" t="str">
        <f t="shared" si="19"/>
        <v>Home Made Chili Blend Ingredients:
chili pepper, salt, cumin, oregano, garlic, onion, enriched wheat flour (flour, iron, niacin, thiamine, riboflavin, folic acid
 - NET WT. 0.5 oz (14.175 grams)</v>
      </c>
      <c r="N102" s="8">
        <v>10000000176</v>
      </c>
      <c r="O102" s="8">
        <v>30000000176</v>
      </c>
      <c r="P102" s="8">
        <v>50000000176</v>
      </c>
      <c r="Q102" s="8">
        <v>70000000176</v>
      </c>
      <c r="R102" s="8">
        <v>90000000176</v>
      </c>
      <c r="S102" s="2"/>
      <c r="U102" s="8"/>
      <c r="V102" s="4">
        <f t="shared" si="20"/>
        <v>0.25</v>
      </c>
      <c r="W102" s="4">
        <f t="shared" si="21"/>
        <v>7.0875000000000004</v>
      </c>
      <c r="X102" s="8"/>
    </row>
    <row r="103" spans="1:24" ht="71.25" x14ac:dyDescent="0.25">
      <c r="A103" s="2" t="s">
        <v>147</v>
      </c>
      <c r="B103" s="2" t="s">
        <v>917</v>
      </c>
      <c r="C103" s="2" t="s">
        <v>748</v>
      </c>
      <c r="D103" s="1" t="s">
        <v>805</v>
      </c>
      <c r="E103" s="4">
        <f t="shared" si="12"/>
        <v>1.5</v>
      </c>
      <c r="F103" s="4">
        <f t="shared" si="13"/>
        <v>42.525000000000006</v>
      </c>
      <c r="G103" s="4">
        <v>3</v>
      </c>
      <c r="H103" s="4">
        <f t="shared" si="14"/>
        <v>85.050000000000011</v>
      </c>
      <c r="I103" s="4">
        <f t="shared" si="15"/>
        <v>3.5999999999999996</v>
      </c>
      <c r="J103" s="4">
        <f t="shared" si="16"/>
        <v>102.05999999999999</v>
      </c>
      <c r="K103" s="4">
        <f t="shared" si="17"/>
        <v>6</v>
      </c>
      <c r="L103" s="4">
        <f t="shared" si="18"/>
        <v>170.10000000000002</v>
      </c>
      <c r="M103" s="5" t="str">
        <f t="shared" si="19"/>
        <v>Sweet Cherry Meat Rub Ingredients:
dehydrated cherry powder, brown sugar, spices, garlic, paprika, onion powder, salt, no more than 1% tricalcium phosphate to prevent caking
 - NET WT. 1.5 oz (42.525 grams)</v>
      </c>
      <c r="N103" s="8">
        <v>10000000342</v>
      </c>
      <c r="O103" s="8">
        <v>30000000342</v>
      </c>
      <c r="P103" s="8">
        <v>50000000342</v>
      </c>
      <c r="Q103" s="8">
        <v>70000000342</v>
      </c>
      <c r="R103" s="8">
        <v>90000000342</v>
      </c>
      <c r="S103" s="2"/>
      <c r="U103" s="8" t="s">
        <v>1467</v>
      </c>
      <c r="V103" s="4">
        <f t="shared" si="20"/>
        <v>0.75</v>
      </c>
      <c r="W103" s="4">
        <f t="shared" si="21"/>
        <v>21.262500000000003</v>
      </c>
      <c r="X103" s="8"/>
    </row>
    <row r="104" spans="1:24" ht="42.75" x14ac:dyDescent="0.25">
      <c r="A104" s="2" t="s">
        <v>148</v>
      </c>
      <c r="B104" s="2" t="s">
        <v>900</v>
      </c>
      <c r="C104" s="2" t="s">
        <v>764</v>
      </c>
      <c r="D104" s="1" t="s">
        <v>1408</v>
      </c>
      <c r="E104" s="4">
        <f t="shared" si="12"/>
        <v>1.8</v>
      </c>
      <c r="F104" s="4">
        <f t="shared" si="13"/>
        <v>51.03</v>
      </c>
      <c r="G104" s="4">
        <v>3.6</v>
      </c>
      <c r="H104" s="4">
        <f t="shared" si="14"/>
        <v>102.06</v>
      </c>
      <c r="I104" s="4">
        <f t="shared" si="15"/>
        <v>4.32</v>
      </c>
      <c r="J104" s="4">
        <f t="shared" si="16"/>
        <v>122.47200000000001</v>
      </c>
      <c r="K104" s="4">
        <f t="shared" si="17"/>
        <v>7.2</v>
      </c>
      <c r="L104" s="4">
        <f t="shared" si="18"/>
        <v>204.12</v>
      </c>
      <c r="M104" s="5" t="str">
        <f t="shared" si="19"/>
        <v>VA Baked Ham Glaze Ingredients:
sugar, paprika, cloves, cinnamon
 - NET WT. 1.8 oz (51.03 grams)</v>
      </c>
      <c r="N104" s="8">
        <v>10000000377</v>
      </c>
      <c r="O104" s="8">
        <v>30000000377</v>
      </c>
      <c r="P104" s="8">
        <v>50000000377</v>
      </c>
      <c r="Q104" s="8">
        <v>70000000377</v>
      </c>
      <c r="R104" s="8">
        <v>90000000377</v>
      </c>
      <c r="S104" s="2"/>
      <c r="U104" s="8"/>
      <c r="V104" s="4">
        <f t="shared" si="20"/>
        <v>0.9</v>
      </c>
      <c r="W104" s="4">
        <f t="shared" si="21"/>
        <v>25.515000000000001</v>
      </c>
      <c r="X104" s="8"/>
    </row>
    <row r="105" spans="1:24" ht="99.75" x14ac:dyDescent="0.25">
      <c r="A105" s="2" t="s">
        <v>149</v>
      </c>
      <c r="B105" s="2" t="s">
        <v>406</v>
      </c>
      <c r="C105" s="2" t="s">
        <v>406</v>
      </c>
      <c r="D105" s="1" t="s">
        <v>1315</v>
      </c>
      <c r="E105" s="4">
        <f t="shared" si="12"/>
        <v>1.95</v>
      </c>
      <c r="F105" s="4">
        <f t="shared" si="13"/>
        <v>55.282499999999999</v>
      </c>
      <c r="G105" s="4">
        <v>3.9</v>
      </c>
      <c r="H105" s="4">
        <f t="shared" si="14"/>
        <v>110.565</v>
      </c>
      <c r="I105" s="4">
        <f t="shared" si="15"/>
        <v>4.68</v>
      </c>
      <c r="J105" s="4">
        <f t="shared" si="16"/>
        <v>132.678</v>
      </c>
      <c r="K105" s="4">
        <f t="shared" si="17"/>
        <v>7.8</v>
      </c>
      <c r="L105" s="4">
        <f t="shared" si="18"/>
        <v>221.13</v>
      </c>
      <c r="M105" s="5" t="str">
        <f t="shared" si="19"/>
        <v>Griller Thriller Ingredients:
dehydrated garlic, onion, bell peppers, sugar, salt, spices including chili pepper,
monosodium glutamate, brown sugar, paprika, extratives of paprika (color) natural mesquite
smoke flavor, &lt;2% tricalcium phosphate (anti caking
 - NET WT. 1.95 oz (55.2825 grams)</v>
      </c>
      <c r="N105" s="8">
        <v>10000000160</v>
      </c>
      <c r="O105" s="8">
        <v>30000000160</v>
      </c>
      <c r="P105" s="8">
        <v>50000000160</v>
      </c>
      <c r="Q105" s="8">
        <v>70000000160</v>
      </c>
      <c r="R105" s="8">
        <v>90000000160</v>
      </c>
      <c r="S105" s="2"/>
      <c r="U105" s="8"/>
      <c r="V105" s="4">
        <f t="shared" si="20"/>
        <v>0.97499999999999998</v>
      </c>
      <c r="W105" s="4">
        <f t="shared" si="21"/>
        <v>27.641249999999999</v>
      </c>
      <c r="X105" s="8"/>
    </row>
    <row r="106" spans="1:24" ht="85.5" x14ac:dyDescent="0.25">
      <c r="A106" s="2" t="s">
        <v>150</v>
      </c>
      <c r="B106" s="2" t="s">
        <v>1130</v>
      </c>
      <c r="C106" s="2" t="s">
        <v>539</v>
      </c>
      <c r="D106" s="1" t="s">
        <v>1327</v>
      </c>
      <c r="E106" s="4">
        <f t="shared" si="12"/>
        <v>1</v>
      </c>
      <c r="F106" s="4">
        <f t="shared" si="13"/>
        <v>28.35</v>
      </c>
      <c r="G106" s="4">
        <v>2</v>
      </c>
      <c r="H106" s="4">
        <f t="shared" si="14"/>
        <v>56.7</v>
      </c>
      <c r="I106" s="4">
        <f t="shared" si="15"/>
        <v>2.4</v>
      </c>
      <c r="J106" s="4">
        <f t="shared" si="16"/>
        <v>68.040000000000006</v>
      </c>
      <c r="K106" s="4">
        <f t="shared" si="17"/>
        <v>4</v>
      </c>
      <c r="L106" s="4">
        <f t="shared" si="18"/>
        <v>113.4</v>
      </c>
      <c r="M106" s="5" t="str">
        <f t="shared" si="19"/>
        <v>Asian Pork Rub Ingredients:
dehydrated onion, garlic, sea salt, spices, brown sugar, sesame seeds, sugar, sesame oil, natural hickory smoke flavor (maltodextrin, natural smoke flavor, lemongrass oil, spice extratives, silicon dioxide
 - NET WT. 1 oz (28.35 grams)</v>
      </c>
      <c r="N106" s="8">
        <v>10000000020</v>
      </c>
      <c r="O106" s="8">
        <v>30000000020</v>
      </c>
      <c r="P106" s="8">
        <v>50000000020</v>
      </c>
      <c r="Q106" s="8">
        <v>70000000020</v>
      </c>
      <c r="R106" s="8">
        <v>90000000020</v>
      </c>
      <c r="S106" s="2"/>
      <c r="U106" s="8"/>
      <c r="V106" s="4">
        <f t="shared" si="20"/>
        <v>0.5</v>
      </c>
      <c r="W106" s="4">
        <f t="shared" si="21"/>
        <v>14.175000000000001</v>
      </c>
      <c r="X106" s="8"/>
    </row>
    <row r="107" spans="1:24" ht="57" x14ac:dyDescent="0.25">
      <c r="A107" s="2" t="s">
        <v>151</v>
      </c>
      <c r="B107" s="2" t="s">
        <v>407</v>
      </c>
      <c r="C107" s="2" t="s">
        <v>407</v>
      </c>
      <c r="D107" s="1" t="s">
        <v>1403</v>
      </c>
      <c r="E107" s="4">
        <f t="shared" si="12"/>
        <v>1.6</v>
      </c>
      <c r="F107" s="4">
        <f t="shared" si="13"/>
        <v>45.360000000000007</v>
      </c>
      <c r="G107" s="4">
        <v>3.2</v>
      </c>
      <c r="H107" s="4">
        <f t="shared" si="14"/>
        <v>90.720000000000013</v>
      </c>
      <c r="I107" s="4">
        <f t="shared" si="15"/>
        <v>3.84</v>
      </c>
      <c r="J107" s="4">
        <f t="shared" si="16"/>
        <v>108.864</v>
      </c>
      <c r="K107" s="4">
        <f t="shared" si="17"/>
        <v>6.4</v>
      </c>
      <c r="L107" s="4">
        <f t="shared" si="18"/>
        <v>181.44000000000003</v>
      </c>
      <c r="M107" s="5" t="str">
        <f t="shared" si="19"/>
        <v>Sweet Honey Herb Blend Ingredients:
salt. garlic, onion, pepper, honey, vinegar, paprika, sugar, spices 
 - NET WT. 1.6 oz (45.36 grams)</v>
      </c>
      <c r="N107" s="8">
        <v>10000000343</v>
      </c>
      <c r="O107" s="8">
        <v>30000000343</v>
      </c>
      <c r="P107" s="8">
        <v>50000000343</v>
      </c>
      <c r="Q107" s="8">
        <v>70000000343</v>
      </c>
      <c r="R107" s="8">
        <v>90000000343</v>
      </c>
      <c r="S107" s="2"/>
      <c r="U107" s="8"/>
      <c r="V107" s="4">
        <f t="shared" si="20"/>
        <v>0.8</v>
      </c>
      <c r="W107" s="4">
        <f t="shared" si="21"/>
        <v>22.680000000000003</v>
      </c>
      <c r="X107" s="8"/>
    </row>
    <row r="108" spans="1:24" ht="42.75" x14ac:dyDescent="0.25">
      <c r="A108" s="2" t="s">
        <v>152</v>
      </c>
      <c r="B108" s="2" t="s">
        <v>408</v>
      </c>
      <c r="C108" s="2" t="s">
        <v>408</v>
      </c>
      <c r="D108" s="1" t="s">
        <v>821</v>
      </c>
      <c r="E108" s="4">
        <f t="shared" si="12"/>
        <v>1.25</v>
      </c>
      <c r="F108" s="4">
        <f t="shared" si="13"/>
        <v>35.4375</v>
      </c>
      <c r="G108" s="4">
        <v>2.5</v>
      </c>
      <c r="H108" s="4">
        <f t="shared" si="14"/>
        <v>70.875</v>
      </c>
      <c r="I108" s="4">
        <f t="shared" si="15"/>
        <v>3</v>
      </c>
      <c r="J108" s="4">
        <f t="shared" si="16"/>
        <v>85.050000000000011</v>
      </c>
      <c r="K108" s="4">
        <f t="shared" si="17"/>
        <v>5</v>
      </c>
      <c r="L108" s="4">
        <f t="shared" si="18"/>
        <v>141.75</v>
      </c>
      <c r="M108" s="5" t="str">
        <f t="shared" si="19"/>
        <v>Zesty Taco Ingredients:
paprika, garlic, red crushed peppers, oregano, salt
 - NET WT. 1.25 oz (35.4375 grams)</v>
      </c>
      <c r="N108" s="8">
        <v>10000000402</v>
      </c>
      <c r="O108" s="8">
        <v>30000000402</v>
      </c>
      <c r="P108" s="8">
        <v>50000000402</v>
      </c>
      <c r="Q108" s="8">
        <v>70000000402</v>
      </c>
      <c r="R108" s="8">
        <v>90000000402</v>
      </c>
      <c r="S108" s="2"/>
      <c r="U108" s="8"/>
      <c r="V108" s="4">
        <f t="shared" si="20"/>
        <v>0.625</v>
      </c>
      <c r="W108" s="4">
        <f t="shared" si="21"/>
        <v>17.71875</v>
      </c>
      <c r="X108" s="8"/>
    </row>
    <row r="109" spans="1:24" ht="42.75" x14ac:dyDescent="0.25">
      <c r="A109" s="2" t="s">
        <v>153</v>
      </c>
      <c r="B109" s="2" t="s">
        <v>889</v>
      </c>
      <c r="C109" s="2" t="s">
        <v>775</v>
      </c>
      <c r="D109" s="1" t="s">
        <v>793</v>
      </c>
      <c r="E109" s="4">
        <f t="shared" si="12"/>
        <v>2</v>
      </c>
      <c r="F109" s="4">
        <f t="shared" si="13"/>
        <v>56.7</v>
      </c>
      <c r="G109" s="4">
        <v>4</v>
      </c>
      <c r="H109" s="4">
        <f t="shared" si="14"/>
        <v>113.4</v>
      </c>
      <c r="I109" s="4">
        <f t="shared" si="15"/>
        <v>4.8</v>
      </c>
      <c r="J109" s="4">
        <f t="shared" si="16"/>
        <v>136.08000000000001</v>
      </c>
      <c r="K109" s="4">
        <f t="shared" si="17"/>
        <v>8</v>
      </c>
      <c r="L109" s="4">
        <f t="shared" si="18"/>
        <v>226.8</v>
      </c>
      <c r="M109" s="5" t="str">
        <f t="shared" si="19"/>
        <v>Wild Buffalo Wing Seasoning Ingredients:
sea salt, pepper, garlic, vinegar, sugar, paprika , turmeric 
 - NET WT. 2 oz (56.7 grams)</v>
      </c>
      <c r="N109" s="8">
        <v>10000000394</v>
      </c>
      <c r="O109" s="8">
        <v>30000000394</v>
      </c>
      <c r="P109" s="8">
        <v>50000000394</v>
      </c>
      <c r="Q109" s="8">
        <v>70000000394</v>
      </c>
      <c r="R109" s="8">
        <v>90000000394</v>
      </c>
      <c r="S109" s="2"/>
      <c r="U109" s="8"/>
      <c r="V109" s="4">
        <f t="shared" si="20"/>
        <v>1</v>
      </c>
      <c r="W109" s="4">
        <f t="shared" si="21"/>
        <v>28.35</v>
      </c>
      <c r="X109" s="8"/>
    </row>
    <row r="110" spans="1:24" ht="57" x14ac:dyDescent="0.25">
      <c r="A110" s="2" t="s">
        <v>154</v>
      </c>
      <c r="B110" s="2" t="s">
        <v>409</v>
      </c>
      <c r="C110" s="2" t="s">
        <v>409</v>
      </c>
      <c r="D110" s="1" t="s">
        <v>532</v>
      </c>
      <c r="E110" s="4">
        <f t="shared" si="12"/>
        <v>1.3</v>
      </c>
      <c r="F110" s="4">
        <f t="shared" si="13"/>
        <v>36.855000000000004</v>
      </c>
      <c r="G110" s="4">
        <v>2.6</v>
      </c>
      <c r="H110" s="4">
        <f t="shared" si="14"/>
        <v>73.710000000000008</v>
      </c>
      <c r="I110" s="4">
        <f t="shared" si="15"/>
        <v>3.12</v>
      </c>
      <c r="J110" s="4">
        <f t="shared" si="16"/>
        <v>88.452000000000012</v>
      </c>
      <c r="K110" s="4">
        <f t="shared" si="17"/>
        <v>5.2</v>
      </c>
      <c r="L110" s="4">
        <f t="shared" si="18"/>
        <v>147.42000000000002</v>
      </c>
      <c r="M110" s="5" t="str">
        <f t="shared" si="19"/>
        <v>Turkey &amp; Stuffing Ingredients:
Brown sugar, sea salt, ginger, orange, black pepper, nutmeg, and cloves
 - NET WT. 1.3 oz (36.855 grams)</v>
      </c>
      <c r="N110" s="8">
        <v>10000000357</v>
      </c>
      <c r="O110" s="8">
        <v>30000000357</v>
      </c>
      <c r="P110" s="8">
        <v>50000000357</v>
      </c>
      <c r="Q110" s="8">
        <v>70000000357</v>
      </c>
      <c r="R110" s="8">
        <v>90000000357</v>
      </c>
      <c r="S110" s="2"/>
      <c r="U110" s="8"/>
      <c r="V110" s="4">
        <f t="shared" si="20"/>
        <v>0.65</v>
      </c>
      <c r="W110" s="4">
        <f t="shared" si="21"/>
        <v>18.427500000000002</v>
      </c>
      <c r="X110" s="8"/>
    </row>
    <row r="111" spans="1:24" ht="57" x14ac:dyDescent="0.25">
      <c r="A111" s="2" t="s">
        <v>155</v>
      </c>
      <c r="B111" s="2" t="s">
        <v>899</v>
      </c>
      <c r="C111" s="2" t="s">
        <v>765</v>
      </c>
      <c r="D111" s="1" t="s">
        <v>1409</v>
      </c>
      <c r="E111" s="4">
        <f t="shared" si="12"/>
        <v>1.7</v>
      </c>
      <c r="F111" s="4">
        <f t="shared" si="13"/>
        <v>48.195</v>
      </c>
      <c r="G111" s="4">
        <v>3.4</v>
      </c>
      <c r="H111" s="4">
        <f t="shared" si="14"/>
        <v>96.39</v>
      </c>
      <c r="I111" s="4">
        <f t="shared" si="15"/>
        <v>4.08</v>
      </c>
      <c r="J111" s="4">
        <f t="shared" si="16"/>
        <v>115.66800000000001</v>
      </c>
      <c r="K111" s="4">
        <f t="shared" si="17"/>
        <v>6.8</v>
      </c>
      <c r="L111" s="4">
        <f t="shared" si="18"/>
        <v>192.78</v>
      </c>
      <c r="M111" s="5" t="str">
        <f t="shared" si="19"/>
        <v>Virginia Chicken &amp; Poultry Ingredients
salt, coriander, rosemary, laurel, sage, oregano, marjoram, cumin, natural oil, calcium, spices
 - NET WT. 1.7 oz (48.195 grams)</v>
      </c>
      <c r="N111" s="8">
        <v>10000000378</v>
      </c>
      <c r="O111" s="8">
        <v>30000000378</v>
      </c>
      <c r="P111" s="8">
        <v>50000000378</v>
      </c>
      <c r="Q111" s="8">
        <v>70000000378</v>
      </c>
      <c r="R111" s="8">
        <v>90000000378</v>
      </c>
      <c r="S111" s="2"/>
      <c r="U111" s="8"/>
      <c r="V111" s="4">
        <f t="shared" si="20"/>
        <v>0.85</v>
      </c>
      <c r="W111" s="4">
        <f t="shared" si="21"/>
        <v>24.0975</v>
      </c>
      <c r="X111" s="8"/>
    </row>
    <row r="112" spans="1:24" ht="71.25" x14ac:dyDescent="0.25">
      <c r="A112" s="2" t="s">
        <v>156</v>
      </c>
      <c r="B112" s="2" t="s">
        <v>410</v>
      </c>
      <c r="C112" s="2" t="s">
        <v>410</v>
      </c>
      <c r="D112" s="1" t="s">
        <v>1269</v>
      </c>
      <c r="E112" s="4">
        <f t="shared" si="12"/>
        <v>1.9</v>
      </c>
      <c r="F112" s="4">
        <f t="shared" si="13"/>
        <v>53.865000000000002</v>
      </c>
      <c r="G112" s="4">
        <v>3.8</v>
      </c>
      <c r="H112" s="4">
        <f t="shared" si="14"/>
        <v>107.73</v>
      </c>
      <c r="I112" s="4">
        <f t="shared" si="15"/>
        <v>4.5599999999999996</v>
      </c>
      <c r="J112" s="4">
        <f t="shared" si="16"/>
        <v>129.27599999999998</v>
      </c>
      <c r="K112" s="4">
        <f t="shared" si="17"/>
        <v>7.6</v>
      </c>
      <c r="L112" s="4">
        <f t="shared" si="18"/>
        <v>215.46</v>
      </c>
      <c r="M112" s="5" t="str">
        <f t="shared" si="19"/>
        <v>Irish Pub Seasoning:
sea salt, demerara sugar, dehydrated vegetables (onion, red bell peppers, garlic) spices, citric acid, natural hickory smoke, silicon dioxide
 - NET WT. 1.9 oz (53.865 grams)</v>
      </c>
      <c r="N112" s="8">
        <v>10000000187</v>
      </c>
      <c r="O112" s="8">
        <v>30000000187</v>
      </c>
      <c r="P112" s="8">
        <v>50000000187</v>
      </c>
      <c r="Q112" s="8">
        <v>70000000187</v>
      </c>
      <c r="R112" s="8">
        <v>90000000187</v>
      </c>
      <c r="S112" s="2"/>
      <c r="U112" s="8" t="s">
        <v>1463</v>
      </c>
      <c r="V112" s="4">
        <f t="shared" si="20"/>
        <v>0.95</v>
      </c>
      <c r="W112" s="4">
        <f t="shared" si="21"/>
        <v>26.932500000000001</v>
      </c>
      <c r="X112" s="8"/>
    </row>
    <row r="113" spans="1:24" ht="57" x14ac:dyDescent="0.25">
      <c r="A113" s="2" t="s">
        <v>157</v>
      </c>
      <c r="B113" s="2" t="s">
        <v>1307</v>
      </c>
      <c r="C113" s="2" t="s">
        <v>1308</v>
      </c>
      <c r="D113" s="1" t="s">
        <v>1309</v>
      </c>
      <c r="E113" s="4">
        <f t="shared" si="12"/>
        <v>1.85</v>
      </c>
      <c r="F113" s="4">
        <f t="shared" si="13"/>
        <v>52.447500000000005</v>
      </c>
      <c r="G113" s="4">
        <v>3.7</v>
      </c>
      <c r="H113" s="4">
        <f t="shared" si="14"/>
        <v>104.89500000000001</v>
      </c>
      <c r="I113" s="4">
        <f t="shared" si="15"/>
        <v>4.4400000000000004</v>
      </c>
      <c r="J113" s="4">
        <f t="shared" si="16"/>
        <v>125.87400000000002</v>
      </c>
      <c r="K113" s="4">
        <f t="shared" si="17"/>
        <v>7.4</v>
      </c>
      <c r="L113" s="4">
        <f t="shared" si="18"/>
        <v>209.79000000000002</v>
      </c>
      <c r="M113" s="5" t="str">
        <f t="shared" si="19"/>
        <v>Down Home Beef &amp; Chop Seasoning Ingredients:
salt, spices, dehydrated garlic &amp; onion, paprika, natural hickory smoke flavor, silicon dioxide
 - NET WT. 1.85 oz (52.4475 grams)</v>
      </c>
      <c r="N113" s="8">
        <v>10000000109</v>
      </c>
      <c r="O113" s="8">
        <v>30000000109</v>
      </c>
      <c r="P113" s="8">
        <v>50000000109</v>
      </c>
      <c r="Q113" s="8">
        <v>70000000109</v>
      </c>
      <c r="R113" s="8">
        <v>90000000109</v>
      </c>
      <c r="S113" s="2"/>
      <c r="U113" s="8"/>
      <c r="V113" s="4">
        <f t="shared" si="20"/>
        <v>0.92500000000000004</v>
      </c>
      <c r="W113" s="4">
        <f t="shared" si="21"/>
        <v>26.223750000000003</v>
      </c>
      <c r="X113" s="8"/>
    </row>
    <row r="114" spans="1:24" ht="57" x14ac:dyDescent="0.25">
      <c r="A114" s="2" t="s">
        <v>158</v>
      </c>
      <c r="B114" s="2" t="s">
        <v>976</v>
      </c>
      <c r="C114" s="2" t="s">
        <v>688</v>
      </c>
      <c r="D114" s="1" t="s">
        <v>1174</v>
      </c>
      <c r="E114" s="4">
        <f t="shared" si="12"/>
        <v>1.85</v>
      </c>
      <c r="F114" s="4">
        <f t="shared" si="13"/>
        <v>52.447500000000005</v>
      </c>
      <c r="G114" s="4">
        <v>3.7</v>
      </c>
      <c r="H114" s="4">
        <f t="shared" si="14"/>
        <v>104.89500000000001</v>
      </c>
      <c r="I114" s="4">
        <f t="shared" si="15"/>
        <v>4.4400000000000004</v>
      </c>
      <c r="J114" s="4">
        <f t="shared" si="16"/>
        <v>125.87400000000002</v>
      </c>
      <c r="K114" s="4">
        <f t="shared" si="17"/>
        <v>7.4</v>
      </c>
      <c r="L114" s="4">
        <f t="shared" si="18"/>
        <v>209.79000000000002</v>
      </c>
      <c r="M114" s="5" t="str">
        <f t="shared" si="19"/>
        <v>Oregon Trail Bold Steak Grilling Ingredients:
salt, spices, dehydrated garlic, oleoresin paprika, natural flavor, &lt;2% soybean oil as a processing acid
 - NET WT. 1.85 oz (52.4475 grams)</v>
      </c>
      <c r="N114" s="8">
        <v>10000000249</v>
      </c>
      <c r="O114" s="8">
        <v>30000000249</v>
      </c>
      <c r="P114" s="8">
        <v>50000000249</v>
      </c>
      <c r="Q114" s="8">
        <v>70000000249</v>
      </c>
      <c r="R114" s="8">
        <v>90000000249</v>
      </c>
      <c r="S114" s="2"/>
      <c r="U114" s="8"/>
      <c r="V114" s="4">
        <f t="shared" si="20"/>
        <v>0.92500000000000004</v>
      </c>
      <c r="W114" s="4">
        <f t="shared" si="21"/>
        <v>26.223750000000003</v>
      </c>
      <c r="X114" s="8"/>
    </row>
    <row r="115" spans="1:24" ht="57" x14ac:dyDescent="0.25">
      <c r="A115" s="2" t="s">
        <v>159</v>
      </c>
      <c r="B115" s="2" t="s">
        <v>517</v>
      </c>
      <c r="C115" s="2" t="s">
        <v>517</v>
      </c>
      <c r="D115" s="1" t="s">
        <v>1415</v>
      </c>
      <c r="E115" s="4">
        <f t="shared" si="12"/>
        <v>1.9</v>
      </c>
      <c r="F115" s="4">
        <f t="shared" si="13"/>
        <v>53.865000000000002</v>
      </c>
      <c r="G115" s="4">
        <v>3.8</v>
      </c>
      <c r="H115" s="4">
        <f t="shared" si="14"/>
        <v>107.73</v>
      </c>
      <c r="I115" s="4">
        <f t="shared" si="15"/>
        <v>4.5599999999999996</v>
      </c>
      <c r="J115" s="4">
        <f t="shared" si="16"/>
        <v>129.27599999999998</v>
      </c>
      <c r="K115" s="4">
        <f t="shared" si="17"/>
        <v>7.6</v>
      </c>
      <c r="L115" s="4">
        <f t="shared" si="18"/>
        <v>215.46</v>
      </c>
      <c r="M115" s="5" t="str">
        <f t="shared" si="19"/>
        <v>Woodfire BBQ Seasoning Ingredients:
spices (including mustard) salt, dehydrated garlic, paprika, sugar, natural flavor, silicon dioxide 
 - NET WT. 1.9 oz (53.865 grams)</v>
      </c>
      <c r="N115" s="8">
        <v>10000000397</v>
      </c>
      <c r="O115" s="8">
        <v>30000000397</v>
      </c>
      <c r="P115" s="8">
        <v>50000000397</v>
      </c>
      <c r="Q115" s="8">
        <v>70000000397</v>
      </c>
      <c r="R115" s="8">
        <v>90000000397</v>
      </c>
      <c r="S115" s="2"/>
      <c r="U115" s="8"/>
      <c r="V115" s="4">
        <f t="shared" si="20"/>
        <v>0.95</v>
      </c>
      <c r="W115" s="4">
        <f t="shared" si="21"/>
        <v>26.932500000000001</v>
      </c>
      <c r="X115" s="8"/>
    </row>
    <row r="116" spans="1:24" ht="31.5" x14ac:dyDescent="0.25">
      <c r="A116" s="2" t="s">
        <v>160</v>
      </c>
      <c r="B116" s="2" t="s">
        <v>1075</v>
      </c>
      <c r="C116" s="2" t="s">
        <v>591</v>
      </c>
      <c r="D116" s="1" t="s">
        <v>845</v>
      </c>
      <c r="E116" s="4">
        <f t="shared" si="12"/>
        <v>0.8</v>
      </c>
      <c r="F116" s="4">
        <f t="shared" si="13"/>
        <v>22.680000000000003</v>
      </c>
      <c r="G116" s="4">
        <v>1.6</v>
      </c>
      <c r="H116" s="4">
        <f t="shared" si="14"/>
        <v>45.360000000000007</v>
      </c>
      <c r="I116" s="4">
        <f t="shared" si="15"/>
        <v>1.92</v>
      </c>
      <c r="J116" s="4">
        <f t="shared" si="16"/>
        <v>54.432000000000002</v>
      </c>
      <c r="K116" s="4">
        <f t="shared" si="17"/>
        <v>3.2</v>
      </c>
      <c r="L116" s="4">
        <f t="shared" si="18"/>
        <v>90.720000000000013</v>
      </c>
      <c r="M116" s="5" t="str">
        <f t="shared" si="19"/>
        <v>NULL
 - NET WT. 0.8 oz (22.68 grams)</v>
      </c>
      <c r="N116" s="8">
        <v>10000000100</v>
      </c>
      <c r="O116" s="8">
        <v>30000000100</v>
      </c>
      <c r="P116" s="8">
        <v>50000000100</v>
      </c>
      <c r="Q116" s="8">
        <v>70000000100</v>
      </c>
      <c r="R116" s="8">
        <v>90000000100</v>
      </c>
      <c r="S116" s="2"/>
      <c r="U116" s="8"/>
      <c r="V116" s="4">
        <f t="shared" ref="V116:V130" si="22">IF(G116 = "NULL", "NULL", G116/4)</f>
        <v>0.4</v>
      </c>
      <c r="W116" s="4">
        <f t="shared" ref="W116:W147" si="23">IF(V116 = "NULL", "NULL", V116*28.35)</f>
        <v>11.340000000000002</v>
      </c>
      <c r="X116" s="8"/>
    </row>
    <row r="117" spans="1:24" ht="85.5" x14ac:dyDescent="0.25">
      <c r="A117" s="2" t="s">
        <v>161</v>
      </c>
      <c r="B117" s="2" t="s">
        <v>1114</v>
      </c>
      <c r="C117" s="2" t="s">
        <v>553</v>
      </c>
      <c r="D117" s="1" t="s">
        <v>842</v>
      </c>
      <c r="E117" s="4">
        <f t="shared" si="12"/>
        <v>1.85</v>
      </c>
      <c r="F117" s="4">
        <f t="shared" si="13"/>
        <v>52.447500000000005</v>
      </c>
      <c r="G117" s="4">
        <v>3.7</v>
      </c>
      <c r="H117" s="4">
        <f t="shared" si="14"/>
        <v>104.89500000000001</v>
      </c>
      <c r="I117" s="4">
        <f t="shared" si="15"/>
        <v>4.4400000000000004</v>
      </c>
      <c r="J117" s="4">
        <f t="shared" si="16"/>
        <v>125.87400000000002</v>
      </c>
      <c r="K117" s="4">
        <f t="shared" si="17"/>
        <v>7.4</v>
      </c>
      <c r="L117" s="4">
        <f t="shared" si="18"/>
        <v>209.79000000000002</v>
      </c>
      <c r="M117" s="5" t="str">
        <f t="shared" si="19"/>
        <v>Blue Ridge Mountain Seasoning Ingredients:
salt, spices (including black pepper, dill seed, coriander, and red pepper), dehydrated garlic, cocoa powder, coffee, soybean oil and extractives of paprika, dill, garlic and black pepper
 - NET WT. 1.85 oz (52.4475 grams)</v>
      </c>
      <c r="N117" s="8">
        <v>10000000045</v>
      </c>
      <c r="O117" s="8">
        <v>30000000045</v>
      </c>
      <c r="P117" s="8">
        <v>50000000045</v>
      </c>
      <c r="Q117" s="8">
        <v>70000000045</v>
      </c>
      <c r="R117" s="8">
        <v>90000000045</v>
      </c>
      <c r="S117" s="2" t="s">
        <v>838</v>
      </c>
      <c r="T117" s="5" t="s">
        <v>857</v>
      </c>
      <c r="U117" s="8"/>
      <c r="V117" s="4">
        <f t="shared" si="22"/>
        <v>0.92500000000000004</v>
      </c>
      <c r="W117" s="4">
        <f t="shared" si="23"/>
        <v>26.223750000000003</v>
      </c>
      <c r="X117" s="8"/>
    </row>
    <row r="118" spans="1:24" ht="57" x14ac:dyDescent="0.25">
      <c r="A118" s="2" t="s">
        <v>162</v>
      </c>
      <c r="B118" s="2" t="s">
        <v>922</v>
      </c>
      <c r="C118" s="2" t="s">
        <v>743</v>
      </c>
      <c r="D118" s="1" t="s">
        <v>1402</v>
      </c>
      <c r="E118" s="4">
        <f t="shared" si="12"/>
        <v>1.4</v>
      </c>
      <c r="F118" s="4">
        <f t="shared" si="13"/>
        <v>39.69</v>
      </c>
      <c r="G118" s="4">
        <v>2.8</v>
      </c>
      <c r="H118" s="4">
        <f t="shared" si="14"/>
        <v>79.38</v>
      </c>
      <c r="I118" s="4">
        <f t="shared" si="15"/>
        <v>3.36</v>
      </c>
      <c r="J118" s="4">
        <f t="shared" si="16"/>
        <v>95.256</v>
      </c>
      <c r="K118" s="4">
        <f t="shared" si="17"/>
        <v>5.6</v>
      </c>
      <c r="L118" s="4">
        <f t="shared" si="18"/>
        <v>158.76</v>
      </c>
      <c r="M118" s="5" t="str">
        <f t="shared" si="19"/>
        <v>Summer Sizzle Grill Seasoning Ingredients:
salt, sugar, spices, paprika, natural flavors, &lt;2% silicon dioxide to prevent caking
 - NET WT. 1.4 oz (39.69 grams)</v>
      </c>
      <c r="N118" s="8">
        <v>10000000337</v>
      </c>
      <c r="O118" s="8">
        <v>30000000337</v>
      </c>
      <c r="P118" s="8">
        <v>50000000337</v>
      </c>
      <c r="Q118" s="8">
        <v>70000000337</v>
      </c>
      <c r="R118" s="8">
        <v>90000000337</v>
      </c>
      <c r="S118" s="2"/>
      <c r="U118" s="8"/>
      <c r="V118" s="4">
        <f t="shared" si="22"/>
        <v>0.7</v>
      </c>
      <c r="W118" s="4">
        <f t="shared" si="23"/>
        <v>19.844999999999999</v>
      </c>
      <c r="X118" s="8"/>
    </row>
    <row r="119" spans="1:24" ht="31.5" x14ac:dyDescent="0.25">
      <c r="A119" s="2" t="s">
        <v>163</v>
      </c>
      <c r="B119" s="2" t="s">
        <v>888</v>
      </c>
      <c r="C119" s="2" t="s">
        <v>776</v>
      </c>
      <c r="D119" s="1" t="s">
        <v>845</v>
      </c>
      <c r="E119" s="4">
        <f t="shared" si="12"/>
        <v>2</v>
      </c>
      <c r="F119" s="4">
        <f t="shared" si="13"/>
        <v>56.7</v>
      </c>
      <c r="G119" s="4">
        <v>4</v>
      </c>
      <c r="H119" s="4">
        <f t="shared" si="14"/>
        <v>113.4</v>
      </c>
      <c r="I119" s="4">
        <f t="shared" si="15"/>
        <v>4.8</v>
      </c>
      <c r="J119" s="4">
        <f t="shared" si="16"/>
        <v>136.08000000000001</v>
      </c>
      <c r="K119" s="4">
        <f t="shared" si="17"/>
        <v>8</v>
      </c>
      <c r="L119" s="4">
        <f t="shared" si="18"/>
        <v>226.8</v>
      </c>
      <c r="M119" s="5" t="str">
        <f t="shared" si="19"/>
        <v>NULL
 - NET WT. 2 oz (56.7 grams)</v>
      </c>
      <c r="N119" s="8">
        <v>10000000395</v>
      </c>
      <c r="O119" s="8">
        <v>30000000395</v>
      </c>
      <c r="P119" s="8">
        <v>50000000395</v>
      </c>
      <c r="Q119" s="8">
        <v>70000000395</v>
      </c>
      <c r="R119" s="8">
        <v>90000000395</v>
      </c>
      <c r="S119" s="2"/>
      <c r="U119" s="8"/>
      <c r="V119" s="4">
        <f t="shared" si="22"/>
        <v>1</v>
      </c>
      <c r="W119" s="4">
        <f t="shared" si="23"/>
        <v>28.35</v>
      </c>
      <c r="X119" s="8"/>
    </row>
    <row r="120" spans="1:24" ht="71.25" x14ac:dyDescent="0.25">
      <c r="A120" s="2" t="s">
        <v>164</v>
      </c>
      <c r="B120" s="2" t="s">
        <v>932</v>
      </c>
      <c r="C120" s="2" t="s">
        <v>733</v>
      </c>
      <c r="D120" s="1" t="s">
        <v>1273</v>
      </c>
      <c r="E120" s="4">
        <f t="shared" si="12"/>
        <v>1.9</v>
      </c>
      <c r="F120" s="4">
        <f t="shared" si="13"/>
        <v>53.865000000000002</v>
      </c>
      <c r="G120" s="4">
        <v>3.8</v>
      </c>
      <c r="H120" s="4">
        <f t="shared" si="14"/>
        <v>107.73</v>
      </c>
      <c r="I120" s="4">
        <f t="shared" si="15"/>
        <v>4.5599999999999996</v>
      </c>
      <c r="J120" s="4">
        <f t="shared" si="16"/>
        <v>129.27599999999998</v>
      </c>
      <c r="K120" s="4">
        <f t="shared" si="17"/>
        <v>7.6</v>
      </c>
      <c r="L120" s="4">
        <f t="shared" si="18"/>
        <v>215.46</v>
      </c>
      <c r="M120" s="5" t="str">
        <f t="shared" si="19"/>
        <v>Spicy Apple Grill Seasoning Ingredients:
brown sugar, spices including paprika, salt, dehydrated apple powder, garlic powder, soybean oil, tricalcium phosphate
 - NET WT. 1.9 oz (53.865 grams)</v>
      </c>
      <c r="N120" s="8">
        <v>10000000325</v>
      </c>
      <c r="O120" s="8">
        <v>30000000325</v>
      </c>
      <c r="P120" s="8">
        <v>50000000325</v>
      </c>
      <c r="Q120" s="8">
        <v>70000000325</v>
      </c>
      <c r="R120" s="8">
        <v>90000000325</v>
      </c>
      <c r="S120" s="2" t="s">
        <v>838</v>
      </c>
      <c r="T120" s="5" t="s">
        <v>856</v>
      </c>
      <c r="U120" s="8" t="s">
        <v>1464</v>
      </c>
      <c r="V120" s="4">
        <f t="shared" si="22"/>
        <v>0.95</v>
      </c>
      <c r="W120" s="4">
        <f t="shared" si="23"/>
        <v>26.932500000000001</v>
      </c>
      <c r="X120" s="8"/>
    </row>
    <row r="121" spans="1:24" ht="57" x14ac:dyDescent="0.25">
      <c r="A121" s="2" t="s">
        <v>165</v>
      </c>
      <c r="B121" s="2" t="s">
        <v>933</v>
      </c>
      <c r="C121" s="2" t="s">
        <v>732</v>
      </c>
      <c r="D121" s="1" t="s">
        <v>808</v>
      </c>
      <c r="E121" s="4">
        <f t="shared" si="12"/>
        <v>1.9</v>
      </c>
      <c r="F121" s="4">
        <f t="shared" si="13"/>
        <v>53.865000000000002</v>
      </c>
      <c r="G121" s="4">
        <v>3.8</v>
      </c>
      <c r="H121" s="4">
        <f t="shared" si="14"/>
        <v>107.73</v>
      </c>
      <c r="I121" s="4">
        <f t="shared" si="15"/>
        <v>4.5599999999999996</v>
      </c>
      <c r="J121" s="4">
        <f t="shared" si="16"/>
        <v>129.27599999999998</v>
      </c>
      <c r="K121" s="4">
        <f t="shared" si="17"/>
        <v>7.6</v>
      </c>
      <c r="L121" s="4">
        <f t="shared" si="18"/>
        <v>215.46</v>
      </c>
      <c r="M121" s="5" t="str">
        <f t="shared" si="19"/>
        <v>Spicy &amp; Sweet Grill Seasoning Ingredients:
brown sugar, salt, spices, molasses powder (cane sugar, cane molasses, cane caramel color), dehydrated garlic
 - NET WT. 1.9 oz (53.865 grams)</v>
      </c>
      <c r="N121" s="8">
        <v>10000000324</v>
      </c>
      <c r="O121" s="8">
        <v>30000000324</v>
      </c>
      <c r="P121" s="8">
        <v>50000000324</v>
      </c>
      <c r="Q121" s="8">
        <v>70000000324</v>
      </c>
      <c r="R121" s="8">
        <v>90000000324</v>
      </c>
      <c r="S121" s="2"/>
      <c r="U121" s="8"/>
      <c r="V121" s="4">
        <f t="shared" si="22"/>
        <v>0.95</v>
      </c>
      <c r="W121" s="4">
        <f t="shared" si="23"/>
        <v>26.932500000000001</v>
      </c>
      <c r="X121" s="8"/>
    </row>
    <row r="122" spans="1:24" ht="57" x14ac:dyDescent="0.25">
      <c r="A122" s="2" t="s">
        <v>166</v>
      </c>
      <c r="B122" s="2" t="s">
        <v>1092</v>
      </c>
      <c r="C122" s="2" t="s">
        <v>575</v>
      </c>
      <c r="D122" s="1" t="s">
        <v>1342</v>
      </c>
      <c r="E122" s="4">
        <f t="shared" si="12"/>
        <v>1.9</v>
      </c>
      <c r="F122" s="4">
        <f t="shared" si="13"/>
        <v>53.865000000000002</v>
      </c>
      <c r="G122" s="4">
        <v>3.8</v>
      </c>
      <c r="H122" s="4">
        <f t="shared" si="14"/>
        <v>107.73</v>
      </c>
      <c r="I122" s="4">
        <f t="shared" si="15"/>
        <v>4.5599999999999996</v>
      </c>
      <c r="J122" s="4">
        <f t="shared" si="16"/>
        <v>129.27599999999998</v>
      </c>
      <c r="K122" s="4">
        <f t="shared" si="17"/>
        <v>7.6</v>
      </c>
      <c r="L122" s="4">
        <f t="shared" si="18"/>
        <v>215.46</v>
      </c>
      <c r="M122" s="5" t="str">
        <f t="shared" si="19"/>
        <v>Chef Master Grill Seasoning Ingredients:
sea salt, dehydrated onion, dehydrated garlic, black pepper, spices, dehydrated red bell pepper 
 - NET WT. 1.9 oz (53.865 grams)</v>
      </c>
      <c r="N122" s="8">
        <v>10000000075</v>
      </c>
      <c r="O122" s="8">
        <v>30000000075</v>
      </c>
      <c r="P122" s="8">
        <v>50000000075</v>
      </c>
      <c r="Q122" s="8">
        <v>70000000075</v>
      </c>
      <c r="R122" s="8">
        <v>90000000075</v>
      </c>
      <c r="S122" s="2"/>
      <c r="U122" s="8"/>
      <c r="V122" s="4">
        <f t="shared" si="22"/>
        <v>0.95</v>
      </c>
      <c r="W122" s="4">
        <f t="shared" si="23"/>
        <v>26.932500000000001</v>
      </c>
      <c r="X122" s="8"/>
    </row>
    <row r="123" spans="1:24" ht="71.25" x14ac:dyDescent="0.25">
      <c r="A123" s="2" t="s">
        <v>167</v>
      </c>
      <c r="B123" s="2" t="s">
        <v>1053</v>
      </c>
      <c r="C123" s="2" t="s">
        <v>613</v>
      </c>
      <c r="D123" s="1" t="s">
        <v>789</v>
      </c>
      <c r="E123" s="4">
        <f t="shared" si="12"/>
        <v>1.9</v>
      </c>
      <c r="F123" s="4">
        <f t="shared" si="13"/>
        <v>53.865000000000002</v>
      </c>
      <c r="G123" s="4">
        <v>3.8</v>
      </c>
      <c r="H123" s="4">
        <f t="shared" si="14"/>
        <v>107.73</v>
      </c>
      <c r="I123" s="4">
        <f t="shared" si="15"/>
        <v>4.5599999999999996</v>
      </c>
      <c r="J123" s="4">
        <f t="shared" si="16"/>
        <v>129.27599999999998</v>
      </c>
      <c r="K123" s="4">
        <f t="shared" si="17"/>
        <v>7.6</v>
      </c>
      <c r="L123" s="4">
        <f t="shared" si="18"/>
        <v>215.46</v>
      </c>
      <c r="M123" s="5" t="str">
        <f t="shared" si="19"/>
        <v>Garlic &amp; Pepper Steak Seasoning Ingredients:
salt (including black peppercorn, dill, ginger), spices, garlic, red pepper, contains 2% or less of oleoresin paprika, natural flavors and canola oil
 - NET WT. 1.9 oz (53.865 grams)</v>
      </c>
      <c r="N123" s="8">
        <v>10000000139</v>
      </c>
      <c r="O123" s="8">
        <v>30000000139</v>
      </c>
      <c r="P123" s="8">
        <v>50000000139</v>
      </c>
      <c r="Q123" s="8">
        <v>70000000139</v>
      </c>
      <c r="R123" s="8">
        <v>90000000139</v>
      </c>
      <c r="S123" s="2"/>
      <c r="U123" s="8"/>
      <c r="V123" s="4">
        <f t="shared" si="22"/>
        <v>0.95</v>
      </c>
      <c r="W123" s="4">
        <f t="shared" si="23"/>
        <v>26.932500000000001</v>
      </c>
      <c r="X123" s="8"/>
    </row>
    <row r="124" spans="1:24" ht="57" x14ac:dyDescent="0.25">
      <c r="A124" s="2" t="s">
        <v>168</v>
      </c>
      <c r="B124" s="2" t="s">
        <v>914</v>
      </c>
      <c r="C124" s="2" t="s">
        <v>751</v>
      </c>
      <c r="D124" s="1" t="s">
        <v>1249</v>
      </c>
      <c r="E124" s="4">
        <f t="shared" si="12"/>
        <v>1.4</v>
      </c>
      <c r="F124" s="4">
        <f t="shared" si="13"/>
        <v>39.69</v>
      </c>
      <c r="G124" s="4">
        <v>2.8</v>
      </c>
      <c r="H124" s="4">
        <f t="shared" si="14"/>
        <v>79.38</v>
      </c>
      <c r="I124" s="4">
        <f t="shared" si="15"/>
        <v>3.36</v>
      </c>
      <c r="J124" s="4">
        <f t="shared" si="16"/>
        <v>95.256</v>
      </c>
      <c r="K124" s="4">
        <f t="shared" si="17"/>
        <v>5.6</v>
      </c>
      <c r="L124" s="4">
        <f t="shared" si="18"/>
        <v>158.76</v>
      </c>
      <c r="M124" s="5" t="str">
        <f t="shared" si="19"/>
        <v>Sweet, Hot, &amp; Smoky Ingredients:
salt, paprika, natural spices, monosodium glutamate, garlic powder, red pepper, smoke powder, cane sugar
 - NET WT. 1.4 oz (39.69 grams)</v>
      </c>
      <c r="N124" s="8">
        <v>10000000346</v>
      </c>
      <c r="O124" s="8">
        <v>30000000346</v>
      </c>
      <c r="P124" s="8">
        <v>50000000346</v>
      </c>
      <c r="Q124" s="8">
        <v>70000000346</v>
      </c>
      <c r="R124" s="8">
        <v>90000000346</v>
      </c>
      <c r="S124" s="2" t="s">
        <v>838</v>
      </c>
      <c r="T124" s="5" t="s">
        <v>857</v>
      </c>
      <c r="U124" s="8" t="s">
        <v>1470</v>
      </c>
      <c r="V124" s="4">
        <f t="shared" si="22"/>
        <v>0.7</v>
      </c>
      <c r="W124" s="4">
        <f t="shared" si="23"/>
        <v>19.844999999999999</v>
      </c>
      <c r="X124" s="8"/>
    </row>
    <row r="125" spans="1:24" ht="42.75" x14ac:dyDescent="0.25">
      <c r="A125" s="2" t="s">
        <v>169</v>
      </c>
      <c r="B125" s="2" t="s">
        <v>995</v>
      </c>
      <c r="C125" s="2" t="s">
        <v>670</v>
      </c>
      <c r="D125" s="1" t="s">
        <v>841</v>
      </c>
      <c r="E125" s="4">
        <f t="shared" si="12"/>
        <v>1.375</v>
      </c>
      <c r="F125" s="4">
        <f t="shared" si="13"/>
        <v>38.981250000000003</v>
      </c>
      <c r="G125" s="4">
        <v>2.75</v>
      </c>
      <c r="H125" s="4">
        <f t="shared" si="14"/>
        <v>77.962500000000006</v>
      </c>
      <c r="I125" s="4">
        <f t="shared" si="15"/>
        <v>3.3</v>
      </c>
      <c r="J125" s="4">
        <f t="shared" si="16"/>
        <v>93.554999999999993</v>
      </c>
      <c r="K125" s="4">
        <f t="shared" si="17"/>
        <v>5.5</v>
      </c>
      <c r="L125" s="4">
        <f t="shared" si="18"/>
        <v>155.92500000000001</v>
      </c>
      <c r="M125" s="5" t="str">
        <f t="shared" si="19"/>
        <v>Memphis Grill Seasoning Ingredients:
sugar, salt, garlic, onion, black pepper, spices
 - NET WT. 1.375 oz (38.98125 grams)</v>
      </c>
      <c r="N125" s="8">
        <v>10000000224</v>
      </c>
      <c r="O125" s="8">
        <v>30000000224</v>
      </c>
      <c r="P125" s="8">
        <v>50000000224</v>
      </c>
      <c r="Q125" s="8">
        <v>70000000224</v>
      </c>
      <c r="R125" s="8">
        <v>90000000224</v>
      </c>
      <c r="S125" s="2" t="s">
        <v>838</v>
      </c>
      <c r="T125" s="5" t="s">
        <v>857</v>
      </c>
      <c r="U125" s="8"/>
      <c r="V125" s="4">
        <f t="shared" si="22"/>
        <v>0.6875</v>
      </c>
      <c r="W125" s="4">
        <f t="shared" si="23"/>
        <v>19.490625000000001</v>
      </c>
      <c r="X125" s="8"/>
    </row>
    <row r="126" spans="1:24" ht="71.25" x14ac:dyDescent="0.25">
      <c r="A126" s="2" t="s">
        <v>170</v>
      </c>
      <c r="B126" s="2" t="s">
        <v>1025</v>
      </c>
      <c r="C126" s="2" t="s">
        <v>411</v>
      </c>
      <c r="D126" s="1" t="s">
        <v>1268</v>
      </c>
      <c r="E126" s="4">
        <f t="shared" si="12"/>
        <v>0.5</v>
      </c>
      <c r="F126" s="4">
        <f t="shared" si="13"/>
        <v>14.175000000000001</v>
      </c>
      <c r="G126" s="4">
        <v>1</v>
      </c>
      <c r="H126" s="4">
        <f t="shared" si="14"/>
        <v>28.35</v>
      </c>
      <c r="I126" s="4">
        <f t="shared" si="15"/>
        <v>1.2</v>
      </c>
      <c r="J126" s="4">
        <f t="shared" si="16"/>
        <v>34.020000000000003</v>
      </c>
      <c r="K126" s="4">
        <f t="shared" si="17"/>
        <v>2</v>
      </c>
      <c r="L126" s="4">
        <f t="shared" si="18"/>
        <v>56.7</v>
      </c>
      <c r="M126" s="5" t="str">
        <f t="shared" si="19"/>
        <v>Hot Off the Grill Seasoning Ingredients:
dehydrated garlic, onion, sea salt, bell peppers, lemon, spices, sugar, paprika, brown sugar, citric acid, celery seed, turmeric, natural flavor, extractives of paprika
 - NET WT. 0.5 oz (14.175 grams)</v>
      </c>
      <c r="N126" s="8">
        <v>10000000186</v>
      </c>
      <c r="O126" s="8">
        <v>30000000186</v>
      </c>
      <c r="P126" s="8">
        <v>50000000186</v>
      </c>
      <c r="Q126" s="8">
        <v>70000000186</v>
      </c>
      <c r="R126" s="8">
        <v>90000000186</v>
      </c>
      <c r="S126" s="2"/>
      <c r="U126" s="8"/>
      <c r="V126" s="4">
        <f t="shared" si="22"/>
        <v>0.25</v>
      </c>
      <c r="W126" s="4">
        <f t="shared" si="23"/>
        <v>7.0875000000000004</v>
      </c>
      <c r="X126" s="8"/>
    </row>
    <row r="127" spans="1:24" ht="57" x14ac:dyDescent="0.25">
      <c r="A127" s="2" t="s">
        <v>171</v>
      </c>
      <c r="B127" s="2" t="s">
        <v>905</v>
      </c>
      <c r="C127" s="2" t="s">
        <v>759</v>
      </c>
      <c r="D127" s="1" t="s">
        <v>1161</v>
      </c>
      <c r="E127" s="4">
        <f t="shared" si="12"/>
        <v>1.85</v>
      </c>
      <c r="F127" s="4">
        <f t="shared" si="13"/>
        <v>52.447500000000005</v>
      </c>
      <c r="G127" s="4">
        <v>3.7</v>
      </c>
      <c r="H127" s="4">
        <f t="shared" si="14"/>
        <v>104.89500000000001</v>
      </c>
      <c r="I127" s="4">
        <f t="shared" si="15"/>
        <v>4.4400000000000004</v>
      </c>
      <c r="J127" s="4">
        <f t="shared" si="16"/>
        <v>125.87400000000002</v>
      </c>
      <c r="K127" s="4">
        <f t="shared" si="17"/>
        <v>7.4</v>
      </c>
      <c r="L127" s="4">
        <f t="shared" si="18"/>
        <v>209.79000000000002</v>
      </c>
      <c r="M127" s="5" t="str">
        <f t="shared" si="19"/>
        <v>Ultimate Grill Seasoning Ingredients:
salt, sugar, spices, chili pepper, brown sugar, paprika, monosodium glutamate, garlic, onion, garlic powder 
 - NET WT. 1.85 oz (52.4475 grams)</v>
      </c>
      <c r="N127" s="8">
        <v>10000000363</v>
      </c>
      <c r="O127" s="8">
        <v>30000000363</v>
      </c>
      <c r="P127" s="8">
        <v>50000000363</v>
      </c>
      <c r="Q127" s="8">
        <v>70000000363</v>
      </c>
      <c r="R127" s="8">
        <v>90000000363</v>
      </c>
      <c r="S127" s="2"/>
      <c r="U127" s="8"/>
      <c r="V127" s="4">
        <f t="shared" si="22"/>
        <v>0.92500000000000004</v>
      </c>
      <c r="W127" s="4">
        <f t="shared" si="23"/>
        <v>26.223750000000003</v>
      </c>
      <c r="X127" s="8"/>
    </row>
    <row r="128" spans="1:24" ht="57" x14ac:dyDescent="0.25">
      <c r="A128" s="2" t="s">
        <v>172</v>
      </c>
      <c r="B128" s="2" t="s">
        <v>886</v>
      </c>
      <c r="C128" s="2" t="s">
        <v>778</v>
      </c>
      <c r="D128" s="1" t="s">
        <v>885</v>
      </c>
      <c r="E128" s="4">
        <f t="shared" si="12"/>
        <v>2.0499999999999998</v>
      </c>
      <c r="F128" s="4">
        <f t="shared" si="13"/>
        <v>58.1175</v>
      </c>
      <c r="G128" s="4">
        <v>4.0999999999999996</v>
      </c>
      <c r="H128" s="4">
        <f t="shared" si="14"/>
        <v>116.235</v>
      </c>
      <c r="I128" s="4">
        <f t="shared" si="15"/>
        <v>4.919999999999999</v>
      </c>
      <c r="J128" s="4">
        <f t="shared" si="16"/>
        <v>139.48199999999997</v>
      </c>
      <c r="K128" s="4">
        <f t="shared" si="17"/>
        <v>8.1999999999999993</v>
      </c>
      <c r="L128" s="4">
        <f t="shared" si="18"/>
        <v>232.47</v>
      </c>
      <c r="M128" s="5" t="str">
        <f t="shared" si="19"/>
        <v>Zesty Grill Seasoning Ingredients:
onion, red bell peppers, salt, spices, sugar, garlic, grill flavor (from sunflower oil) natural flavor
 - NET WT. 2.05 oz (58.1175 grams)</v>
      </c>
      <c r="N128" s="8">
        <v>10000000403</v>
      </c>
      <c r="O128" s="8">
        <v>30000000403</v>
      </c>
      <c r="P128" s="8">
        <v>50000000403</v>
      </c>
      <c r="Q128" s="8">
        <v>70000000403</v>
      </c>
      <c r="R128" s="8">
        <v>90000000403</v>
      </c>
      <c r="S128" s="2"/>
      <c r="U128" s="8"/>
      <c r="V128" s="4">
        <f t="shared" si="22"/>
        <v>1.0249999999999999</v>
      </c>
      <c r="W128" s="4">
        <f t="shared" si="23"/>
        <v>29.05875</v>
      </c>
      <c r="X128" s="8"/>
    </row>
    <row r="129" spans="1:24" ht="85.5" x14ac:dyDescent="0.25">
      <c r="A129" s="2" t="s">
        <v>173</v>
      </c>
      <c r="B129" s="2" t="s">
        <v>1148</v>
      </c>
      <c r="C129" s="2" t="s">
        <v>625</v>
      </c>
      <c r="D129" s="1" t="s">
        <v>1640</v>
      </c>
      <c r="E129" s="4">
        <f t="shared" si="12"/>
        <v>0.5</v>
      </c>
      <c r="F129" s="4">
        <f t="shared" si="13"/>
        <v>14.175000000000001</v>
      </c>
      <c r="G129" s="4">
        <v>1</v>
      </c>
      <c r="H129" s="4">
        <f t="shared" si="14"/>
        <v>28.35</v>
      </c>
      <c r="I129" s="4">
        <f t="shared" si="15"/>
        <v>1.2</v>
      </c>
      <c r="J129" s="4">
        <f t="shared" si="16"/>
        <v>34.020000000000003</v>
      </c>
      <c r="K129" s="4">
        <f t="shared" si="17"/>
        <v>2</v>
      </c>
      <c r="L129" s="4">
        <f t="shared" si="18"/>
        <v>56.7</v>
      </c>
      <c r="M129" s="5" t="str">
        <f t="shared" si="19"/>
        <v>Grillin' with Heat Seasoning Ingredients:
black pepper, chili powder, paprika, salt, brown sugar, spices, dehydrated garlic, onion, sugar, worchestershire powder, turmeric, oregano, disodium inosinate, guanylate (natural sodium salt) &lt;2% calcium stearate (anti caking)
 - NET WT. 0.5 oz (14.175 grams)</v>
      </c>
      <c r="N129" s="8">
        <v>10000000161</v>
      </c>
      <c r="O129" s="8">
        <v>30000000161</v>
      </c>
      <c r="P129" s="8">
        <v>50000000161</v>
      </c>
      <c r="Q129" s="8">
        <v>70000000161</v>
      </c>
      <c r="R129" s="8">
        <v>90000000161</v>
      </c>
      <c r="S129" s="2"/>
      <c r="U129" s="8"/>
      <c r="V129" s="4">
        <f t="shared" si="22"/>
        <v>0.25</v>
      </c>
      <c r="W129" s="4">
        <f t="shared" si="23"/>
        <v>7.0875000000000004</v>
      </c>
      <c r="X129" s="8"/>
    </row>
    <row r="130" spans="1:24" ht="71.25" x14ac:dyDescent="0.25">
      <c r="A130" s="2" t="s">
        <v>174</v>
      </c>
      <c r="B130" s="2" t="s">
        <v>516</v>
      </c>
      <c r="C130" s="2" t="s">
        <v>516</v>
      </c>
      <c r="D130" s="1" t="s">
        <v>1641</v>
      </c>
      <c r="E130" s="4">
        <f t="shared" ref="E130:E193" si="24">IF(G130 = "NULL", "NULL", G130/2)</f>
        <v>1.85</v>
      </c>
      <c r="F130" s="4">
        <f t="shared" ref="F130:F193" si="25">IF(E130 = "NULL", "NULL", E130*28.35)</f>
        <v>52.447500000000005</v>
      </c>
      <c r="G130" s="4">
        <v>3.7</v>
      </c>
      <c r="H130" s="4">
        <f t="shared" ref="H130:H193" si="26">IF(G130 = "NULL", "NULL", G130*28.35)</f>
        <v>104.89500000000001</v>
      </c>
      <c r="I130" s="4">
        <f t="shared" ref="I130:I193" si="27">IF(G130 = "NULL", "NULL", G130*1.2)</f>
        <v>4.4400000000000004</v>
      </c>
      <c r="J130" s="4">
        <f t="shared" ref="J130:J193" si="28">IF(G130 = "NULL", "NULL", I130*28.35)</f>
        <v>125.87400000000002</v>
      </c>
      <c r="K130" s="4">
        <f t="shared" ref="K130:K193" si="29">IF(G130 = "NULL", "NULL", G130*2)</f>
        <v>7.4</v>
      </c>
      <c r="L130" s="4">
        <f t="shared" ref="L130:L193" si="30">IF(G130 = "NULL", "NULL", K130*28.35)</f>
        <v>209.79000000000002</v>
      </c>
      <c r="M130" s="5" t="str">
        <f t="shared" ref="M130:M193" si="31">CONCATENATE(D130, CHAR(10), " - NET WT. ", E130, " oz (", F130, " grams)")</f>
        <v>Smoky Mountain BBQ Griller Ingredients:
salt, spices (black pepper, dill seed, coriander, red pepper) dehydrated garlic, soybean oil, hickory, extractives of paprika, dill, garlic, black pepper 
 - NET WT. 1.85 oz (52.4475 grams)</v>
      </c>
      <c r="N130" s="8">
        <v>10000000317</v>
      </c>
      <c r="O130" s="8">
        <v>30000000317</v>
      </c>
      <c r="P130" s="8">
        <v>50000000317</v>
      </c>
      <c r="Q130" s="8">
        <v>70000000317</v>
      </c>
      <c r="R130" s="8">
        <v>90000000317</v>
      </c>
      <c r="S130" s="2"/>
      <c r="U130" s="8"/>
      <c r="V130" s="4">
        <f t="shared" si="22"/>
        <v>0.92500000000000004</v>
      </c>
      <c r="W130" s="4">
        <f t="shared" si="23"/>
        <v>26.223750000000003</v>
      </c>
      <c r="X130" s="8"/>
    </row>
    <row r="131" spans="1:24" ht="199.5" x14ac:dyDescent="0.25">
      <c r="A131" s="2" t="s">
        <v>1547</v>
      </c>
      <c r="B131" s="2" t="s">
        <v>1548</v>
      </c>
      <c r="C131" s="2" t="s">
        <v>1548</v>
      </c>
      <c r="D131" s="1" t="s">
        <v>1630</v>
      </c>
      <c r="E131" s="4">
        <f t="shared" si="24"/>
        <v>0.4</v>
      </c>
      <c r="F131" s="4">
        <f t="shared" si="25"/>
        <v>11.340000000000002</v>
      </c>
      <c r="G131" s="4">
        <v>0.8</v>
      </c>
      <c r="H131" s="4">
        <f t="shared" si="26"/>
        <v>22.680000000000003</v>
      </c>
      <c r="I131" s="4">
        <f t="shared" si="27"/>
        <v>0.96</v>
      </c>
      <c r="J131" s="4">
        <f t="shared" si="28"/>
        <v>27.216000000000001</v>
      </c>
      <c r="K131" s="4">
        <f t="shared" si="29"/>
        <v>1.6</v>
      </c>
      <c r="L131" s="4">
        <f t="shared" si="30"/>
        <v>45.360000000000007</v>
      </c>
      <c r="M131" s="17" t="str">
        <f t="shared" si="31"/>
        <v>Beer Can Chicken Seasoning Ingredients:
chicken seasoning (sea salt, raw cane sugar, dextrose, paprika, onion, annatto, garlic, red pepper, canola oil,natural hickory smoke flavor (w/ salt &amp; sunflower oil) celery,chili powder (chili peppers, spices, salt, garlic, silicon dioxide)natural hickory smoke flavor, black pepper, silicon diozide, paprikaextract) chicken broth (sugar, hydrolyzed corn protein, salt, gelatin,maltodextrin, modified food starch, onion, chicken fat, chicken powder, parsley, garlic , oleoresin tumeric, disodium inosinate &amp;glutamate,natural flavor) beer powder (maltodextrin, dried beer (maltedbarley, corn syrup, hops, yeast) &lt;2% grill flavor (gum arabic, tricalciumphosphate) 
 - NET WT. 0.4 oz (11.34 grams)</v>
      </c>
      <c r="N131" s="8">
        <v>10000000452</v>
      </c>
      <c r="O131" s="8">
        <v>30000000452</v>
      </c>
      <c r="P131" s="8">
        <v>50000000452</v>
      </c>
      <c r="Q131" s="8">
        <v>70000000452</v>
      </c>
      <c r="R131" s="8">
        <v>90000000452</v>
      </c>
      <c r="S131" s="2"/>
      <c r="U131" s="8"/>
      <c r="V131" s="8"/>
      <c r="W131" s="8"/>
      <c r="X131" s="8"/>
    </row>
    <row r="132" spans="1:24" ht="57" x14ac:dyDescent="0.25">
      <c r="A132" s="2" t="s">
        <v>1549</v>
      </c>
      <c r="B132" s="2" t="s">
        <v>1550</v>
      </c>
      <c r="C132" s="2" t="s">
        <v>1550</v>
      </c>
      <c r="D132" s="1" t="s">
        <v>1631</v>
      </c>
      <c r="E132" s="4">
        <f t="shared" si="24"/>
        <v>2.4</v>
      </c>
      <c r="F132" s="4">
        <f t="shared" si="25"/>
        <v>68.040000000000006</v>
      </c>
      <c r="G132" s="4">
        <v>4.8</v>
      </c>
      <c r="H132" s="4">
        <f t="shared" si="26"/>
        <v>136.08000000000001</v>
      </c>
      <c r="I132" s="4">
        <f t="shared" si="27"/>
        <v>5.76</v>
      </c>
      <c r="J132" s="4">
        <f t="shared" si="28"/>
        <v>163.29599999999999</v>
      </c>
      <c r="K132" s="4">
        <f t="shared" si="29"/>
        <v>9.6</v>
      </c>
      <c r="L132" s="4">
        <f t="shared" si="30"/>
        <v>272.16000000000003</v>
      </c>
      <c r="M132" s="17" t="str">
        <f t="shared" si="31"/>
        <v>Espresso Coffee Rub Ingredients:
harbinger coffee, kosher salt, garlic, pink peppercorns, brown sugar, cayenne, clove, cinnamon, mace
 - NET WT. 2.4 oz (68.04 grams)</v>
      </c>
      <c r="N132" s="8">
        <v>10000000453</v>
      </c>
      <c r="O132" s="8">
        <v>30000000453</v>
      </c>
      <c r="P132" s="8">
        <v>50000000453</v>
      </c>
      <c r="Q132" s="8">
        <v>70000000453</v>
      </c>
      <c r="R132" s="8">
        <v>90000000453</v>
      </c>
      <c r="S132" s="2"/>
      <c r="U132" s="8"/>
      <c r="V132" s="8"/>
      <c r="W132" s="8"/>
      <c r="X132" s="8"/>
    </row>
    <row r="133" spans="1:24" ht="57" x14ac:dyDescent="0.25">
      <c r="A133" s="2" t="s">
        <v>1551</v>
      </c>
      <c r="B133" s="2" t="s">
        <v>1600</v>
      </c>
      <c r="C133" s="2" t="s">
        <v>1633</v>
      </c>
      <c r="D133" s="1" t="s">
        <v>1632</v>
      </c>
      <c r="E133" s="4">
        <f t="shared" si="24"/>
        <v>1.3</v>
      </c>
      <c r="F133" s="4">
        <f t="shared" si="25"/>
        <v>36.855000000000004</v>
      </c>
      <c r="G133" s="4">
        <v>2.6</v>
      </c>
      <c r="H133" s="4">
        <f t="shared" si="26"/>
        <v>73.710000000000008</v>
      </c>
      <c r="I133" s="4">
        <f t="shared" si="27"/>
        <v>3.12</v>
      </c>
      <c r="J133" s="4">
        <f t="shared" si="28"/>
        <v>88.452000000000012</v>
      </c>
      <c r="K133" s="4">
        <f t="shared" si="29"/>
        <v>5.2</v>
      </c>
      <c r="L133" s="4">
        <f t="shared" si="30"/>
        <v>147.42000000000002</v>
      </c>
      <c r="M133" s="17" t="str">
        <f t="shared" si="31"/>
        <v>Caribbean Island Jerk Ingredients:
salt, cayenne pepper, garlic, onion, cinnamon, ginger, black pepper, dark chili powder, citric acid, sugar
 - NET WT. 1.3 oz (36.855 grams)</v>
      </c>
      <c r="N133" s="8">
        <v>10000000454</v>
      </c>
      <c r="O133" s="8">
        <v>30000000454</v>
      </c>
      <c r="P133" s="8">
        <v>50000000454</v>
      </c>
      <c r="Q133" s="8">
        <v>70000000454</v>
      </c>
      <c r="R133" s="8">
        <v>90000000454</v>
      </c>
      <c r="S133" s="2"/>
      <c r="U133" s="8"/>
      <c r="V133" s="8"/>
      <c r="W133" s="8"/>
      <c r="X133" s="8"/>
    </row>
    <row r="134" spans="1:24" ht="71.25" x14ac:dyDescent="0.25">
      <c r="A134" s="2" t="s">
        <v>860</v>
      </c>
      <c r="B134" s="2" t="s">
        <v>529</v>
      </c>
      <c r="C134" s="2" t="s">
        <v>529</v>
      </c>
      <c r="D134" s="1" t="s">
        <v>873</v>
      </c>
      <c r="E134" s="4">
        <f t="shared" si="24"/>
        <v>1.4</v>
      </c>
      <c r="F134" s="4">
        <f t="shared" si="25"/>
        <v>39.69</v>
      </c>
      <c r="G134" s="4">
        <v>2.8</v>
      </c>
      <c r="H134" s="4">
        <f t="shared" si="26"/>
        <v>79.38</v>
      </c>
      <c r="I134" s="4">
        <f t="shared" si="27"/>
        <v>3.36</v>
      </c>
      <c r="J134" s="4">
        <f t="shared" si="28"/>
        <v>95.256</v>
      </c>
      <c r="K134" s="4">
        <f t="shared" si="29"/>
        <v>5.6</v>
      </c>
      <c r="L134" s="4">
        <f t="shared" si="30"/>
        <v>158.76</v>
      </c>
      <c r="M134" s="5" t="str">
        <f t="shared" si="31"/>
        <v>Smoked Bacon Bourbon Ingredients:
brown sugar, cinnamon, caramel sugar, salt, chipotle, soy based bacon bits
• ALLERGY ALERT: CONTAINS SOY •
 - NET WT. 1.4 oz (39.69 grams)</v>
      </c>
      <c r="N134" s="8">
        <v>10000000312</v>
      </c>
      <c r="O134" s="8">
        <v>30000000312</v>
      </c>
      <c r="P134" s="8">
        <v>50000000312</v>
      </c>
      <c r="Q134" s="8">
        <v>70000000312</v>
      </c>
      <c r="R134" s="8">
        <v>90000000312</v>
      </c>
      <c r="S134" s="2"/>
      <c r="U134" s="8"/>
      <c r="V134" s="4">
        <f>IF(G134 = "NULL", "NULL", G134/4)</f>
        <v>0.7</v>
      </c>
      <c r="W134" s="4">
        <f>IF(V134 = "NULL", "NULL", V134*28.35)</f>
        <v>19.844999999999999</v>
      </c>
      <c r="X134" s="8"/>
    </row>
    <row r="135" spans="1:24" ht="57" x14ac:dyDescent="0.25">
      <c r="A135" s="2" t="s">
        <v>1552</v>
      </c>
      <c r="B135" s="2" t="s">
        <v>1601</v>
      </c>
      <c r="C135" s="2" t="s">
        <v>1601</v>
      </c>
      <c r="D135" s="1" t="s">
        <v>1634</v>
      </c>
      <c r="E135" s="4">
        <f t="shared" si="24"/>
        <v>2</v>
      </c>
      <c r="F135" s="4">
        <f t="shared" si="25"/>
        <v>56.7</v>
      </c>
      <c r="G135" s="4">
        <v>4</v>
      </c>
      <c r="H135" s="4">
        <f t="shared" si="26"/>
        <v>113.4</v>
      </c>
      <c r="I135" s="4">
        <f t="shared" si="27"/>
        <v>4.8</v>
      </c>
      <c r="J135" s="4">
        <f t="shared" si="28"/>
        <v>136.08000000000001</v>
      </c>
      <c r="K135" s="4">
        <f t="shared" si="29"/>
        <v>8</v>
      </c>
      <c r="L135" s="4">
        <f t="shared" si="30"/>
        <v>226.8</v>
      </c>
      <c r="M135" s="17" t="str">
        <f t="shared" si="31"/>
        <v>Montreal Chicken Seasoning :
granulated garlic, curry, crused red pepper, oregano, sea salt flakes, sugar, spices, mustard seed, dehydrated garlic
 - NET WT. 2 oz (56.7 grams)</v>
      </c>
      <c r="N135" s="8">
        <v>10000000455</v>
      </c>
      <c r="O135" s="8">
        <v>30000000455</v>
      </c>
      <c r="P135" s="8">
        <v>50000000455</v>
      </c>
      <c r="Q135" s="8">
        <v>70000000455</v>
      </c>
      <c r="R135" s="8">
        <v>90000000455</v>
      </c>
      <c r="S135" s="2"/>
      <c r="U135" s="8"/>
      <c r="V135" s="8"/>
      <c r="W135" s="8"/>
      <c r="X135" s="8"/>
    </row>
    <row r="136" spans="1:24" ht="28.5" x14ac:dyDescent="0.25">
      <c r="A136" s="2" t="s">
        <v>1553</v>
      </c>
      <c r="B136" s="2" t="s">
        <v>1554</v>
      </c>
      <c r="C136" s="2" t="s">
        <v>1554</v>
      </c>
      <c r="D136" s="1" t="s">
        <v>845</v>
      </c>
      <c r="E136" s="4">
        <f t="shared" si="24"/>
        <v>2.4</v>
      </c>
      <c r="F136" s="4">
        <f t="shared" si="25"/>
        <v>68.040000000000006</v>
      </c>
      <c r="G136" s="4">
        <v>4.8</v>
      </c>
      <c r="H136" s="4">
        <f t="shared" si="26"/>
        <v>136.08000000000001</v>
      </c>
      <c r="I136" s="4">
        <f t="shared" si="27"/>
        <v>5.76</v>
      </c>
      <c r="J136" s="4">
        <f t="shared" si="28"/>
        <v>163.29599999999999</v>
      </c>
      <c r="K136" s="4">
        <f t="shared" si="29"/>
        <v>9.6</v>
      </c>
      <c r="L136" s="4">
        <f t="shared" si="30"/>
        <v>272.16000000000003</v>
      </c>
      <c r="M136" s="17" t="str">
        <f t="shared" si="31"/>
        <v>NULL
 - NET WT. 2.4 oz (68.04 grams)</v>
      </c>
      <c r="N136" s="8">
        <v>10000000456</v>
      </c>
      <c r="O136" s="8">
        <v>30000000456</v>
      </c>
      <c r="P136" s="8">
        <v>50000000456</v>
      </c>
      <c r="Q136" s="8">
        <v>70000000456</v>
      </c>
      <c r="R136" s="8">
        <v>90000000456</v>
      </c>
      <c r="S136" s="2"/>
      <c r="U136" s="8"/>
      <c r="V136" s="8"/>
      <c r="W136" s="8"/>
      <c r="X136" s="8"/>
    </row>
    <row r="137" spans="1:24" ht="42.75" x14ac:dyDescent="0.25">
      <c r="A137" s="2" t="s">
        <v>1546</v>
      </c>
      <c r="B137" s="2" t="s">
        <v>1602</v>
      </c>
      <c r="C137" s="2" t="s">
        <v>1602</v>
      </c>
      <c r="D137" s="1" t="s">
        <v>1635</v>
      </c>
      <c r="E137" s="4">
        <f t="shared" si="24"/>
        <v>1.1000000000000001</v>
      </c>
      <c r="F137" s="4">
        <f t="shared" si="25"/>
        <v>31.185000000000006</v>
      </c>
      <c r="G137" s="4">
        <v>2.2000000000000002</v>
      </c>
      <c r="H137" s="4">
        <f t="shared" si="26"/>
        <v>62.370000000000012</v>
      </c>
      <c r="I137" s="4">
        <f t="shared" si="27"/>
        <v>2.64</v>
      </c>
      <c r="J137" s="4">
        <f t="shared" si="28"/>
        <v>74.844000000000008</v>
      </c>
      <c r="K137" s="4">
        <f t="shared" si="29"/>
        <v>4.4000000000000004</v>
      </c>
      <c r="L137" s="4">
        <f t="shared" si="30"/>
        <v>124.74000000000002</v>
      </c>
      <c r="M137" s="17" t="str">
        <f t="shared" si="31"/>
        <v>Virginia Pork Rub Ingredients:
paprika, salt, garlic, onion, pepper, spices, parsley
 - NET WT. 1.1 oz (31.185 grams)</v>
      </c>
      <c r="N137" s="8">
        <v>10000000457</v>
      </c>
      <c r="O137" s="8">
        <v>30000000457</v>
      </c>
      <c r="P137" s="8">
        <v>50000000457</v>
      </c>
      <c r="Q137" s="8">
        <v>70000000457</v>
      </c>
      <c r="R137" s="8">
        <v>90000000457</v>
      </c>
      <c r="S137" s="2"/>
      <c r="U137" s="8"/>
      <c r="V137" s="8"/>
      <c r="W137" s="8"/>
      <c r="X137" s="8"/>
    </row>
    <row r="138" spans="1:24" ht="57" x14ac:dyDescent="0.25">
      <c r="A138" s="2" t="s">
        <v>1535</v>
      </c>
      <c r="B138" s="2" t="s">
        <v>1243</v>
      </c>
      <c r="C138" s="2" t="s">
        <v>1460</v>
      </c>
      <c r="D138" s="1" t="s">
        <v>1244</v>
      </c>
      <c r="E138" s="4">
        <f t="shared" si="24"/>
        <v>1.1000000000000001</v>
      </c>
      <c r="F138" s="4">
        <f t="shared" si="25"/>
        <v>31.185000000000006</v>
      </c>
      <c r="G138" s="4">
        <v>2.2000000000000002</v>
      </c>
      <c r="H138" s="4">
        <f t="shared" si="26"/>
        <v>62.370000000000012</v>
      </c>
      <c r="I138" s="4">
        <f t="shared" si="27"/>
        <v>2.64</v>
      </c>
      <c r="J138" s="4">
        <f t="shared" si="28"/>
        <v>74.844000000000008</v>
      </c>
      <c r="K138" s="4">
        <f t="shared" si="29"/>
        <v>4.4000000000000004</v>
      </c>
      <c r="L138" s="4">
        <f t="shared" si="30"/>
        <v>124.74000000000002</v>
      </c>
      <c r="M138" s="5" t="str">
        <f t="shared" si="31"/>
        <v>Butcher Blend Grill Seasoning Ingredients:
salt, sugar, corn flour, garlic, onion, spices, worcestershire, caramel color, soybean oil
 - NET WT. 1.1 oz (31.185 grams)</v>
      </c>
      <c r="N138" s="8">
        <v>10000000418</v>
      </c>
      <c r="O138" s="8">
        <v>30000000418</v>
      </c>
      <c r="P138" s="8">
        <v>50000000418</v>
      </c>
      <c r="Q138" s="8">
        <v>70000000418</v>
      </c>
      <c r="R138" s="8">
        <v>90000000418</v>
      </c>
      <c r="S138" s="2" t="s">
        <v>838</v>
      </c>
      <c r="T138" s="5" t="s">
        <v>857</v>
      </c>
      <c r="U138" s="8"/>
      <c r="V138" s="4">
        <f t="shared" ref="V138:V148" si="32">IF(G138 = "NULL", "NULL", G138/4)</f>
        <v>0.55000000000000004</v>
      </c>
      <c r="W138" s="4">
        <f t="shared" ref="W138:W148" si="33">IF(V138 = "NULL", "NULL", V138*28.35)</f>
        <v>15.592500000000003</v>
      </c>
      <c r="X138" s="8"/>
    </row>
    <row r="139" spans="1:24" ht="57" x14ac:dyDescent="0.25">
      <c r="A139" s="2" t="s">
        <v>1536</v>
      </c>
      <c r="B139" s="2" t="s">
        <v>1229</v>
      </c>
      <c r="C139" s="2" t="s">
        <v>1230</v>
      </c>
      <c r="D139" s="1" t="s">
        <v>1231</v>
      </c>
      <c r="E139" s="4">
        <f t="shared" si="24"/>
        <v>1.1000000000000001</v>
      </c>
      <c r="F139" s="4">
        <f t="shared" si="25"/>
        <v>31.185000000000006</v>
      </c>
      <c r="G139" s="4">
        <v>2.2000000000000002</v>
      </c>
      <c r="H139" s="4">
        <f t="shared" si="26"/>
        <v>62.370000000000012</v>
      </c>
      <c r="I139" s="4">
        <f t="shared" si="27"/>
        <v>2.64</v>
      </c>
      <c r="J139" s="4">
        <f t="shared" si="28"/>
        <v>74.844000000000008</v>
      </c>
      <c r="K139" s="4">
        <f t="shared" si="29"/>
        <v>4.4000000000000004</v>
      </c>
      <c r="L139" s="4">
        <f t="shared" si="30"/>
        <v>124.74000000000002</v>
      </c>
      <c r="M139" s="5" t="str">
        <f t="shared" si="31"/>
        <v>Way Down South Grill Seasoning Ingredients:
salt, sugar, dextrose, spices, dehydrated garlic, dehydrated onion
 - NET WT. 1.1 oz (31.185 grams)</v>
      </c>
      <c r="N139" s="8">
        <v>10000000428</v>
      </c>
      <c r="O139" s="8">
        <v>30000000428</v>
      </c>
      <c r="P139" s="8">
        <v>50000000428</v>
      </c>
      <c r="Q139" s="8">
        <v>70000000428</v>
      </c>
      <c r="R139" s="8">
        <v>90000000428</v>
      </c>
      <c r="S139" s="2" t="s">
        <v>838</v>
      </c>
      <c r="T139" s="5" t="s">
        <v>857</v>
      </c>
      <c r="U139" s="8"/>
      <c r="V139" s="4">
        <f t="shared" si="32"/>
        <v>0.55000000000000004</v>
      </c>
      <c r="W139" s="4">
        <f t="shared" si="33"/>
        <v>15.592500000000003</v>
      </c>
      <c r="X139" s="8"/>
    </row>
    <row r="140" spans="1:24" ht="71.25" x14ac:dyDescent="0.25">
      <c r="A140" s="2" t="s">
        <v>1537</v>
      </c>
      <c r="B140" s="2" t="s">
        <v>1232</v>
      </c>
      <c r="C140" s="2" t="s">
        <v>1235</v>
      </c>
      <c r="D140" s="1" t="s">
        <v>1233</v>
      </c>
      <c r="E140" s="4">
        <f t="shared" si="24"/>
        <v>2.1</v>
      </c>
      <c r="F140" s="4">
        <f t="shared" si="25"/>
        <v>59.535000000000004</v>
      </c>
      <c r="G140" s="4">
        <v>4.2</v>
      </c>
      <c r="H140" s="4">
        <f t="shared" si="26"/>
        <v>119.07000000000001</v>
      </c>
      <c r="I140" s="4">
        <f t="shared" si="27"/>
        <v>5.04</v>
      </c>
      <c r="J140" s="4">
        <f t="shared" si="28"/>
        <v>142.88400000000001</v>
      </c>
      <c r="K140" s="4">
        <f t="shared" si="29"/>
        <v>8.4</v>
      </c>
      <c r="L140" s="4">
        <f t="shared" si="30"/>
        <v>238.14000000000001</v>
      </c>
      <c r="M140" s="5" t="str">
        <f t="shared" si="31"/>
        <v>Texas Smoke Grill Seasoning Ingredients:
salt, dehydrated onion, dehydrated garlic, spices (including paprika), natural hickory smoke flavor, citric acid, soybean oil, and less than 1% silicon dioxide to prevent caking
 - NET WT. 2.1 oz (59.535 grams)</v>
      </c>
      <c r="N140" s="8">
        <v>10000000426</v>
      </c>
      <c r="O140" s="8">
        <v>30000000426</v>
      </c>
      <c r="P140" s="8">
        <v>50000000426</v>
      </c>
      <c r="Q140" s="8">
        <v>70000000426</v>
      </c>
      <c r="R140" s="8">
        <v>90000000426</v>
      </c>
      <c r="S140" s="2" t="s">
        <v>838</v>
      </c>
      <c r="T140" s="5" t="s">
        <v>857</v>
      </c>
      <c r="U140" s="8"/>
      <c r="V140" s="4">
        <f t="shared" si="32"/>
        <v>1.05</v>
      </c>
      <c r="W140" s="4">
        <f t="shared" si="33"/>
        <v>29.767500000000002</v>
      </c>
      <c r="X140" s="8"/>
    </row>
    <row r="141" spans="1:24" ht="71.25" x14ac:dyDescent="0.25">
      <c r="A141" s="2" t="s">
        <v>1538</v>
      </c>
      <c r="B141" s="2" t="s">
        <v>1234</v>
      </c>
      <c r="C141" s="2" t="s">
        <v>1234</v>
      </c>
      <c r="D141" s="1" t="s">
        <v>1236</v>
      </c>
      <c r="E141" s="4">
        <f t="shared" si="24"/>
        <v>1.1000000000000001</v>
      </c>
      <c r="F141" s="4">
        <f t="shared" si="25"/>
        <v>31.185000000000006</v>
      </c>
      <c r="G141" s="4">
        <v>2.2000000000000002</v>
      </c>
      <c r="H141" s="4">
        <f t="shared" si="26"/>
        <v>62.370000000000012</v>
      </c>
      <c r="I141" s="4">
        <f t="shared" si="27"/>
        <v>2.64</v>
      </c>
      <c r="J141" s="4">
        <f t="shared" si="28"/>
        <v>74.844000000000008</v>
      </c>
      <c r="K141" s="4">
        <f t="shared" si="29"/>
        <v>4.4000000000000004</v>
      </c>
      <c r="L141" s="4">
        <f t="shared" si="30"/>
        <v>124.74000000000002</v>
      </c>
      <c r="M141" s="5" t="str">
        <f t="shared" si="31"/>
        <v>For Every Grill Seasoning Ingredients:
salt, paprika, natural spices, monosodium glutamate, garlic powder, red pepper, oleo resin paprika, tricalcium phosphate (anti-caking)
 - NET WT. 1.1 oz (31.185 grams)</v>
      </c>
      <c r="N141" s="8">
        <v>10000000420</v>
      </c>
      <c r="O141" s="8">
        <v>30000000420</v>
      </c>
      <c r="P141" s="8">
        <v>50000000420</v>
      </c>
      <c r="Q141" s="8">
        <v>70000000420</v>
      </c>
      <c r="R141" s="8">
        <v>90000000420</v>
      </c>
      <c r="S141" s="2" t="s">
        <v>838</v>
      </c>
      <c r="T141" s="5" t="s">
        <v>857</v>
      </c>
      <c r="U141" s="8"/>
      <c r="V141" s="4">
        <f t="shared" si="32"/>
        <v>0.55000000000000004</v>
      </c>
      <c r="W141" s="4">
        <f t="shared" si="33"/>
        <v>15.592500000000003</v>
      </c>
      <c r="X141" s="8"/>
    </row>
    <row r="142" spans="1:24" ht="99.75" x14ac:dyDescent="0.25">
      <c r="A142" s="2" t="s">
        <v>1539</v>
      </c>
      <c r="B142" s="2" t="s">
        <v>1237</v>
      </c>
      <c r="C142" s="2" t="s">
        <v>1237</v>
      </c>
      <c r="D142" s="1" t="s">
        <v>1238</v>
      </c>
      <c r="E142" s="4">
        <f t="shared" si="24"/>
        <v>1.1000000000000001</v>
      </c>
      <c r="F142" s="4">
        <f t="shared" si="25"/>
        <v>31.185000000000006</v>
      </c>
      <c r="G142" s="4">
        <v>2.2000000000000002</v>
      </c>
      <c r="H142" s="4">
        <f t="shared" si="26"/>
        <v>62.370000000000012</v>
      </c>
      <c r="I142" s="4">
        <f t="shared" si="27"/>
        <v>2.64</v>
      </c>
      <c r="J142" s="4">
        <f t="shared" si="28"/>
        <v>74.844000000000008</v>
      </c>
      <c r="K142" s="4">
        <f t="shared" si="29"/>
        <v>4.4000000000000004</v>
      </c>
      <c r="L142" s="4">
        <f t="shared" si="30"/>
        <v>124.74000000000002</v>
      </c>
      <c r="M142" s="5" t="str">
        <f t="shared" si="31"/>
        <v>Born To Grill Seasoning Ingredients:
salt, dehydrated garlic, dehydrated onion, dehydrated chicken and beef fat with broth (powdered chicken and beef fats, chicken broth, corn syrup solids, sodium caseinate, mono and diglycerides, tbhq) spices, modified food starch, monosodium glutamate, dehydrated lime juice, citric acid
 - NET WT. 1.1 oz (31.185 grams)</v>
      </c>
      <c r="N142" s="8">
        <v>10000000417</v>
      </c>
      <c r="O142" s="8">
        <v>30000000417</v>
      </c>
      <c r="P142" s="8">
        <v>50000000417</v>
      </c>
      <c r="Q142" s="8">
        <v>70000000417</v>
      </c>
      <c r="R142" s="8">
        <v>90000000417</v>
      </c>
      <c r="S142" s="2" t="s">
        <v>838</v>
      </c>
      <c r="T142" s="5" t="s">
        <v>857</v>
      </c>
      <c r="U142" s="8"/>
      <c r="V142" s="4">
        <f t="shared" si="32"/>
        <v>0.55000000000000004</v>
      </c>
      <c r="W142" s="4">
        <f t="shared" si="33"/>
        <v>15.592500000000003</v>
      </c>
      <c r="X142" s="8"/>
    </row>
    <row r="143" spans="1:24" ht="57" x14ac:dyDescent="0.25">
      <c r="A143" s="2" t="s">
        <v>1540</v>
      </c>
      <c r="B143" s="2" t="s">
        <v>1222</v>
      </c>
      <c r="C143" s="2" t="s">
        <v>1541</v>
      </c>
      <c r="D143" s="1" t="s">
        <v>1223</v>
      </c>
      <c r="E143" s="4">
        <f t="shared" si="24"/>
        <v>1.1000000000000001</v>
      </c>
      <c r="F143" s="4">
        <f t="shared" si="25"/>
        <v>31.185000000000006</v>
      </c>
      <c r="G143" s="4">
        <v>2.2000000000000002</v>
      </c>
      <c r="H143" s="4">
        <f t="shared" si="26"/>
        <v>62.370000000000012</v>
      </c>
      <c r="I143" s="4">
        <f t="shared" si="27"/>
        <v>2.64</v>
      </c>
      <c r="J143" s="4">
        <f t="shared" si="28"/>
        <v>74.844000000000008</v>
      </c>
      <c r="K143" s="4">
        <f t="shared" si="29"/>
        <v>4.4000000000000004</v>
      </c>
      <c r="L143" s="4">
        <f t="shared" si="30"/>
        <v>124.74000000000002</v>
      </c>
      <c r="M143" s="5" t="str">
        <f t="shared" si="31"/>
        <v>Bold Heat Grill Seasoning Ingredients:
salt, spices, dextrose, sugar, spice extractives, tricalcium phosphate (anti-caking)
 - NET WT. 1.1 oz (31.185 grams)</v>
      </c>
      <c r="N143" s="8">
        <v>10000000416</v>
      </c>
      <c r="O143" s="8">
        <v>30000000416</v>
      </c>
      <c r="P143" s="8">
        <v>50000000416</v>
      </c>
      <c r="Q143" s="8">
        <v>70000000416</v>
      </c>
      <c r="R143" s="8">
        <v>90000000416</v>
      </c>
      <c r="S143" s="2" t="s">
        <v>838</v>
      </c>
      <c r="T143" s="5" t="s">
        <v>857</v>
      </c>
      <c r="U143" s="8"/>
      <c r="V143" s="4">
        <f t="shared" si="32"/>
        <v>0.55000000000000004</v>
      </c>
      <c r="W143" s="4">
        <f t="shared" si="33"/>
        <v>15.592500000000003</v>
      </c>
      <c r="X143" s="8"/>
    </row>
    <row r="144" spans="1:24" ht="57" x14ac:dyDescent="0.25">
      <c r="A144" s="2" t="s">
        <v>1542</v>
      </c>
      <c r="B144" s="2" t="s">
        <v>1224</v>
      </c>
      <c r="C144" s="2" t="s">
        <v>1224</v>
      </c>
      <c r="D144" s="1" t="s">
        <v>1225</v>
      </c>
      <c r="E144" s="4">
        <f t="shared" si="24"/>
        <v>1.1000000000000001</v>
      </c>
      <c r="F144" s="4">
        <f t="shared" si="25"/>
        <v>31.185000000000006</v>
      </c>
      <c r="G144" s="4">
        <v>2.2000000000000002</v>
      </c>
      <c r="H144" s="4">
        <f t="shared" si="26"/>
        <v>62.370000000000012</v>
      </c>
      <c r="I144" s="4">
        <f t="shared" si="27"/>
        <v>2.64</v>
      </c>
      <c r="J144" s="4">
        <f t="shared" si="28"/>
        <v>74.844000000000008</v>
      </c>
      <c r="K144" s="4">
        <f t="shared" si="29"/>
        <v>4.4000000000000004</v>
      </c>
      <c r="L144" s="4">
        <f t="shared" si="30"/>
        <v>124.74000000000002</v>
      </c>
      <c r="M144" s="5" t="str">
        <f t="shared" si="31"/>
        <v>Top Choice Grill Seasoning Ingredients:
salt, chili powder, dehydrated garlic &amp; onion, spices, white pepper, corn oil
 - NET WT. 1.1 oz (31.185 grams)</v>
      </c>
      <c r="N144" s="8">
        <v>10000000427</v>
      </c>
      <c r="O144" s="8">
        <v>30000000427</v>
      </c>
      <c r="P144" s="8">
        <v>50000000427</v>
      </c>
      <c r="Q144" s="8">
        <v>70000000427</v>
      </c>
      <c r="R144" s="8">
        <v>90000000427</v>
      </c>
      <c r="S144" s="2" t="s">
        <v>838</v>
      </c>
      <c r="T144" s="5" t="s">
        <v>857</v>
      </c>
      <c r="U144" s="8"/>
      <c r="V144" s="4">
        <f t="shared" si="32"/>
        <v>0.55000000000000004</v>
      </c>
      <c r="W144" s="4">
        <f t="shared" si="33"/>
        <v>15.592500000000003</v>
      </c>
      <c r="X144" s="8"/>
    </row>
    <row r="145" spans="1:24" ht="57" x14ac:dyDescent="0.25">
      <c r="A145" s="2" t="s">
        <v>1543</v>
      </c>
      <c r="B145" s="2" t="s">
        <v>1226</v>
      </c>
      <c r="C145" s="2" t="s">
        <v>1226</v>
      </c>
      <c r="D145" s="1" t="s">
        <v>1228</v>
      </c>
      <c r="E145" s="4">
        <f t="shared" si="24"/>
        <v>1.1000000000000001</v>
      </c>
      <c r="F145" s="4">
        <f t="shared" si="25"/>
        <v>31.185000000000006</v>
      </c>
      <c r="G145" s="4">
        <v>2.2000000000000002</v>
      </c>
      <c r="H145" s="4">
        <f t="shared" si="26"/>
        <v>62.370000000000012</v>
      </c>
      <c r="I145" s="4">
        <f t="shared" si="27"/>
        <v>2.64</v>
      </c>
      <c r="J145" s="4">
        <f t="shared" si="28"/>
        <v>74.844000000000008</v>
      </c>
      <c r="K145" s="4">
        <f t="shared" si="29"/>
        <v>4.4000000000000004</v>
      </c>
      <c r="L145" s="4">
        <f t="shared" si="30"/>
        <v>124.74000000000002</v>
      </c>
      <c r="M145" s="5" t="str">
        <f t="shared" si="31"/>
        <v>On The Sweet Side Grill Ingredients:
salt, dextrose, brown sugar, spices, spice extractives, tricalcium phosphate (anti-caking)
 - NET WT. 1.1 oz (31.185 grams)</v>
      </c>
      <c r="N145" s="8">
        <v>10000000424</v>
      </c>
      <c r="O145" s="8">
        <v>30000000424</v>
      </c>
      <c r="P145" s="8">
        <v>50000000424</v>
      </c>
      <c r="Q145" s="8">
        <v>70000000424</v>
      </c>
      <c r="R145" s="8">
        <v>90000000424</v>
      </c>
      <c r="S145" s="2" t="s">
        <v>838</v>
      </c>
      <c r="T145" s="5" t="s">
        <v>857</v>
      </c>
      <c r="U145" s="8"/>
      <c r="V145" s="4">
        <f t="shared" si="32"/>
        <v>0.55000000000000004</v>
      </c>
      <c r="W145" s="4">
        <f t="shared" si="33"/>
        <v>15.592500000000003</v>
      </c>
      <c r="X145" s="8"/>
    </row>
    <row r="146" spans="1:24" ht="42.75" x14ac:dyDescent="0.25">
      <c r="A146" s="2" t="s">
        <v>1544</v>
      </c>
      <c r="B146" s="2" t="s">
        <v>1239</v>
      </c>
      <c r="C146" s="2" t="s">
        <v>1239</v>
      </c>
      <c r="D146" s="1" t="s">
        <v>1240</v>
      </c>
      <c r="E146" s="4">
        <f t="shared" si="24"/>
        <v>1.1000000000000001</v>
      </c>
      <c r="F146" s="4">
        <f t="shared" si="25"/>
        <v>31.185000000000006</v>
      </c>
      <c r="G146" s="4">
        <v>2.2000000000000002</v>
      </c>
      <c r="H146" s="4">
        <f t="shared" si="26"/>
        <v>62.370000000000012</v>
      </c>
      <c r="I146" s="4">
        <f t="shared" si="27"/>
        <v>2.64</v>
      </c>
      <c r="J146" s="4">
        <f t="shared" si="28"/>
        <v>74.844000000000008</v>
      </c>
      <c r="K146" s="4">
        <f t="shared" si="29"/>
        <v>4.4000000000000004</v>
      </c>
      <c r="L146" s="4">
        <f t="shared" si="30"/>
        <v>124.74000000000002</v>
      </c>
      <c r="M146" s="5" t="str">
        <f t="shared" si="31"/>
        <v>Herbal Grill Seasoning Ingredients:
spices, salt, dehydrated garlic and onion, herbs, corn oil
 - NET WT. 1.1 oz (31.185 grams)</v>
      </c>
      <c r="N146" s="8">
        <v>10000000421</v>
      </c>
      <c r="O146" s="8">
        <v>30000000421</v>
      </c>
      <c r="P146" s="8">
        <v>50000000421</v>
      </c>
      <c r="Q146" s="8">
        <v>70000000421</v>
      </c>
      <c r="R146" s="8">
        <v>90000000421</v>
      </c>
      <c r="S146" s="2" t="s">
        <v>838</v>
      </c>
      <c r="T146" s="5" t="s">
        <v>857</v>
      </c>
      <c r="U146" s="8"/>
      <c r="V146" s="4">
        <f t="shared" si="32"/>
        <v>0.55000000000000004</v>
      </c>
      <c r="W146" s="4">
        <f t="shared" si="33"/>
        <v>15.592500000000003</v>
      </c>
      <c r="X146" s="8"/>
    </row>
    <row r="147" spans="1:24" ht="57" x14ac:dyDescent="0.25">
      <c r="A147" s="2" t="s">
        <v>1545</v>
      </c>
      <c r="B147" s="2" t="s">
        <v>1241</v>
      </c>
      <c r="C147" s="2" t="s">
        <v>1241</v>
      </c>
      <c r="D147" s="1" t="s">
        <v>1242</v>
      </c>
      <c r="E147" s="4">
        <f t="shared" si="24"/>
        <v>2</v>
      </c>
      <c r="F147" s="4">
        <f t="shared" si="25"/>
        <v>56.7</v>
      </c>
      <c r="G147" s="4">
        <v>4</v>
      </c>
      <c r="H147" s="4">
        <f t="shared" si="26"/>
        <v>113.4</v>
      </c>
      <c r="I147" s="4">
        <f t="shared" si="27"/>
        <v>4.8</v>
      </c>
      <c r="J147" s="4">
        <f t="shared" si="28"/>
        <v>136.08000000000001</v>
      </c>
      <c r="K147" s="4">
        <f t="shared" si="29"/>
        <v>8</v>
      </c>
      <c r="L147" s="4">
        <f t="shared" si="30"/>
        <v>226.8</v>
      </c>
      <c r="M147" s="5" t="str">
        <f t="shared" si="31"/>
        <v>Tangy Chicken Ingredients:
salt, spices, dehydrated garlic, dehydrated onion, parsley, mustard seed, paprika, black pepper
 - NET WT. 2 oz (56.7 grams)</v>
      </c>
      <c r="N147" s="8">
        <v>10000000425</v>
      </c>
      <c r="O147" s="8">
        <v>30000000425</v>
      </c>
      <c r="P147" s="8">
        <v>50000000425</v>
      </c>
      <c r="Q147" s="8">
        <v>70000000425</v>
      </c>
      <c r="R147" s="8">
        <v>90000000425</v>
      </c>
      <c r="S147" s="2" t="s">
        <v>838</v>
      </c>
      <c r="T147" s="5" t="s">
        <v>857</v>
      </c>
      <c r="U147" s="8"/>
      <c r="V147" s="4">
        <f t="shared" si="32"/>
        <v>1</v>
      </c>
      <c r="W147" s="4">
        <f t="shared" si="33"/>
        <v>28.35</v>
      </c>
      <c r="X147" s="8"/>
    </row>
    <row r="148" spans="1:24" ht="57" x14ac:dyDescent="0.25">
      <c r="A148" s="2" t="s">
        <v>1572</v>
      </c>
      <c r="B148" s="2" t="s">
        <v>1570</v>
      </c>
      <c r="C148" s="2" t="s">
        <v>1570</v>
      </c>
      <c r="D148" s="1" t="s">
        <v>788</v>
      </c>
      <c r="E148" s="4">
        <f t="shared" si="24"/>
        <v>1.85</v>
      </c>
      <c r="F148" s="4">
        <f t="shared" si="25"/>
        <v>52.447500000000005</v>
      </c>
      <c r="G148" s="4">
        <v>3.7</v>
      </c>
      <c r="H148" s="4">
        <f t="shared" si="26"/>
        <v>104.89500000000001</v>
      </c>
      <c r="I148" s="4">
        <f t="shared" si="27"/>
        <v>4.4400000000000004</v>
      </c>
      <c r="J148" s="4">
        <f t="shared" si="28"/>
        <v>125.87400000000002</v>
      </c>
      <c r="K148" s="4">
        <f t="shared" si="29"/>
        <v>7.4</v>
      </c>
      <c r="L148" s="4">
        <f t="shared" si="30"/>
        <v>209.79000000000002</v>
      </c>
      <c r="M148" s="5" t="str">
        <f t="shared" si="31"/>
        <v>Flipping the Bird Ingredients:
paprika, onion, lemon, honey, sage, marjoram, ancho, black pepper, pasilla, celery, garlic, cumin
 - NET WT. 1.85 oz (52.4475 grams)</v>
      </c>
      <c r="N148" s="8">
        <v>10000000129</v>
      </c>
      <c r="O148" s="8">
        <v>30000000129</v>
      </c>
      <c r="P148" s="8">
        <v>50000000129</v>
      </c>
      <c r="Q148" s="8">
        <v>70000000129</v>
      </c>
      <c r="R148" s="8">
        <v>90000000129</v>
      </c>
      <c r="S148" s="2"/>
      <c r="U148" s="8"/>
      <c r="V148" s="4">
        <f t="shared" si="32"/>
        <v>0.92500000000000004</v>
      </c>
      <c r="W148" s="4">
        <f t="shared" si="33"/>
        <v>26.223750000000003</v>
      </c>
      <c r="X148" s="8" t="s">
        <v>1571</v>
      </c>
    </row>
    <row r="149" spans="1:24" ht="85.5" x14ac:dyDescent="0.25">
      <c r="A149" s="2" t="s">
        <v>1605</v>
      </c>
      <c r="B149" s="2" t="s">
        <v>1523</v>
      </c>
      <c r="C149" s="2" t="s">
        <v>1523</v>
      </c>
      <c r="D149" s="1" t="s">
        <v>1524</v>
      </c>
      <c r="E149" s="4">
        <f t="shared" si="24"/>
        <v>1</v>
      </c>
      <c r="F149" s="4">
        <f t="shared" si="25"/>
        <v>28.35</v>
      </c>
      <c r="G149" s="4">
        <v>2</v>
      </c>
      <c r="H149" s="4">
        <f t="shared" si="26"/>
        <v>56.7</v>
      </c>
      <c r="I149" s="4">
        <f t="shared" si="27"/>
        <v>2.4</v>
      </c>
      <c r="J149" s="4">
        <f t="shared" si="28"/>
        <v>68.040000000000006</v>
      </c>
      <c r="K149" s="4">
        <f t="shared" si="29"/>
        <v>4</v>
      </c>
      <c r="L149" s="4">
        <f t="shared" si="30"/>
        <v>113.4</v>
      </c>
      <c r="M149" s="17" t="str">
        <f t="shared" si="31"/>
        <v>Bacon Griller Seasoning Ingredients:
salt, black pepper, dill seed, coriander, red pepper flakes, dehydrated garlic, cocoa powder, extratives of paprika, dill, garlic, black pepper, brown sugar, rendered bacon fat, natural applewood smoke flavor, silicon dioxide (anti caking)
 - NET WT. 1 oz (28.35 grams)</v>
      </c>
      <c r="N149" s="8">
        <v>10000000450</v>
      </c>
      <c r="O149" s="8">
        <v>30000000450</v>
      </c>
      <c r="P149" s="8">
        <v>50000000450</v>
      </c>
      <c r="Q149" s="8">
        <v>70000000450</v>
      </c>
      <c r="R149" s="8">
        <v>90000000450</v>
      </c>
      <c r="S149" s="2"/>
      <c r="U149" s="8"/>
      <c r="V149" s="8"/>
      <c r="W149" s="8"/>
      <c r="X149" s="8" t="s">
        <v>1606</v>
      </c>
    </row>
    <row r="150" spans="1:24" ht="71.25" x14ac:dyDescent="0.25">
      <c r="A150" s="2" t="s">
        <v>1624</v>
      </c>
      <c r="B150" s="2" t="s">
        <v>1158</v>
      </c>
      <c r="C150" s="2" t="s">
        <v>1159</v>
      </c>
      <c r="D150" s="1" t="s">
        <v>1157</v>
      </c>
      <c r="E150" s="4">
        <f t="shared" si="24"/>
        <v>1.3</v>
      </c>
      <c r="F150" s="4">
        <f t="shared" si="25"/>
        <v>36.855000000000004</v>
      </c>
      <c r="G150" s="4">
        <v>2.6</v>
      </c>
      <c r="H150" s="4">
        <f t="shared" si="26"/>
        <v>73.710000000000008</v>
      </c>
      <c r="I150" s="4">
        <f t="shared" si="27"/>
        <v>3.12</v>
      </c>
      <c r="J150" s="4">
        <f t="shared" si="28"/>
        <v>88.452000000000012</v>
      </c>
      <c r="K150" s="4">
        <f t="shared" si="29"/>
        <v>5.2</v>
      </c>
      <c r="L150" s="4">
        <f t="shared" si="30"/>
        <v>147.42000000000002</v>
      </c>
      <c r="M150" s="5" t="str">
        <f t="shared" si="31"/>
        <v>Smoked Griller Blend Ingredients:
smoked sea salt, minced onion, minced garlic, black pepper, chives, crushed red peppers, granulated honey (rough cut pellets of honey, sugar)
 - NET WT. 1.3 oz (36.855 grams)</v>
      </c>
      <c r="N150" s="8">
        <v>10000000412</v>
      </c>
      <c r="O150" s="8">
        <v>30000000412</v>
      </c>
      <c r="P150" s="8">
        <v>50000000412</v>
      </c>
      <c r="Q150" s="8">
        <v>70000000412</v>
      </c>
      <c r="R150" s="8">
        <v>90000000412</v>
      </c>
      <c r="S150" s="2"/>
      <c r="U150" s="8"/>
      <c r="V150" s="4">
        <f>IF(G150 = "NULL", "NULL", G150/4)</f>
        <v>0.65</v>
      </c>
      <c r="W150" s="4">
        <f>IF(V150 = "NULL", "NULL", V150*28.35)</f>
        <v>18.427500000000002</v>
      </c>
      <c r="X150" s="8"/>
    </row>
    <row r="151" spans="1:24" ht="114" x14ac:dyDescent="0.25">
      <c r="A151" s="2" t="s">
        <v>1625</v>
      </c>
      <c r="B151" s="2" t="s">
        <v>1525</v>
      </c>
      <c r="C151" s="2" t="s">
        <v>1525</v>
      </c>
      <c r="D151" s="1" t="s">
        <v>1642</v>
      </c>
      <c r="E151" s="4">
        <f t="shared" si="24"/>
        <v>1.4</v>
      </c>
      <c r="F151" s="4">
        <f t="shared" si="25"/>
        <v>39.69</v>
      </c>
      <c r="G151" s="4">
        <v>2.8</v>
      </c>
      <c r="H151" s="4">
        <f t="shared" si="26"/>
        <v>79.38</v>
      </c>
      <c r="I151" s="4">
        <f t="shared" si="27"/>
        <v>3.36</v>
      </c>
      <c r="J151" s="4">
        <f t="shared" si="28"/>
        <v>95.256</v>
      </c>
      <c r="K151" s="4">
        <f t="shared" si="29"/>
        <v>5.6</v>
      </c>
      <c r="L151" s="4">
        <f t="shared" si="30"/>
        <v>158.76</v>
      </c>
      <c r="M151" s="17" t="str">
        <f t="shared" si="31"/>
        <v>Spiced Honey Bacon Ingredients:
soy based bacon bits (soy flour, soybean oil, salt, hydrolyzed soy protein, yeast extract, natural smoke flavor, sunflower oil, sugar, dextrose, caramel color, fd&amp; red#3, vegetable protein, soy lecithin) brown sugar, Saigon cinnamon, honey powder, applewood smoked salt, hickory powder, smoked serrano
 - NET WT. 1.4 oz (39.69 grams)</v>
      </c>
      <c r="N151" s="8">
        <v>10000000449</v>
      </c>
      <c r="O151" s="8">
        <v>30000000449</v>
      </c>
      <c r="P151" s="8">
        <v>50000000449</v>
      </c>
      <c r="Q151" s="8">
        <v>70000000449</v>
      </c>
      <c r="R151" s="8">
        <v>90000000449</v>
      </c>
      <c r="S151" s="2"/>
      <c r="U151" s="8"/>
      <c r="V151" s="8"/>
      <c r="W151" s="8"/>
      <c r="X151" s="8"/>
    </row>
    <row r="152" spans="1:24" ht="28.5" x14ac:dyDescent="0.25">
      <c r="A152" s="2" t="s">
        <v>347</v>
      </c>
      <c r="B152" s="2" t="s">
        <v>412</v>
      </c>
      <c r="C152" s="2" t="s">
        <v>412</v>
      </c>
      <c r="D152" s="1" t="s">
        <v>845</v>
      </c>
      <c r="E152" s="4">
        <f t="shared" si="24"/>
        <v>0.8</v>
      </c>
      <c r="F152" s="4">
        <f t="shared" si="25"/>
        <v>22.680000000000003</v>
      </c>
      <c r="G152" s="4">
        <v>1.6</v>
      </c>
      <c r="H152" s="4">
        <f t="shared" si="26"/>
        <v>45.360000000000007</v>
      </c>
      <c r="I152" s="4">
        <f t="shared" si="27"/>
        <v>1.92</v>
      </c>
      <c r="J152" s="4">
        <f t="shared" si="28"/>
        <v>54.432000000000002</v>
      </c>
      <c r="K152" s="4">
        <f t="shared" si="29"/>
        <v>3.2</v>
      </c>
      <c r="L152" s="4">
        <f t="shared" si="30"/>
        <v>90.720000000000013</v>
      </c>
      <c r="M152" s="5" t="str">
        <f t="shared" si="31"/>
        <v>NULL
 - NET WT. 0.8 oz (22.68 grams)</v>
      </c>
      <c r="N152" s="8">
        <v>10000000135</v>
      </c>
      <c r="O152" s="8">
        <v>30000000135</v>
      </c>
      <c r="P152" s="8">
        <v>50000000135</v>
      </c>
      <c r="Q152" s="8">
        <v>70000000135</v>
      </c>
      <c r="R152" s="8">
        <v>90000000135</v>
      </c>
      <c r="S152" s="2"/>
      <c r="U152" s="8"/>
      <c r="V152" s="4">
        <f t="shared" ref="V152:V183" si="34">IF(G152 = "NULL", "NULL", G152/4)</f>
        <v>0.4</v>
      </c>
      <c r="W152" s="4">
        <f t="shared" ref="W152:W183" si="35">IF(V152 = "NULL", "NULL", V152*28.35)</f>
        <v>11.340000000000002</v>
      </c>
      <c r="X152" s="8"/>
    </row>
    <row r="153" spans="1:24" ht="42.75" x14ac:dyDescent="0.25">
      <c r="A153" s="2" t="s">
        <v>348</v>
      </c>
      <c r="B153" s="2" t="s">
        <v>1067</v>
      </c>
      <c r="C153" s="2" t="s">
        <v>599</v>
      </c>
      <c r="D153" s="1" t="s">
        <v>1182</v>
      </c>
      <c r="E153" s="4">
        <f t="shared" si="24"/>
        <v>0.8</v>
      </c>
      <c r="F153" s="4">
        <f t="shared" si="25"/>
        <v>22.680000000000003</v>
      </c>
      <c r="G153" s="4">
        <v>1.6</v>
      </c>
      <c r="H153" s="4">
        <f t="shared" si="26"/>
        <v>45.360000000000007</v>
      </c>
      <c r="I153" s="4">
        <f t="shared" si="27"/>
        <v>1.92</v>
      </c>
      <c r="J153" s="4">
        <f t="shared" si="28"/>
        <v>54.432000000000002</v>
      </c>
      <c r="K153" s="4">
        <f t="shared" si="29"/>
        <v>3.2</v>
      </c>
      <c r="L153" s="4">
        <f t="shared" si="30"/>
        <v>90.720000000000013</v>
      </c>
      <c r="M153" s="5" t="str">
        <f t="shared" si="31"/>
        <v>English Breakfast Tea Ingredients:
ceylon bop tea, kalgar bop tea
 - NET WT. 0.8 oz (22.68 grams)</v>
      </c>
      <c r="N153" s="8">
        <v>10000000117</v>
      </c>
      <c r="O153" s="8">
        <v>30000000117</v>
      </c>
      <c r="P153" s="8">
        <v>50000000117</v>
      </c>
      <c r="Q153" s="8">
        <v>70000000117</v>
      </c>
      <c r="R153" s="8">
        <v>90000000117</v>
      </c>
      <c r="S153" s="2" t="s">
        <v>838</v>
      </c>
      <c r="T153" s="5" t="s">
        <v>1183</v>
      </c>
      <c r="U153" s="8"/>
      <c r="V153" s="4">
        <f t="shared" si="34"/>
        <v>0.4</v>
      </c>
      <c r="W153" s="4">
        <f t="shared" si="35"/>
        <v>11.340000000000002</v>
      </c>
      <c r="X153" s="8"/>
    </row>
    <row r="154" spans="1:24" ht="42.75" x14ac:dyDescent="0.25">
      <c r="A154" s="2" t="s">
        <v>349</v>
      </c>
      <c r="B154" s="2" t="s">
        <v>990</v>
      </c>
      <c r="C154" s="2" t="s">
        <v>675</v>
      </c>
      <c r="D154" s="1" t="s">
        <v>801</v>
      </c>
      <c r="E154" s="4">
        <f t="shared" si="24"/>
        <v>0.8</v>
      </c>
      <c r="F154" s="4">
        <f t="shared" si="25"/>
        <v>22.680000000000003</v>
      </c>
      <c r="G154" s="4">
        <v>1.6</v>
      </c>
      <c r="H154" s="4">
        <f t="shared" si="26"/>
        <v>45.360000000000007</v>
      </c>
      <c r="I154" s="4">
        <f t="shared" si="27"/>
        <v>1.92</v>
      </c>
      <c r="J154" s="4">
        <f t="shared" si="28"/>
        <v>54.432000000000002</v>
      </c>
      <c r="K154" s="4">
        <f t="shared" si="29"/>
        <v>3.2</v>
      </c>
      <c r="L154" s="4">
        <f t="shared" si="30"/>
        <v>90.720000000000013</v>
      </c>
      <c r="M154" s="5" t="str">
        <f t="shared" si="31"/>
        <v>Moroccan Mint Tea Ingredients:
gunpowder green tea, spearmint
 - NET WT. 0.8 oz (22.68 grams)</v>
      </c>
      <c r="N154" s="8">
        <v>10000000232</v>
      </c>
      <c r="O154" s="8">
        <v>30000000232</v>
      </c>
      <c r="P154" s="8">
        <v>50000000232</v>
      </c>
      <c r="Q154" s="8">
        <v>70000000232</v>
      </c>
      <c r="R154" s="8">
        <v>90000000232</v>
      </c>
      <c r="S154" s="7" t="s">
        <v>838</v>
      </c>
      <c r="T154" s="5" t="s">
        <v>1183</v>
      </c>
      <c r="U154" s="8"/>
      <c r="V154" s="4">
        <f t="shared" si="34"/>
        <v>0.4</v>
      </c>
      <c r="W154" s="4">
        <f t="shared" si="35"/>
        <v>11.340000000000002</v>
      </c>
      <c r="X154" s="8"/>
    </row>
    <row r="155" spans="1:24" ht="31.5" x14ac:dyDescent="0.25">
      <c r="A155" s="2" t="s">
        <v>350</v>
      </c>
      <c r="B155" s="2" t="s">
        <v>1039</v>
      </c>
      <c r="C155" s="2" t="s">
        <v>626</v>
      </c>
      <c r="D155" s="1" t="s">
        <v>845</v>
      </c>
      <c r="E155" s="4">
        <f t="shared" si="24"/>
        <v>0.8</v>
      </c>
      <c r="F155" s="4">
        <f t="shared" si="25"/>
        <v>22.680000000000003</v>
      </c>
      <c r="G155" s="4">
        <v>1.6</v>
      </c>
      <c r="H155" s="4">
        <f t="shared" si="26"/>
        <v>45.360000000000007</v>
      </c>
      <c r="I155" s="4">
        <f t="shared" si="27"/>
        <v>1.92</v>
      </c>
      <c r="J155" s="4">
        <f t="shared" si="28"/>
        <v>54.432000000000002</v>
      </c>
      <c r="K155" s="4">
        <f t="shared" si="29"/>
        <v>3.2</v>
      </c>
      <c r="L155" s="4">
        <f t="shared" si="30"/>
        <v>90.720000000000013</v>
      </c>
      <c r="M155" s="5" t="str">
        <f t="shared" si="31"/>
        <v>NULL
 - NET WT. 0.8 oz (22.68 grams)</v>
      </c>
      <c r="N155" s="8">
        <v>10000000162</v>
      </c>
      <c r="O155" s="8">
        <v>30000000162</v>
      </c>
      <c r="P155" s="8">
        <v>50000000162</v>
      </c>
      <c r="Q155" s="8">
        <v>70000000162</v>
      </c>
      <c r="R155" s="8">
        <v>90000000162</v>
      </c>
      <c r="S155" s="2"/>
      <c r="U155" s="8"/>
      <c r="V155" s="4">
        <f t="shared" si="34"/>
        <v>0.4</v>
      </c>
      <c r="W155" s="4">
        <f t="shared" si="35"/>
        <v>11.340000000000002</v>
      </c>
      <c r="X155" s="8"/>
    </row>
    <row r="156" spans="1:24" ht="31.5" x14ac:dyDescent="0.25">
      <c r="A156" s="2" t="s">
        <v>351</v>
      </c>
      <c r="B156" s="2" t="s">
        <v>1087</v>
      </c>
      <c r="C156" s="2" t="s">
        <v>580</v>
      </c>
      <c r="D156" s="1" t="s">
        <v>845</v>
      </c>
      <c r="E156" s="4">
        <f t="shared" si="24"/>
        <v>0.8</v>
      </c>
      <c r="F156" s="4">
        <f t="shared" si="25"/>
        <v>22.680000000000003</v>
      </c>
      <c r="G156" s="4">
        <v>1.6</v>
      </c>
      <c r="H156" s="4">
        <f t="shared" si="26"/>
        <v>45.360000000000007</v>
      </c>
      <c r="I156" s="4">
        <f t="shared" si="27"/>
        <v>1.92</v>
      </c>
      <c r="J156" s="4">
        <f t="shared" si="28"/>
        <v>54.432000000000002</v>
      </c>
      <c r="K156" s="4">
        <f t="shared" si="29"/>
        <v>3.2</v>
      </c>
      <c r="L156" s="4">
        <f t="shared" si="30"/>
        <v>90.720000000000013</v>
      </c>
      <c r="M156" s="5" t="str">
        <f t="shared" si="31"/>
        <v>NULL
 - NET WT. 0.8 oz (22.68 grams)</v>
      </c>
      <c r="N156" s="8">
        <v>10000000081</v>
      </c>
      <c r="O156" s="8">
        <v>30000000081</v>
      </c>
      <c r="P156" s="8">
        <v>50000000081</v>
      </c>
      <c r="Q156" s="8">
        <v>70000000081</v>
      </c>
      <c r="R156" s="8">
        <v>90000000081</v>
      </c>
      <c r="S156" s="2"/>
      <c r="U156" s="8"/>
      <c r="V156" s="4">
        <f t="shared" si="34"/>
        <v>0.4</v>
      </c>
      <c r="W156" s="4">
        <f t="shared" si="35"/>
        <v>11.340000000000002</v>
      </c>
      <c r="X156" s="8"/>
    </row>
    <row r="157" spans="1:24" ht="42.75" x14ac:dyDescent="0.25">
      <c r="A157" s="2" t="s">
        <v>352</v>
      </c>
      <c r="B157" s="2" t="s">
        <v>413</v>
      </c>
      <c r="C157" s="2" t="s">
        <v>413</v>
      </c>
      <c r="D157" s="1" t="s">
        <v>1185</v>
      </c>
      <c r="E157" s="4">
        <f t="shared" si="24"/>
        <v>0.8</v>
      </c>
      <c r="F157" s="4">
        <f t="shared" si="25"/>
        <v>22.680000000000003</v>
      </c>
      <c r="G157" s="4">
        <v>1.6</v>
      </c>
      <c r="H157" s="4">
        <f t="shared" si="26"/>
        <v>45.360000000000007</v>
      </c>
      <c r="I157" s="4">
        <f t="shared" si="27"/>
        <v>1.92</v>
      </c>
      <c r="J157" s="4">
        <f t="shared" si="28"/>
        <v>54.432000000000002</v>
      </c>
      <c r="K157" s="4">
        <f t="shared" si="29"/>
        <v>3.2</v>
      </c>
      <c r="L157" s="4">
        <f t="shared" si="30"/>
        <v>90.720000000000013</v>
      </c>
      <c r="M157" s="5" t="str">
        <f t="shared" si="31"/>
        <v>Jasmine Tea Ingredients:
pouchong tea, jasmine petals
 - NET WT. 0.8 oz (22.68 grams)</v>
      </c>
      <c r="N157" s="8">
        <v>10000000192</v>
      </c>
      <c r="O157" s="8">
        <v>30000000192</v>
      </c>
      <c r="P157" s="8">
        <v>50000000192</v>
      </c>
      <c r="Q157" s="8">
        <v>70000000192</v>
      </c>
      <c r="R157" s="8">
        <v>90000000192</v>
      </c>
      <c r="S157" s="2" t="s">
        <v>838</v>
      </c>
      <c r="T157" s="5" t="s">
        <v>1183</v>
      </c>
      <c r="U157" s="8"/>
      <c r="V157" s="4">
        <f t="shared" si="34"/>
        <v>0.4</v>
      </c>
      <c r="W157" s="4">
        <f t="shared" si="35"/>
        <v>11.340000000000002</v>
      </c>
      <c r="X157" s="8"/>
    </row>
    <row r="158" spans="1:24" ht="57" x14ac:dyDescent="0.25">
      <c r="A158" s="2" t="s">
        <v>353</v>
      </c>
      <c r="B158" s="2" t="s">
        <v>1024</v>
      </c>
      <c r="C158" s="2" t="s">
        <v>641</v>
      </c>
      <c r="D158" s="1" t="s">
        <v>1184</v>
      </c>
      <c r="E158" s="4">
        <f t="shared" si="24"/>
        <v>0.8</v>
      </c>
      <c r="F158" s="4">
        <f t="shared" si="25"/>
        <v>22.680000000000003</v>
      </c>
      <c r="G158" s="4">
        <v>1.6</v>
      </c>
      <c r="H158" s="4">
        <f t="shared" si="26"/>
        <v>45.360000000000007</v>
      </c>
      <c r="I158" s="4">
        <f t="shared" si="27"/>
        <v>1.92</v>
      </c>
      <c r="J158" s="4">
        <f t="shared" si="28"/>
        <v>54.432000000000002</v>
      </c>
      <c r="K158" s="4">
        <f t="shared" si="29"/>
        <v>3.2</v>
      </c>
      <c r="L158" s="4">
        <f t="shared" si="30"/>
        <v>90.720000000000013</v>
      </c>
      <c r="M158" s="5" t="str">
        <f t="shared" si="31"/>
        <v>Irish Breakfast Tea Ingredients:
assam gbop tea (40%), keemun op tea (40%), ceylon bop tea (20%)
 - NET WT. 0.8 oz (22.68 grams)</v>
      </c>
      <c r="N158" s="8">
        <v>10000000188</v>
      </c>
      <c r="O158" s="8">
        <v>30000000188</v>
      </c>
      <c r="P158" s="8">
        <v>50000000188</v>
      </c>
      <c r="Q158" s="8">
        <v>70000000188</v>
      </c>
      <c r="R158" s="8">
        <v>90000000188</v>
      </c>
      <c r="S158" s="2" t="s">
        <v>838</v>
      </c>
      <c r="T158" s="5" t="s">
        <v>1183</v>
      </c>
      <c r="U158" s="8"/>
      <c r="V158" s="4">
        <f t="shared" si="34"/>
        <v>0.4</v>
      </c>
      <c r="W158" s="4">
        <f t="shared" si="35"/>
        <v>11.340000000000002</v>
      </c>
      <c r="X158" s="8"/>
    </row>
    <row r="159" spans="1:24" ht="42.75" x14ac:dyDescent="0.25">
      <c r="A159" s="2" t="s">
        <v>354</v>
      </c>
      <c r="B159" s="2" t="s">
        <v>974</v>
      </c>
      <c r="C159" s="2" t="s">
        <v>690</v>
      </c>
      <c r="D159" s="1" t="s">
        <v>1382</v>
      </c>
      <c r="E159" s="4">
        <f t="shared" si="24"/>
        <v>0.8</v>
      </c>
      <c r="F159" s="4">
        <f t="shared" si="25"/>
        <v>22.680000000000003</v>
      </c>
      <c r="G159" s="4">
        <v>1.6</v>
      </c>
      <c r="H159" s="4">
        <f t="shared" si="26"/>
        <v>45.360000000000007</v>
      </c>
      <c r="I159" s="4">
        <f t="shared" si="27"/>
        <v>1.92</v>
      </c>
      <c r="J159" s="4">
        <f t="shared" si="28"/>
        <v>54.432000000000002</v>
      </c>
      <c r="K159" s="4">
        <f t="shared" si="29"/>
        <v>3.2</v>
      </c>
      <c r="L159" s="4">
        <f t="shared" si="30"/>
        <v>90.720000000000013</v>
      </c>
      <c r="M159" s="5" t="str">
        <f t="shared" si="31"/>
        <v>Panfired Green Tea Ingredients:
panfired green tea 
 - NET WT. 0.8 oz (22.68 grams)</v>
      </c>
      <c r="N159" s="8">
        <v>10000000252</v>
      </c>
      <c r="O159" s="8">
        <v>30000000252</v>
      </c>
      <c r="P159" s="8">
        <v>50000000252</v>
      </c>
      <c r="Q159" s="8">
        <v>70000000252</v>
      </c>
      <c r="R159" s="8">
        <v>90000000252</v>
      </c>
      <c r="S159" s="2"/>
      <c r="U159" s="8"/>
      <c r="V159" s="4">
        <f t="shared" si="34"/>
        <v>0.4</v>
      </c>
      <c r="W159" s="4">
        <f t="shared" si="35"/>
        <v>11.340000000000002</v>
      </c>
      <c r="X159" s="8"/>
    </row>
    <row r="160" spans="1:24" ht="57" x14ac:dyDescent="0.25">
      <c r="A160" s="2" t="s">
        <v>355</v>
      </c>
      <c r="B160" s="2" t="s">
        <v>1162</v>
      </c>
      <c r="C160" s="2" t="s">
        <v>1162</v>
      </c>
      <c r="D160" s="1" t="s">
        <v>1186</v>
      </c>
      <c r="E160" s="4">
        <f t="shared" si="24"/>
        <v>0.8</v>
      </c>
      <c r="F160" s="4">
        <f t="shared" si="25"/>
        <v>22.680000000000003</v>
      </c>
      <c r="G160" s="4">
        <v>1.6</v>
      </c>
      <c r="H160" s="4">
        <f t="shared" si="26"/>
        <v>45.360000000000007</v>
      </c>
      <c r="I160" s="4">
        <f t="shared" si="27"/>
        <v>1.92</v>
      </c>
      <c r="J160" s="4">
        <f t="shared" si="28"/>
        <v>54.432000000000002</v>
      </c>
      <c r="K160" s="4">
        <f t="shared" si="29"/>
        <v>3.2</v>
      </c>
      <c r="L160" s="4">
        <f t="shared" si="30"/>
        <v>90.720000000000013</v>
      </c>
      <c r="M160" s="5" t="str">
        <f t="shared" si="31"/>
        <v>Peach Passion Tea Ingredients:
black tea, orange blossom, safflower, elderberry, flower pollen, artificial flavoring
 - NET WT. 0.8 oz (22.68 grams)</v>
      </c>
      <c r="N160" s="8">
        <v>10000000257</v>
      </c>
      <c r="O160" s="8">
        <v>30000000257</v>
      </c>
      <c r="P160" s="8">
        <v>50000000257</v>
      </c>
      <c r="Q160" s="8">
        <v>70000000257</v>
      </c>
      <c r="R160" s="8">
        <v>90000000257</v>
      </c>
      <c r="S160" s="2" t="s">
        <v>838</v>
      </c>
      <c r="T160" s="5" t="s">
        <v>1183</v>
      </c>
      <c r="U160" s="8"/>
      <c r="V160" s="4">
        <f t="shared" si="34"/>
        <v>0.4</v>
      </c>
      <c r="W160" s="4">
        <f t="shared" si="35"/>
        <v>11.340000000000002</v>
      </c>
      <c r="X160" s="8"/>
    </row>
    <row r="161" spans="1:24" ht="42.75" x14ac:dyDescent="0.25">
      <c r="A161" s="2" t="s">
        <v>356</v>
      </c>
      <c r="B161" s="2" t="s">
        <v>414</v>
      </c>
      <c r="C161" s="2" t="s">
        <v>414</v>
      </c>
      <c r="D161" s="1" t="s">
        <v>1187</v>
      </c>
      <c r="E161" s="4">
        <f t="shared" si="24"/>
        <v>0.8</v>
      </c>
      <c r="F161" s="4">
        <f t="shared" si="25"/>
        <v>22.680000000000003</v>
      </c>
      <c r="G161" s="4">
        <v>1.6</v>
      </c>
      <c r="H161" s="4">
        <f t="shared" si="26"/>
        <v>45.360000000000007</v>
      </c>
      <c r="I161" s="4">
        <f t="shared" si="27"/>
        <v>1.92</v>
      </c>
      <c r="J161" s="4">
        <f t="shared" si="28"/>
        <v>54.432000000000002</v>
      </c>
      <c r="K161" s="4">
        <f t="shared" si="29"/>
        <v>3.2</v>
      </c>
      <c r="L161" s="4">
        <f t="shared" si="30"/>
        <v>90.720000000000013</v>
      </c>
      <c r="M161" s="5" t="str">
        <f t="shared" si="31"/>
        <v>Hibiscus Tea Ingredients:
hibiscus flower
 - NET WT. 0.8 oz (22.68 grams)</v>
      </c>
      <c r="N161" s="8">
        <v>10000000168</v>
      </c>
      <c r="O161" s="8">
        <v>30000000168</v>
      </c>
      <c r="P161" s="8">
        <v>50000000168</v>
      </c>
      <c r="Q161" s="8">
        <v>70000000168</v>
      </c>
      <c r="R161" s="8">
        <v>90000000168</v>
      </c>
      <c r="S161" s="2" t="s">
        <v>838</v>
      </c>
      <c r="T161" s="5" t="s">
        <v>1183</v>
      </c>
      <c r="U161" s="8"/>
      <c r="V161" s="4">
        <f t="shared" si="34"/>
        <v>0.4</v>
      </c>
      <c r="W161" s="4">
        <f t="shared" si="35"/>
        <v>11.340000000000002</v>
      </c>
      <c r="X161" s="8"/>
    </row>
    <row r="162" spans="1:24" ht="42.75" x14ac:dyDescent="0.25">
      <c r="A162" s="2" t="s">
        <v>357</v>
      </c>
      <c r="B162" s="2" t="s">
        <v>415</v>
      </c>
      <c r="C162" s="2" t="s">
        <v>415</v>
      </c>
      <c r="D162" s="1" t="s">
        <v>817</v>
      </c>
      <c r="E162" s="4">
        <f t="shared" si="24"/>
        <v>0.8</v>
      </c>
      <c r="F162" s="4">
        <f t="shared" si="25"/>
        <v>22.680000000000003</v>
      </c>
      <c r="G162" s="4">
        <v>1.6</v>
      </c>
      <c r="H162" s="4">
        <f t="shared" si="26"/>
        <v>45.360000000000007</v>
      </c>
      <c r="I162" s="4">
        <f t="shared" si="27"/>
        <v>1.92</v>
      </c>
      <c r="J162" s="4">
        <f t="shared" si="28"/>
        <v>54.432000000000002</v>
      </c>
      <c r="K162" s="4">
        <f t="shared" si="29"/>
        <v>3.2</v>
      </c>
      <c r="L162" s="4">
        <f t="shared" si="30"/>
        <v>90.720000000000013</v>
      </c>
      <c r="M162" s="5" t="str">
        <f t="shared" si="31"/>
        <v>Earl Grey Black Tea Ingredients:
black tea
 - NET WT. 0.8 oz (22.68 grams)</v>
      </c>
      <c r="N162" s="8">
        <v>10000000113</v>
      </c>
      <c r="O162" s="8">
        <v>30000000113</v>
      </c>
      <c r="P162" s="8">
        <v>50000000113</v>
      </c>
      <c r="Q162" s="8">
        <v>70000000113</v>
      </c>
      <c r="R162" s="8">
        <v>90000000113</v>
      </c>
      <c r="S162" s="2"/>
      <c r="U162" s="8"/>
      <c r="V162" s="4">
        <f t="shared" si="34"/>
        <v>0.4</v>
      </c>
      <c r="W162" s="4">
        <f t="shared" si="35"/>
        <v>11.340000000000002</v>
      </c>
      <c r="X162" s="8"/>
    </row>
    <row r="163" spans="1:24" ht="57" x14ac:dyDescent="0.25">
      <c r="A163" s="2" t="s">
        <v>358</v>
      </c>
      <c r="B163" s="2" t="s">
        <v>416</v>
      </c>
      <c r="C163" s="2" t="s">
        <v>416</v>
      </c>
      <c r="D163" s="1" t="s">
        <v>1323</v>
      </c>
      <c r="E163" s="4">
        <f t="shared" si="24"/>
        <v>0.8</v>
      </c>
      <c r="F163" s="4">
        <f t="shared" si="25"/>
        <v>22.680000000000003</v>
      </c>
      <c r="G163" s="4">
        <v>1.6</v>
      </c>
      <c r="H163" s="4">
        <f t="shared" si="26"/>
        <v>45.360000000000007</v>
      </c>
      <c r="I163" s="4">
        <f t="shared" si="27"/>
        <v>1.92</v>
      </c>
      <c r="J163" s="4">
        <f t="shared" si="28"/>
        <v>54.432000000000002</v>
      </c>
      <c r="K163" s="4">
        <f t="shared" si="29"/>
        <v>3.2</v>
      </c>
      <c r="L163" s="4">
        <f t="shared" si="30"/>
        <v>90.720000000000013</v>
      </c>
      <c r="M163" s="5" t="str">
        <f t="shared" si="31"/>
        <v>Ambrosia Tea Ingredients:
apricot tea, black current tea, mango tea, rose hips, orange peel, cinnamon chips
 - NET WT. 0.8 oz (22.68 grams)</v>
      </c>
      <c r="N163" s="8">
        <v>10000000011</v>
      </c>
      <c r="O163" s="8">
        <v>30000000011</v>
      </c>
      <c r="P163" s="8">
        <v>50000000011</v>
      </c>
      <c r="Q163" s="8">
        <v>70000000011</v>
      </c>
      <c r="R163" s="8">
        <v>90000000011</v>
      </c>
      <c r="S163" s="2"/>
      <c r="U163" s="8"/>
      <c r="V163" s="4">
        <f t="shared" si="34"/>
        <v>0.4</v>
      </c>
      <c r="W163" s="4">
        <f t="shared" si="35"/>
        <v>11.340000000000002</v>
      </c>
      <c r="X163" s="8"/>
    </row>
    <row r="164" spans="1:24" ht="42.75" x14ac:dyDescent="0.25">
      <c r="A164" s="2" t="s">
        <v>359</v>
      </c>
      <c r="B164" s="2" t="s">
        <v>417</v>
      </c>
      <c r="C164" s="2" t="s">
        <v>417</v>
      </c>
      <c r="D164" s="1" t="s">
        <v>1188</v>
      </c>
      <c r="E164" s="4">
        <f t="shared" si="24"/>
        <v>0.8</v>
      </c>
      <c r="F164" s="4">
        <f t="shared" si="25"/>
        <v>22.680000000000003</v>
      </c>
      <c r="G164" s="4">
        <v>1.6</v>
      </c>
      <c r="H164" s="4">
        <f t="shared" si="26"/>
        <v>45.360000000000007</v>
      </c>
      <c r="I164" s="4">
        <f t="shared" si="27"/>
        <v>1.92</v>
      </c>
      <c r="J164" s="4">
        <f t="shared" si="28"/>
        <v>54.432000000000002</v>
      </c>
      <c r="K164" s="4">
        <f t="shared" si="29"/>
        <v>3.2</v>
      </c>
      <c r="L164" s="4">
        <f t="shared" si="30"/>
        <v>90.720000000000013</v>
      </c>
      <c r="M164" s="5" t="str">
        <f t="shared" si="31"/>
        <v>Genmai Tea Ingredients:
green tea, toasted / puffed rice
 - NET WT. 0.8 oz (22.68 grams)</v>
      </c>
      <c r="N164" s="8">
        <v>10000000146</v>
      </c>
      <c r="O164" s="8">
        <v>30000000146</v>
      </c>
      <c r="P164" s="8">
        <v>50000000146</v>
      </c>
      <c r="Q164" s="8">
        <v>70000000146</v>
      </c>
      <c r="R164" s="8">
        <v>90000000146</v>
      </c>
      <c r="S164" s="2" t="s">
        <v>838</v>
      </c>
      <c r="T164" s="5" t="s">
        <v>1183</v>
      </c>
      <c r="U164" s="8"/>
      <c r="V164" s="4">
        <f t="shared" si="34"/>
        <v>0.4</v>
      </c>
      <c r="W164" s="4">
        <f t="shared" si="35"/>
        <v>11.340000000000002</v>
      </c>
      <c r="X164" s="8"/>
    </row>
    <row r="165" spans="1:24" ht="42.75" x14ac:dyDescent="0.25">
      <c r="A165" s="2" t="s">
        <v>360</v>
      </c>
      <c r="B165" s="2" t="s">
        <v>418</v>
      </c>
      <c r="C165" s="2" t="s">
        <v>418</v>
      </c>
      <c r="D165" s="1" t="s">
        <v>1379</v>
      </c>
      <c r="E165" s="4">
        <f t="shared" si="24"/>
        <v>0.8</v>
      </c>
      <c r="F165" s="4">
        <f t="shared" si="25"/>
        <v>22.680000000000003</v>
      </c>
      <c r="G165" s="4">
        <v>1.6</v>
      </c>
      <c r="H165" s="4">
        <f t="shared" si="26"/>
        <v>45.360000000000007</v>
      </c>
      <c r="I165" s="4">
        <f t="shared" si="27"/>
        <v>1.92</v>
      </c>
      <c r="J165" s="4">
        <f t="shared" si="28"/>
        <v>54.432000000000002</v>
      </c>
      <c r="K165" s="4">
        <f t="shared" si="29"/>
        <v>3.2</v>
      </c>
      <c r="L165" s="4">
        <f t="shared" si="30"/>
        <v>90.720000000000013</v>
      </c>
      <c r="M165" s="5" t="str">
        <f t="shared" si="31"/>
        <v>Oolong Tea Ingredients:
oolong tea
 - NET WT. 0.8 oz (22.68 grams)</v>
      </c>
      <c r="N165" s="8">
        <v>10000000245</v>
      </c>
      <c r="O165" s="8">
        <v>30000000245</v>
      </c>
      <c r="P165" s="8">
        <v>50000000245</v>
      </c>
      <c r="Q165" s="8">
        <v>70000000245</v>
      </c>
      <c r="R165" s="8">
        <v>90000000245</v>
      </c>
      <c r="S165" s="2"/>
      <c r="U165" s="8"/>
      <c r="V165" s="4">
        <f t="shared" si="34"/>
        <v>0.4</v>
      </c>
      <c r="W165" s="4">
        <f t="shared" si="35"/>
        <v>11.340000000000002</v>
      </c>
      <c r="X165" s="8"/>
    </row>
    <row r="166" spans="1:24" ht="42.75" x14ac:dyDescent="0.25">
      <c r="A166" s="2" t="s">
        <v>361</v>
      </c>
      <c r="B166" s="2" t="s">
        <v>1041</v>
      </c>
      <c r="C166" s="2" t="s">
        <v>623</v>
      </c>
      <c r="D166" s="1" t="s">
        <v>1359</v>
      </c>
      <c r="E166" s="4">
        <f t="shared" si="24"/>
        <v>0.8</v>
      </c>
      <c r="F166" s="4">
        <f t="shared" si="25"/>
        <v>22.680000000000003</v>
      </c>
      <c r="G166" s="4">
        <v>1.6</v>
      </c>
      <c r="H166" s="4">
        <f t="shared" si="26"/>
        <v>45.360000000000007</v>
      </c>
      <c r="I166" s="4">
        <f t="shared" si="27"/>
        <v>1.92</v>
      </c>
      <c r="J166" s="4">
        <f t="shared" si="28"/>
        <v>54.432000000000002</v>
      </c>
      <c r="K166" s="4">
        <f t="shared" si="29"/>
        <v>3.2</v>
      </c>
      <c r="L166" s="4">
        <f t="shared" si="30"/>
        <v>90.720000000000013</v>
      </c>
      <c r="M166" s="5" t="str">
        <f t="shared" si="31"/>
        <v>Green Dragon Tea Ingredients:
panfired green tea 
 - NET WT. 0.8 oz (22.68 grams)</v>
      </c>
      <c r="N166" s="8">
        <v>10000000158</v>
      </c>
      <c r="O166" s="8">
        <v>30000000158</v>
      </c>
      <c r="P166" s="8">
        <v>50000000158</v>
      </c>
      <c r="Q166" s="8">
        <v>70000000158</v>
      </c>
      <c r="R166" s="8">
        <v>90000000158</v>
      </c>
      <c r="S166" s="2"/>
      <c r="U166" s="8"/>
      <c r="V166" s="4">
        <f t="shared" si="34"/>
        <v>0.4</v>
      </c>
      <c r="W166" s="4">
        <f t="shared" si="35"/>
        <v>11.340000000000002</v>
      </c>
      <c r="X166" s="8"/>
    </row>
    <row r="167" spans="1:24" ht="42.75" x14ac:dyDescent="0.25">
      <c r="A167" s="2" t="s">
        <v>362</v>
      </c>
      <c r="B167" s="2" t="s">
        <v>419</v>
      </c>
      <c r="C167" s="2" t="s">
        <v>419</v>
      </c>
      <c r="D167" s="1" t="s">
        <v>818</v>
      </c>
      <c r="E167" s="4">
        <f t="shared" si="24"/>
        <v>0.8</v>
      </c>
      <c r="F167" s="4">
        <f t="shared" si="25"/>
        <v>22.680000000000003</v>
      </c>
      <c r="G167" s="4">
        <v>1.6</v>
      </c>
      <c r="H167" s="4">
        <f t="shared" si="26"/>
        <v>45.360000000000007</v>
      </c>
      <c r="I167" s="4">
        <f t="shared" si="27"/>
        <v>1.92</v>
      </c>
      <c r="J167" s="4">
        <f t="shared" si="28"/>
        <v>54.432000000000002</v>
      </c>
      <c r="K167" s="4">
        <f t="shared" si="29"/>
        <v>3.2</v>
      </c>
      <c r="L167" s="4">
        <f t="shared" si="30"/>
        <v>90.720000000000013</v>
      </c>
      <c r="M167" s="5" t="str">
        <f t="shared" si="31"/>
        <v>Darjeeling Tea Ingredients:
darjeeling black tea 
 - NET WT. 0.8 oz (22.68 grams)</v>
      </c>
      <c r="N167" s="8">
        <v>10000000102</v>
      </c>
      <c r="O167" s="8">
        <v>30000000102</v>
      </c>
      <c r="P167" s="8">
        <v>50000000102</v>
      </c>
      <c r="Q167" s="8">
        <v>70000000102</v>
      </c>
      <c r="R167" s="8">
        <v>90000000102</v>
      </c>
      <c r="S167" s="2"/>
      <c r="U167" s="8"/>
      <c r="V167" s="4">
        <f t="shared" si="34"/>
        <v>0.4</v>
      </c>
      <c r="W167" s="4">
        <f t="shared" si="35"/>
        <v>11.340000000000002</v>
      </c>
      <c r="X167" s="8"/>
    </row>
    <row r="168" spans="1:24" ht="42.75" x14ac:dyDescent="0.25">
      <c r="A168" s="2" t="s">
        <v>363</v>
      </c>
      <c r="B168" s="2" t="s">
        <v>420</v>
      </c>
      <c r="C168" s="2" t="s">
        <v>420</v>
      </c>
      <c r="D168" s="1" t="s">
        <v>1341</v>
      </c>
      <c r="E168" s="4">
        <f t="shared" si="24"/>
        <v>0.8</v>
      </c>
      <c r="F168" s="4">
        <f t="shared" si="25"/>
        <v>22.680000000000003</v>
      </c>
      <c r="G168" s="4">
        <v>1.6</v>
      </c>
      <c r="H168" s="4">
        <f t="shared" si="26"/>
        <v>45.360000000000007</v>
      </c>
      <c r="I168" s="4">
        <f t="shared" si="27"/>
        <v>1.92</v>
      </c>
      <c r="J168" s="4">
        <f t="shared" si="28"/>
        <v>54.432000000000002</v>
      </c>
      <c r="K168" s="4">
        <f t="shared" si="29"/>
        <v>3.2</v>
      </c>
      <c r="L168" s="4">
        <f t="shared" si="30"/>
        <v>90.720000000000013</v>
      </c>
      <c r="M168" s="5" t="str">
        <f t="shared" si="31"/>
        <v>Chamomile Tea Ingredients:
chamomile flowers ground, calendula flowers
 - NET WT. 0.8 oz (22.68 grams)</v>
      </c>
      <c r="N168" s="8">
        <v>10000000069</v>
      </c>
      <c r="O168" s="8">
        <v>30000000069</v>
      </c>
      <c r="P168" s="8">
        <v>50000000069</v>
      </c>
      <c r="Q168" s="8">
        <v>70000000069</v>
      </c>
      <c r="R168" s="8">
        <v>90000000069</v>
      </c>
      <c r="S168" s="2"/>
      <c r="U168" s="8"/>
      <c r="V168" s="4">
        <f t="shared" si="34"/>
        <v>0.4</v>
      </c>
      <c r="W168" s="4">
        <f t="shared" si="35"/>
        <v>11.340000000000002</v>
      </c>
      <c r="X168" s="8"/>
    </row>
    <row r="169" spans="1:24" ht="42.75" x14ac:dyDescent="0.25">
      <c r="A169" s="2" t="s">
        <v>364</v>
      </c>
      <c r="B169" s="2" t="s">
        <v>1040</v>
      </c>
      <c r="C169" s="2" t="s">
        <v>624</v>
      </c>
      <c r="D169" s="1" t="s">
        <v>1189</v>
      </c>
      <c r="E169" s="4">
        <f t="shared" si="24"/>
        <v>0.8</v>
      </c>
      <c r="F169" s="4">
        <f t="shared" si="25"/>
        <v>22.680000000000003</v>
      </c>
      <c r="G169" s="4">
        <v>1.6</v>
      </c>
      <c r="H169" s="4">
        <f t="shared" si="26"/>
        <v>45.360000000000007</v>
      </c>
      <c r="I169" s="4">
        <f t="shared" si="27"/>
        <v>1.92</v>
      </c>
      <c r="J169" s="4">
        <f t="shared" si="28"/>
        <v>54.432000000000002</v>
      </c>
      <c r="K169" s="4">
        <f t="shared" si="29"/>
        <v>3.2</v>
      </c>
      <c r="L169" s="4">
        <f t="shared" si="30"/>
        <v>90.720000000000013</v>
      </c>
      <c r="M169" s="5" t="str">
        <f t="shared" si="31"/>
        <v>Green Sencha Tea Ingredients:
green sencha leaves
 - NET WT. 0.8 oz (22.68 grams)</v>
      </c>
      <c r="N169" s="8">
        <v>10000000159</v>
      </c>
      <c r="O169" s="8">
        <v>30000000159</v>
      </c>
      <c r="P169" s="8">
        <v>50000000159</v>
      </c>
      <c r="Q169" s="8">
        <v>70000000159</v>
      </c>
      <c r="R169" s="8">
        <v>90000000159</v>
      </c>
      <c r="S169" s="2" t="s">
        <v>838</v>
      </c>
      <c r="T169" s="5" t="s">
        <v>1183</v>
      </c>
      <c r="U169" s="8"/>
      <c r="V169" s="4">
        <f t="shared" si="34"/>
        <v>0.4</v>
      </c>
      <c r="W169" s="4">
        <f t="shared" si="35"/>
        <v>11.340000000000002</v>
      </c>
      <c r="X169" s="8"/>
    </row>
    <row r="170" spans="1:24" ht="42.75" x14ac:dyDescent="0.25">
      <c r="A170" s="2" t="s">
        <v>365</v>
      </c>
      <c r="B170" s="2" t="s">
        <v>421</v>
      </c>
      <c r="C170" s="2" t="s">
        <v>421</v>
      </c>
      <c r="D170" s="1" t="s">
        <v>1190</v>
      </c>
      <c r="E170" s="4">
        <f t="shared" si="24"/>
        <v>0.8</v>
      </c>
      <c r="F170" s="4">
        <f t="shared" si="25"/>
        <v>22.680000000000003</v>
      </c>
      <c r="G170" s="4">
        <v>1.6</v>
      </c>
      <c r="H170" s="4">
        <f t="shared" si="26"/>
        <v>45.360000000000007</v>
      </c>
      <c r="I170" s="4">
        <f t="shared" si="27"/>
        <v>1.92</v>
      </c>
      <c r="J170" s="4">
        <f t="shared" si="28"/>
        <v>54.432000000000002</v>
      </c>
      <c r="K170" s="4">
        <f t="shared" si="29"/>
        <v>3.2</v>
      </c>
      <c r="L170" s="4">
        <f t="shared" si="30"/>
        <v>90.720000000000013</v>
      </c>
      <c r="M170" s="5" t="str">
        <f t="shared" si="31"/>
        <v>Raspberry Fruit Tea Ingredients:
black tea, blackberry leaf, artificial flavor
 - NET WT. 0.8 oz (22.68 grams)</v>
      </c>
      <c r="N170" s="8">
        <v>10000000285</v>
      </c>
      <c r="O170" s="8">
        <v>30000000285</v>
      </c>
      <c r="P170" s="8">
        <v>50000000285</v>
      </c>
      <c r="Q170" s="8">
        <v>70000000285</v>
      </c>
      <c r="R170" s="8">
        <v>90000000285</v>
      </c>
      <c r="S170" s="2" t="s">
        <v>838</v>
      </c>
      <c r="T170" s="5" t="s">
        <v>1183</v>
      </c>
      <c r="U170" s="8"/>
      <c r="V170" s="4">
        <f t="shared" si="34"/>
        <v>0.4</v>
      </c>
      <c r="W170" s="4">
        <f t="shared" si="35"/>
        <v>11.340000000000002</v>
      </c>
      <c r="X170" s="8"/>
    </row>
    <row r="171" spans="1:24" ht="42.75" x14ac:dyDescent="0.25">
      <c r="A171" s="2" t="s">
        <v>366</v>
      </c>
      <c r="B171" s="2" t="s">
        <v>422</v>
      </c>
      <c r="C171" s="2" t="s">
        <v>422</v>
      </c>
      <c r="D171" s="1" t="s">
        <v>1603</v>
      </c>
      <c r="E171" s="4">
        <f t="shared" si="24"/>
        <v>0.8</v>
      </c>
      <c r="F171" s="4">
        <f t="shared" si="25"/>
        <v>22.680000000000003</v>
      </c>
      <c r="G171" s="4">
        <v>1.6</v>
      </c>
      <c r="H171" s="4">
        <f t="shared" si="26"/>
        <v>45.360000000000007</v>
      </c>
      <c r="I171" s="4">
        <f t="shared" si="27"/>
        <v>1.92</v>
      </c>
      <c r="J171" s="4">
        <f t="shared" si="28"/>
        <v>54.432000000000002</v>
      </c>
      <c r="K171" s="4">
        <f t="shared" si="29"/>
        <v>3.2</v>
      </c>
      <c r="L171" s="4">
        <f t="shared" si="30"/>
        <v>90.720000000000013</v>
      </c>
      <c r="M171" s="5" t="str">
        <f t="shared" si="31"/>
        <v>Vanilla Tea Ingredients :
black tea, vanilla flavor, calendula flowers 
 - NET WT. 0.8 oz (22.68 grams)</v>
      </c>
      <c r="N171" s="8">
        <v>10000000367</v>
      </c>
      <c r="O171" s="8">
        <v>30000000367</v>
      </c>
      <c r="P171" s="8">
        <v>50000000367</v>
      </c>
      <c r="Q171" s="8">
        <v>70000000367</v>
      </c>
      <c r="R171" s="8">
        <v>90000000367</v>
      </c>
      <c r="S171" s="2"/>
      <c r="U171" s="8"/>
      <c r="V171" s="4">
        <f t="shared" si="34"/>
        <v>0.4</v>
      </c>
      <c r="W171" s="4">
        <f t="shared" si="35"/>
        <v>11.340000000000002</v>
      </c>
      <c r="X171" s="8"/>
    </row>
    <row r="172" spans="1:24" ht="57" x14ac:dyDescent="0.25">
      <c r="A172" s="2" t="s">
        <v>367</v>
      </c>
      <c r="B172" s="2" t="s">
        <v>1097</v>
      </c>
      <c r="C172" s="2" t="s">
        <v>570</v>
      </c>
      <c r="D172" s="1" t="s">
        <v>1262</v>
      </c>
      <c r="E172" s="4">
        <f t="shared" si="24"/>
        <v>0.8</v>
      </c>
      <c r="F172" s="4">
        <f t="shared" si="25"/>
        <v>22.680000000000003</v>
      </c>
      <c r="G172" s="4">
        <v>1.6</v>
      </c>
      <c r="H172" s="4">
        <f t="shared" si="26"/>
        <v>45.360000000000007</v>
      </c>
      <c r="I172" s="4">
        <f t="shared" si="27"/>
        <v>1.92</v>
      </c>
      <c r="J172" s="4">
        <f t="shared" si="28"/>
        <v>54.432000000000002</v>
      </c>
      <c r="K172" s="4">
        <f t="shared" si="29"/>
        <v>3.2</v>
      </c>
      <c r="L172" s="4">
        <f t="shared" si="30"/>
        <v>90.720000000000013</v>
      </c>
      <c r="M172" s="5" t="str">
        <f t="shared" si="31"/>
        <v>Chai Black Turmeric Tea Ingredients:
black tea, turmeric, ginger, cinnamon, cloves, cardamom, black pepper, cassia oil
 - NET WT. 0.8 oz (22.68 grams)</v>
      </c>
      <c r="N172" s="8">
        <v>10000000066</v>
      </c>
      <c r="O172" s="8">
        <v>30000000066</v>
      </c>
      <c r="P172" s="8">
        <v>50000000066</v>
      </c>
      <c r="Q172" s="8">
        <v>70000000066</v>
      </c>
      <c r="R172" s="8">
        <v>90000000066</v>
      </c>
      <c r="S172" s="2"/>
      <c r="U172" s="8"/>
      <c r="V172" s="4">
        <f t="shared" si="34"/>
        <v>0.4</v>
      </c>
      <c r="W172" s="4">
        <f t="shared" si="35"/>
        <v>11.340000000000002</v>
      </c>
      <c r="X172" s="8"/>
    </row>
    <row r="173" spans="1:24" ht="57" x14ac:dyDescent="0.25">
      <c r="A173" s="2" t="s">
        <v>368</v>
      </c>
      <c r="B173" s="2" t="s">
        <v>1096</v>
      </c>
      <c r="C173" s="2" t="s">
        <v>571</v>
      </c>
      <c r="D173" s="1" t="s">
        <v>1263</v>
      </c>
      <c r="E173" s="4">
        <f t="shared" si="24"/>
        <v>0.8</v>
      </c>
      <c r="F173" s="4">
        <f t="shared" si="25"/>
        <v>22.680000000000003</v>
      </c>
      <c r="G173" s="4">
        <v>1.6</v>
      </c>
      <c r="H173" s="4">
        <f t="shared" si="26"/>
        <v>45.360000000000007</v>
      </c>
      <c r="I173" s="4">
        <f t="shared" si="27"/>
        <v>1.92</v>
      </c>
      <c r="J173" s="4">
        <f t="shared" si="28"/>
        <v>54.432000000000002</v>
      </c>
      <c r="K173" s="4">
        <f t="shared" si="29"/>
        <v>3.2</v>
      </c>
      <c r="L173" s="4">
        <f t="shared" si="30"/>
        <v>90.720000000000013</v>
      </c>
      <c r="M173" s="5" t="str">
        <f t="shared" si="31"/>
        <v>Chai Herbal Turmeric Tea Ingredients:
turmeric, ginger, cinnamon, cloves, cardamom, licorice root, black pepper, cassia oil 
 - NET WT. 0.8 oz (22.68 grams)</v>
      </c>
      <c r="N173" s="8">
        <v>10000000067</v>
      </c>
      <c r="O173" s="8">
        <v>30000000067</v>
      </c>
      <c r="P173" s="8">
        <v>50000000067</v>
      </c>
      <c r="Q173" s="8">
        <v>70000000067</v>
      </c>
      <c r="R173" s="8">
        <v>90000000067</v>
      </c>
      <c r="S173" s="2"/>
      <c r="U173" s="8"/>
      <c r="V173" s="4">
        <f t="shared" si="34"/>
        <v>0.4</v>
      </c>
      <c r="W173" s="4">
        <f t="shared" si="35"/>
        <v>11.340000000000002</v>
      </c>
      <c r="X173" s="8"/>
    </row>
    <row r="174" spans="1:24" ht="42.75" x14ac:dyDescent="0.25">
      <c r="A174" s="2" t="s">
        <v>369</v>
      </c>
      <c r="B174" s="2" t="s">
        <v>423</v>
      </c>
      <c r="C174" s="2" t="s">
        <v>423</v>
      </c>
      <c r="D174" s="1" t="s">
        <v>1191</v>
      </c>
      <c r="E174" s="4">
        <f t="shared" si="24"/>
        <v>0.8</v>
      </c>
      <c r="F174" s="4">
        <f t="shared" si="25"/>
        <v>22.680000000000003</v>
      </c>
      <c r="G174" s="4">
        <v>1.6</v>
      </c>
      <c r="H174" s="4">
        <f t="shared" si="26"/>
        <v>45.360000000000007</v>
      </c>
      <c r="I174" s="4">
        <f t="shared" si="27"/>
        <v>1.92</v>
      </c>
      <c r="J174" s="4">
        <f t="shared" si="28"/>
        <v>54.432000000000002</v>
      </c>
      <c r="K174" s="4">
        <f t="shared" si="29"/>
        <v>3.2</v>
      </c>
      <c r="L174" s="4">
        <f t="shared" si="30"/>
        <v>90.720000000000013</v>
      </c>
      <c r="M174" s="5" t="str">
        <f t="shared" si="31"/>
        <v>Apricot Tea Ingredients:
black tea, calendula petals, artificial apricot flavoring
 - NET WT. 0.8 oz (22.68 grams)</v>
      </c>
      <c r="N174" s="8">
        <v>10000000018</v>
      </c>
      <c r="O174" s="8">
        <v>30000000018</v>
      </c>
      <c r="P174" s="8">
        <v>50000000018</v>
      </c>
      <c r="Q174" s="8">
        <v>70000000018</v>
      </c>
      <c r="R174" s="8">
        <v>90000000018</v>
      </c>
      <c r="S174" s="2" t="s">
        <v>838</v>
      </c>
      <c r="T174" s="5" t="s">
        <v>1183</v>
      </c>
      <c r="U174" s="8"/>
      <c r="V174" s="4">
        <f t="shared" si="34"/>
        <v>0.4</v>
      </c>
      <c r="W174" s="4">
        <f t="shared" si="35"/>
        <v>11.340000000000002</v>
      </c>
      <c r="X174" s="8"/>
    </row>
    <row r="175" spans="1:24" ht="57" x14ac:dyDescent="0.25">
      <c r="A175" s="2" t="s">
        <v>370</v>
      </c>
      <c r="B175" s="2" t="s">
        <v>424</v>
      </c>
      <c r="C175" s="2" t="s">
        <v>424</v>
      </c>
      <c r="D175" s="1" t="s">
        <v>1192</v>
      </c>
      <c r="E175" s="4">
        <f t="shared" si="24"/>
        <v>0.8</v>
      </c>
      <c r="F175" s="4">
        <f t="shared" si="25"/>
        <v>22.680000000000003</v>
      </c>
      <c r="G175" s="4">
        <v>1.6</v>
      </c>
      <c r="H175" s="4">
        <f t="shared" si="26"/>
        <v>45.360000000000007</v>
      </c>
      <c r="I175" s="4">
        <f t="shared" si="27"/>
        <v>1.92</v>
      </c>
      <c r="J175" s="4">
        <f t="shared" si="28"/>
        <v>54.432000000000002</v>
      </c>
      <c r="K175" s="4">
        <f t="shared" si="29"/>
        <v>3.2</v>
      </c>
      <c r="L175" s="4">
        <f t="shared" si="30"/>
        <v>90.720000000000013</v>
      </c>
      <c r="M175" s="5" t="str">
        <f t="shared" si="31"/>
        <v>Chai Tea Ingredients:
black tea, cinnamon, ginger, cardamom, cloves, and black pepper
 - NET WT. 0.8 oz (22.68 grams)</v>
      </c>
      <c r="N175" s="8">
        <v>10000000068</v>
      </c>
      <c r="O175" s="8">
        <v>30000000068</v>
      </c>
      <c r="P175" s="8">
        <v>50000000068</v>
      </c>
      <c r="Q175" s="8">
        <v>70000000068</v>
      </c>
      <c r="R175" s="8">
        <v>90000000068</v>
      </c>
      <c r="S175" s="2" t="s">
        <v>838</v>
      </c>
      <c r="T175" s="5" t="s">
        <v>1183</v>
      </c>
      <c r="U175" s="8"/>
      <c r="V175" s="4">
        <f t="shared" si="34"/>
        <v>0.4</v>
      </c>
      <c r="W175" s="4">
        <f t="shared" si="35"/>
        <v>11.340000000000002</v>
      </c>
      <c r="X175" s="8"/>
    </row>
    <row r="176" spans="1:24" ht="42.75" x14ac:dyDescent="0.25">
      <c r="A176" s="2" t="s">
        <v>371</v>
      </c>
      <c r="B176" s="2" t="s">
        <v>1049</v>
      </c>
      <c r="C176" s="2" t="s">
        <v>617</v>
      </c>
      <c r="D176" s="1" t="s">
        <v>884</v>
      </c>
      <c r="E176" s="4">
        <f t="shared" si="24"/>
        <v>0.8</v>
      </c>
      <c r="F176" s="4">
        <f t="shared" si="25"/>
        <v>22.680000000000003</v>
      </c>
      <c r="G176" s="4">
        <v>1.6</v>
      </c>
      <c r="H176" s="4">
        <f t="shared" si="26"/>
        <v>45.360000000000007</v>
      </c>
      <c r="I176" s="4">
        <f t="shared" si="27"/>
        <v>1.92</v>
      </c>
      <c r="J176" s="4">
        <f t="shared" si="28"/>
        <v>54.432000000000002</v>
      </c>
      <c r="K176" s="4">
        <f t="shared" si="29"/>
        <v>3.2</v>
      </c>
      <c r="L176" s="4">
        <f t="shared" si="30"/>
        <v>90.720000000000013</v>
      </c>
      <c r="M176" s="5" t="str">
        <f t="shared" si="31"/>
        <v>Ginger Lemon Herbal Tea Ingredients:
ginger pieces, lemongrass, lemon peel, licorice, spearmint
 - NET WT. 0.8 oz (22.68 grams)</v>
      </c>
      <c r="N176" s="8">
        <v>10000000148</v>
      </c>
      <c r="O176" s="8">
        <v>30000000148</v>
      </c>
      <c r="P176" s="8">
        <v>50000000148</v>
      </c>
      <c r="Q176" s="8">
        <v>70000000148</v>
      </c>
      <c r="R176" s="8">
        <v>90000000148</v>
      </c>
      <c r="S176" s="2" t="s">
        <v>838</v>
      </c>
      <c r="T176" s="5" t="s">
        <v>1183</v>
      </c>
      <c r="U176" s="8"/>
      <c r="V176" s="4">
        <f t="shared" si="34"/>
        <v>0.4</v>
      </c>
      <c r="W176" s="4">
        <f t="shared" si="35"/>
        <v>11.340000000000002</v>
      </c>
      <c r="X176" s="8"/>
    </row>
    <row r="177" spans="1:24" ht="42.75" x14ac:dyDescent="0.25">
      <c r="A177" s="2" t="s">
        <v>372</v>
      </c>
      <c r="B177" s="2" t="s">
        <v>425</v>
      </c>
      <c r="C177" s="2" t="s">
        <v>425</v>
      </c>
      <c r="D177" s="1" t="s">
        <v>1193</v>
      </c>
      <c r="E177" s="4">
        <f t="shared" si="24"/>
        <v>0.8</v>
      </c>
      <c r="F177" s="4">
        <f t="shared" si="25"/>
        <v>22.680000000000003</v>
      </c>
      <c r="G177" s="4">
        <v>1.6</v>
      </c>
      <c r="H177" s="4">
        <f t="shared" si="26"/>
        <v>45.360000000000007</v>
      </c>
      <c r="I177" s="4">
        <f t="shared" si="27"/>
        <v>1.92</v>
      </c>
      <c r="J177" s="4">
        <f t="shared" si="28"/>
        <v>54.432000000000002</v>
      </c>
      <c r="K177" s="4">
        <f t="shared" si="29"/>
        <v>3.2</v>
      </c>
      <c r="L177" s="4">
        <f t="shared" si="30"/>
        <v>90.720000000000013</v>
      </c>
      <c r="M177" s="5" t="str">
        <f t="shared" si="31"/>
        <v>Honey Brush Tea Ingredients:
honey bush flowers
 - NET WT. 0.8 oz (22.68 grams)</v>
      </c>
      <c r="N177" s="8">
        <v>10000000178</v>
      </c>
      <c r="O177" s="8">
        <v>30000000178</v>
      </c>
      <c r="P177" s="8">
        <v>50000000178</v>
      </c>
      <c r="Q177" s="8">
        <v>70000000178</v>
      </c>
      <c r="R177" s="8">
        <v>90000000178</v>
      </c>
      <c r="S177" s="2" t="s">
        <v>838</v>
      </c>
      <c r="T177" s="5" t="s">
        <v>1183</v>
      </c>
      <c r="U177" s="8"/>
      <c r="V177" s="4">
        <f t="shared" si="34"/>
        <v>0.4</v>
      </c>
      <c r="W177" s="4">
        <f t="shared" si="35"/>
        <v>11.340000000000002</v>
      </c>
      <c r="X177" s="8"/>
    </row>
    <row r="178" spans="1:24" ht="42.75" x14ac:dyDescent="0.25">
      <c r="A178" s="2" t="s">
        <v>373</v>
      </c>
      <c r="B178" s="2" t="s">
        <v>977</v>
      </c>
      <c r="C178" s="2" t="s">
        <v>1149</v>
      </c>
      <c r="D178" s="1" t="s">
        <v>1604</v>
      </c>
      <c r="E178" s="4">
        <f t="shared" si="24"/>
        <v>0.8</v>
      </c>
      <c r="F178" s="4">
        <f t="shared" si="25"/>
        <v>22.680000000000003</v>
      </c>
      <c r="G178" s="4">
        <v>1.6</v>
      </c>
      <c r="H178" s="4">
        <f t="shared" si="26"/>
        <v>45.360000000000007</v>
      </c>
      <c r="I178" s="4">
        <f t="shared" si="27"/>
        <v>1.92</v>
      </c>
      <c r="J178" s="4">
        <f t="shared" si="28"/>
        <v>54.432000000000002</v>
      </c>
      <c r="K178" s="4">
        <f t="shared" si="29"/>
        <v>3.2</v>
      </c>
      <c r="L178" s="4">
        <f t="shared" si="30"/>
        <v>90.720000000000013</v>
      </c>
      <c r="M178" s="5" t="str">
        <f t="shared" si="31"/>
        <v>Orange Spice Tea Ingredients:
black op tea, orange peel, orange oil, clove bud oil
 - NET WT. 0.8 oz (22.68 grams)</v>
      </c>
      <c r="N178" s="8">
        <v>10000000248</v>
      </c>
      <c r="O178" s="8">
        <v>30000000248</v>
      </c>
      <c r="P178" s="8">
        <v>50000000248</v>
      </c>
      <c r="Q178" s="8">
        <v>70000000248</v>
      </c>
      <c r="R178" s="8">
        <v>90000000248</v>
      </c>
      <c r="S178" s="2" t="s">
        <v>838</v>
      </c>
      <c r="T178" s="5" t="s">
        <v>1183</v>
      </c>
      <c r="U178" s="8"/>
      <c r="V178" s="4">
        <f t="shared" si="34"/>
        <v>0.4</v>
      </c>
      <c r="W178" s="4">
        <f t="shared" si="35"/>
        <v>11.340000000000002</v>
      </c>
      <c r="X178" s="8"/>
    </row>
    <row r="179" spans="1:24" ht="57" x14ac:dyDescent="0.25">
      <c r="A179" s="2" t="s">
        <v>374</v>
      </c>
      <c r="B179" s="2" t="s">
        <v>426</v>
      </c>
      <c r="C179" s="2" t="s">
        <v>426</v>
      </c>
      <c r="D179" s="1" t="s">
        <v>1194</v>
      </c>
      <c r="E179" s="4">
        <f t="shared" si="24"/>
        <v>0.8</v>
      </c>
      <c r="F179" s="4">
        <f t="shared" si="25"/>
        <v>22.680000000000003</v>
      </c>
      <c r="G179" s="4">
        <v>1.6</v>
      </c>
      <c r="H179" s="4">
        <f t="shared" si="26"/>
        <v>45.360000000000007</v>
      </c>
      <c r="I179" s="4">
        <f t="shared" si="27"/>
        <v>1.92</v>
      </c>
      <c r="J179" s="4">
        <f t="shared" si="28"/>
        <v>54.432000000000002</v>
      </c>
      <c r="K179" s="4">
        <f t="shared" si="29"/>
        <v>3.2</v>
      </c>
      <c r="L179" s="4">
        <f t="shared" si="30"/>
        <v>90.720000000000013</v>
      </c>
      <c r="M179" s="5" t="str">
        <f t="shared" si="31"/>
        <v>Pomegranate Tea Ingredients:
sencha green tea, pink rose petals, artificial pomegranate flavor
 - NET WT. 0.8 oz (22.68 grams)</v>
      </c>
      <c r="N179" s="8">
        <v>10000000269</v>
      </c>
      <c r="O179" s="8">
        <v>30000000269</v>
      </c>
      <c r="P179" s="8">
        <v>50000000269</v>
      </c>
      <c r="Q179" s="8">
        <v>70000000269</v>
      </c>
      <c r="R179" s="8">
        <v>90000000269</v>
      </c>
      <c r="S179" s="2" t="s">
        <v>838</v>
      </c>
      <c r="T179" s="5" t="s">
        <v>1183</v>
      </c>
      <c r="U179" s="8"/>
      <c r="V179" s="4">
        <f t="shared" si="34"/>
        <v>0.4</v>
      </c>
      <c r="W179" s="4">
        <f t="shared" si="35"/>
        <v>11.340000000000002</v>
      </c>
      <c r="X179" s="8"/>
    </row>
    <row r="180" spans="1:24" ht="31.5" x14ac:dyDescent="0.25">
      <c r="A180" s="2" t="s">
        <v>375</v>
      </c>
      <c r="B180" s="2" t="s">
        <v>887</v>
      </c>
      <c r="C180" s="2" t="s">
        <v>777</v>
      </c>
      <c r="D180" s="1" t="s">
        <v>845</v>
      </c>
      <c r="E180" s="4">
        <f t="shared" si="24"/>
        <v>0.8</v>
      </c>
      <c r="F180" s="4">
        <f t="shared" si="25"/>
        <v>22.680000000000003</v>
      </c>
      <c r="G180" s="4">
        <v>1.6</v>
      </c>
      <c r="H180" s="4">
        <f t="shared" si="26"/>
        <v>45.360000000000007</v>
      </c>
      <c r="I180" s="4">
        <f t="shared" si="27"/>
        <v>1.92</v>
      </c>
      <c r="J180" s="4">
        <f t="shared" si="28"/>
        <v>54.432000000000002</v>
      </c>
      <c r="K180" s="4">
        <f t="shared" si="29"/>
        <v>3.2</v>
      </c>
      <c r="L180" s="4">
        <f t="shared" si="30"/>
        <v>90.720000000000013</v>
      </c>
      <c r="M180" s="5" t="str">
        <f t="shared" si="31"/>
        <v>NULL
 - NET WT. 0.8 oz (22.68 grams)</v>
      </c>
      <c r="N180" s="8">
        <v>10000000400</v>
      </c>
      <c r="O180" s="8">
        <v>30000000400</v>
      </c>
      <c r="P180" s="8">
        <v>50000000400</v>
      </c>
      <c r="Q180" s="8">
        <v>70000000400</v>
      </c>
      <c r="R180" s="8">
        <v>90000000400</v>
      </c>
      <c r="S180" s="2"/>
      <c r="U180" s="8"/>
      <c r="V180" s="4">
        <f t="shared" si="34"/>
        <v>0.4</v>
      </c>
      <c r="W180" s="4">
        <f t="shared" si="35"/>
        <v>11.340000000000002</v>
      </c>
      <c r="X180" s="8"/>
    </row>
    <row r="181" spans="1:24" ht="28.5" x14ac:dyDescent="0.25">
      <c r="A181" s="2" t="s">
        <v>376</v>
      </c>
      <c r="B181" s="2" t="s">
        <v>427</v>
      </c>
      <c r="C181" s="2" t="s">
        <v>427</v>
      </c>
      <c r="D181" s="1" t="s">
        <v>845</v>
      </c>
      <c r="E181" s="4">
        <f t="shared" si="24"/>
        <v>0.8</v>
      </c>
      <c r="F181" s="4">
        <f t="shared" si="25"/>
        <v>22.680000000000003</v>
      </c>
      <c r="G181" s="4">
        <v>1.6</v>
      </c>
      <c r="H181" s="4">
        <f t="shared" si="26"/>
        <v>45.360000000000007</v>
      </c>
      <c r="I181" s="4">
        <f t="shared" si="27"/>
        <v>1.92</v>
      </c>
      <c r="J181" s="4">
        <f t="shared" si="28"/>
        <v>54.432000000000002</v>
      </c>
      <c r="K181" s="4">
        <f t="shared" si="29"/>
        <v>3.2</v>
      </c>
      <c r="L181" s="4">
        <f t="shared" si="30"/>
        <v>90.720000000000013</v>
      </c>
      <c r="M181" s="5" t="str">
        <f t="shared" si="31"/>
        <v>NULL
 - NET WT. 0.8 oz (22.68 grams)</v>
      </c>
      <c r="N181" s="8">
        <v>10000000399</v>
      </c>
      <c r="O181" s="8">
        <v>30000000399</v>
      </c>
      <c r="P181" s="8">
        <v>50000000399</v>
      </c>
      <c r="Q181" s="8">
        <v>70000000399</v>
      </c>
      <c r="R181" s="8">
        <v>90000000399</v>
      </c>
      <c r="S181" s="2"/>
      <c r="U181" s="8"/>
      <c r="V181" s="4">
        <f t="shared" si="34"/>
        <v>0.4</v>
      </c>
      <c r="W181" s="4">
        <f t="shared" si="35"/>
        <v>11.340000000000002</v>
      </c>
      <c r="X181" s="8"/>
    </row>
    <row r="182" spans="1:24" ht="28.5" x14ac:dyDescent="0.25">
      <c r="A182" s="2" t="s">
        <v>377</v>
      </c>
      <c r="B182" s="2" t="s">
        <v>428</v>
      </c>
      <c r="C182" s="2" t="s">
        <v>428</v>
      </c>
      <c r="D182" s="1" t="s">
        <v>845</v>
      </c>
      <c r="E182" s="4">
        <f t="shared" si="24"/>
        <v>0.8</v>
      </c>
      <c r="F182" s="4">
        <f t="shared" si="25"/>
        <v>22.680000000000003</v>
      </c>
      <c r="G182" s="4">
        <v>1.6</v>
      </c>
      <c r="H182" s="4">
        <f t="shared" si="26"/>
        <v>45.360000000000007</v>
      </c>
      <c r="I182" s="4">
        <f t="shared" si="27"/>
        <v>1.92</v>
      </c>
      <c r="J182" s="4">
        <f t="shared" si="28"/>
        <v>54.432000000000002</v>
      </c>
      <c r="K182" s="4">
        <f t="shared" si="29"/>
        <v>3.2</v>
      </c>
      <c r="L182" s="4">
        <f t="shared" si="30"/>
        <v>90.720000000000013</v>
      </c>
      <c r="M182" s="5" t="str">
        <f t="shared" si="31"/>
        <v>NULL
 - NET WT. 0.8 oz (22.68 grams)</v>
      </c>
      <c r="N182" s="8">
        <v>10000000387</v>
      </c>
      <c r="O182" s="8">
        <v>30000000387</v>
      </c>
      <c r="P182" s="8">
        <v>50000000387</v>
      </c>
      <c r="Q182" s="8">
        <v>70000000387</v>
      </c>
      <c r="R182" s="8">
        <v>90000000387</v>
      </c>
      <c r="S182" s="2"/>
      <c r="U182" s="8"/>
      <c r="V182" s="4">
        <f t="shared" si="34"/>
        <v>0.4</v>
      </c>
      <c r="W182" s="4">
        <f t="shared" si="35"/>
        <v>11.340000000000002</v>
      </c>
      <c r="X182" s="8"/>
    </row>
    <row r="183" spans="1:24" ht="28.5" x14ac:dyDescent="0.25">
      <c r="A183" s="2" t="s">
        <v>378</v>
      </c>
      <c r="B183" s="2" t="s">
        <v>429</v>
      </c>
      <c r="C183" s="2" t="s">
        <v>429</v>
      </c>
      <c r="D183" s="1" t="s">
        <v>845</v>
      </c>
      <c r="E183" s="4">
        <f t="shared" si="24"/>
        <v>0.8</v>
      </c>
      <c r="F183" s="4">
        <f t="shared" si="25"/>
        <v>22.680000000000003</v>
      </c>
      <c r="G183" s="4">
        <v>1.6</v>
      </c>
      <c r="H183" s="4">
        <f t="shared" si="26"/>
        <v>45.360000000000007</v>
      </c>
      <c r="I183" s="4">
        <f t="shared" si="27"/>
        <v>1.92</v>
      </c>
      <c r="J183" s="4">
        <f t="shared" si="28"/>
        <v>54.432000000000002</v>
      </c>
      <c r="K183" s="4">
        <f t="shared" si="29"/>
        <v>3.2</v>
      </c>
      <c r="L183" s="4">
        <f t="shared" si="30"/>
        <v>90.720000000000013</v>
      </c>
      <c r="M183" s="5" t="str">
        <f t="shared" si="31"/>
        <v>NULL
 - NET WT. 0.8 oz (22.68 grams)</v>
      </c>
      <c r="N183" s="8">
        <v>10000000351</v>
      </c>
      <c r="O183" s="8">
        <v>30000000351</v>
      </c>
      <c r="P183" s="8">
        <v>50000000351</v>
      </c>
      <c r="Q183" s="8">
        <v>70000000351</v>
      </c>
      <c r="R183" s="8">
        <v>90000000351</v>
      </c>
      <c r="S183" s="2"/>
      <c r="U183" s="8"/>
      <c r="V183" s="4">
        <f t="shared" si="34"/>
        <v>0.4</v>
      </c>
      <c r="W183" s="4">
        <f t="shared" si="35"/>
        <v>11.340000000000002</v>
      </c>
      <c r="X183" s="8"/>
    </row>
    <row r="184" spans="1:24" ht="42.75" x14ac:dyDescent="0.25">
      <c r="A184" s="2" t="s">
        <v>379</v>
      </c>
      <c r="B184" s="2" t="s">
        <v>430</v>
      </c>
      <c r="C184" s="2" t="s">
        <v>430</v>
      </c>
      <c r="D184" s="1" t="s">
        <v>800</v>
      </c>
      <c r="E184" s="4">
        <f t="shared" si="24"/>
        <v>0.8</v>
      </c>
      <c r="F184" s="4">
        <f t="shared" si="25"/>
        <v>22.680000000000003</v>
      </c>
      <c r="G184" s="4">
        <v>1.6</v>
      </c>
      <c r="H184" s="4">
        <f t="shared" si="26"/>
        <v>45.360000000000007</v>
      </c>
      <c r="I184" s="4">
        <f t="shared" si="27"/>
        <v>1.92</v>
      </c>
      <c r="J184" s="4">
        <f t="shared" si="28"/>
        <v>54.432000000000002</v>
      </c>
      <c r="K184" s="4">
        <f t="shared" si="29"/>
        <v>3.2</v>
      </c>
      <c r="L184" s="4">
        <f t="shared" si="30"/>
        <v>90.720000000000013</v>
      </c>
      <c r="M184" s="5" t="str">
        <f t="shared" si="31"/>
        <v>Rooibos Tea Ingredients:
rooibos
 - NET WT. 0.8 oz (22.68 grams)</v>
      </c>
      <c r="N184" s="8">
        <v>10000000296</v>
      </c>
      <c r="O184" s="8">
        <v>30000000296</v>
      </c>
      <c r="P184" s="8">
        <v>50000000296</v>
      </c>
      <c r="Q184" s="8">
        <v>70000000296</v>
      </c>
      <c r="R184" s="8">
        <v>90000000296</v>
      </c>
      <c r="S184" s="2"/>
      <c r="U184" s="8"/>
      <c r="V184" s="4">
        <f t="shared" ref="V184:V215" si="36">IF(G184 = "NULL", "NULL", G184/4)</f>
        <v>0.4</v>
      </c>
      <c r="W184" s="4">
        <f t="shared" ref="W184:W215" si="37">IF(V184 = "NULL", "NULL", V184*28.35)</f>
        <v>11.340000000000002</v>
      </c>
      <c r="X184" s="8"/>
    </row>
    <row r="185" spans="1:24" ht="57" x14ac:dyDescent="0.25">
      <c r="A185" s="2" t="s">
        <v>380</v>
      </c>
      <c r="B185" s="2" t="s">
        <v>951</v>
      </c>
      <c r="C185" s="2" t="s">
        <v>712</v>
      </c>
      <c r="D185" s="1" t="s">
        <v>795</v>
      </c>
      <c r="E185" s="4">
        <f t="shared" si="24"/>
        <v>0.8</v>
      </c>
      <c r="F185" s="4">
        <f t="shared" si="25"/>
        <v>22.680000000000003</v>
      </c>
      <c r="G185" s="4">
        <v>1.6</v>
      </c>
      <c r="H185" s="4">
        <f t="shared" si="26"/>
        <v>45.360000000000007</v>
      </c>
      <c r="I185" s="4">
        <f t="shared" si="27"/>
        <v>1.92</v>
      </c>
      <c r="J185" s="4">
        <f t="shared" si="28"/>
        <v>54.432000000000002</v>
      </c>
      <c r="K185" s="4">
        <f t="shared" si="29"/>
        <v>3.2</v>
      </c>
      <c r="L185" s="4">
        <f t="shared" si="30"/>
        <v>90.720000000000013</v>
      </c>
      <c r="M185" s="5" t="str">
        <f t="shared" si="31"/>
        <v>Red Fruit Cocktail Tea Ingredients:
hibiscus petals, elderberries, black currants, currants, flavoring
 - NET WT. 0.8 oz (22.68 grams)</v>
      </c>
      <c r="N185" s="8">
        <v>10000000287</v>
      </c>
      <c r="O185" s="8">
        <v>30000000287</v>
      </c>
      <c r="P185" s="8">
        <v>50000000287</v>
      </c>
      <c r="Q185" s="8">
        <v>70000000287</v>
      </c>
      <c r="R185" s="8">
        <v>90000000287</v>
      </c>
      <c r="S185" s="2"/>
      <c r="U185" s="8"/>
      <c r="V185" s="4">
        <f t="shared" si="36"/>
        <v>0.4</v>
      </c>
      <c r="W185" s="4">
        <f t="shared" si="37"/>
        <v>11.340000000000002</v>
      </c>
      <c r="X185" s="8"/>
    </row>
    <row r="186" spans="1:24" ht="42.75" x14ac:dyDescent="0.25">
      <c r="A186" s="2" t="s">
        <v>381</v>
      </c>
      <c r="B186" s="2" t="s">
        <v>431</v>
      </c>
      <c r="C186" s="2" t="s">
        <v>431</v>
      </c>
      <c r="D186" s="1" t="s">
        <v>1181</v>
      </c>
      <c r="E186" s="4">
        <f t="shared" si="24"/>
        <v>0.8</v>
      </c>
      <c r="F186" s="4">
        <f t="shared" si="25"/>
        <v>22.680000000000003</v>
      </c>
      <c r="G186" s="4">
        <v>1.6</v>
      </c>
      <c r="H186" s="4">
        <f t="shared" si="26"/>
        <v>45.360000000000007</v>
      </c>
      <c r="I186" s="4">
        <f t="shared" si="27"/>
        <v>1.92</v>
      </c>
      <c r="J186" s="4">
        <f t="shared" si="28"/>
        <v>54.432000000000002</v>
      </c>
      <c r="K186" s="4">
        <f t="shared" si="29"/>
        <v>3.2</v>
      </c>
      <c r="L186" s="4">
        <f t="shared" si="30"/>
        <v>90.720000000000013</v>
      </c>
      <c r="M186" s="5" t="str">
        <f t="shared" si="31"/>
        <v>Mango Tea Ingredients:
black tea, marigold petals, artificial flavoring
 - NET WT. 0.8 oz (22.68 grams)</v>
      </c>
      <c r="N186" s="8">
        <v>10000000217</v>
      </c>
      <c r="O186" s="8">
        <v>30000000217</v>
      </c>
      <c r="P186" s="8">
        <v>50000000217</v>
      </c>
      <c r="Q186" s="8">
        <v>70000000217</v>
      </c>
      <c r="R186" s="8">
        <v>90000000217</v>
      </c>
      <c r="S186" s="2" t="s">
        <v>838</v>
      </c>
      <c r="U186" s="8"/>
      <c r="V186" s="4">
        <f t="shared" si="36"/>
        <v>0.4</v>
      </c>
      <c r="W186" s="4">
        <f t="shared" si="37"/>
        <v>11.340000000000002</v>
      </c>
      <c r="X186" s="8"/>
    </row>
    <row r="187" spans="1:24" ht="57" x14ac:dyDescent="0.25">
      <c r="A187" s="2" t="s">
        <v>382</v>
      </c>
      <c r="B187" s="2" t="s">
        <v>1009</v>
      </c>
      <c r="C187" s="2" t="s">
        <v>656</v>
      </c>
      <c r="D187" s="1" t="s">
        <v>802</v>
      </c>
      <c r="E187" s="4">
        <f t="shared" si="24"/>
        <v>0.8</v>
      </c>
      <c r="F187" s="4">
        <f t="shared" si="25"/>
        <v>22.680000000000003</v>
      </c>
      <c r="G187" s="4">
        <v>1.6</v>
      </c>
      <c r="H187" s="4">
        <f t="shared" si="26"/>
        <v>45.360000000000007</v>
      </c>
      <c r="I187" s="4">
        <f t="shared" si="27"/>
        <v>1.92</v>
      </c>
      <c r="J187" s="4">
        <f t="shared" si="28"/>
        <v>54.432000000000002</v>
      </c>
      <c r="K187" s="4">
        <f t="shared" si="29"/>
        <v>3.2</v>
      </c>
      <c r="L187" s="4">
        <f t="shared" si="30"/>
        <v>90.720000000000013</v>
      </c>
      <c r="M187" s="5" t="str">
        <f t="shared" si="31"/>
        <v>Licorice Spice Ingredients:
cinnamon chips, licorice root, orange peel, rooibos, cardamom, anise, cloves
 - NET WT. 0.8 oz (22.68 grams)</v>
      </c>
      <c r="N187" s="8">
        <v>10000000208</v>
      </c>
      <c r="O187" s="8">
        <v>30000000208</v>
      </c>
      <c r="P187" s="8">
        <v>50000000208</v>
      </c>
      <c r="Q187" s="8">
        <v>70000000208</v>
      </c>
      <c r="R187" s="8">
        <v>90000000208</v>
      </c>
      <c r="S187" s="2"/>
      <c r="U187" s="8"/>
      <c r="V187" s="4">
        <f t="shared" si="36"/>
        <v>0.4</v>
      </c>
      <c r="W187" s="4">
        <f t="shared" si="37"/>
        <v>11.340000000000002</v>
      </c>
      <c r="X187" s="8"/>
    </row>
    <row r="188" spans="1:24" ht="31.5" x14ac:dyDescent="0.25">
      <c r="A188" s="2" t="s">
        <v>383</v>
      </c>
      <c r="B188" s="2" t="s">
        <v>1010</v>
      </c>
      <c r="C188" s="2" t="s">
        <v>655</v>
      </c>
      <c r="D188" s="1" t="s">
        <v>845</v>
      </c>
      <c r="E188" s="4">
        <f t="shared" si="24"/>
        <v>0.8</v>
      </c>
      <c r="F188" s="4">
        <f t="shared" si="25"/>
        <v>22.680000000000003</v>
      </c>
      <c r="G188" s="4">
        <v>1.6</v>
      </c>
      <c r="H188" s="4">
        <f t="shared" si="26"/>
        <v>45.360000000000007</v>
      </c>
      <c r="I188" s="4">
        <f t="shared" si="27"/>
        <v>1.92</v>
      </c>
      <c r="J188" s="4">
        <f t="shared" si="28"/>
        <v>54.432000000000002</v>
      </c>
      <c r="K188" s="4">
        <f t="shared" si="29"/>
        <v>3.2</v>
      </c>
      <c r="L188" s="4">
        <f t="shared" si="30"/>
        <v>90.720000000000013</v>
      </c>
      <c r="M188" s="5" t="str">
        <f t="shared" si="31"/>
        <v>NULL
 - NET WT. 0.8 oz (22.68 grams)</v>
      </c>
      <c r="N188" s="8">
        <v>10000000207</v>
      </c>
      <c r="O188" s="8">
        <v>30000000207</v>
      </c>
      <c r="P188" s="8">
        <v>50000000207</v>
      </c>
      <c r="Q188" s="8">
        <v>70000000207</v>
      </c>
      <c r="R188" s="8">
        <v>90000000207</v>
      </c>
      <c r="S188" s="2"/>
      <c r="U188" s="8"/>
      <c r="V188" s="4">
        <f t="shared" si="36"/>
        <v>0.4</v>
      </c>
      <c r="W188" s="4">
        <f t="shared" si="37"/>
        <v>11.340000000000002</v>
      </c>
      <c r="X188" s="8"/>
    </row>
    <row r="189" spans="1:24" ht="31.5" x14ac:dyDescent="0.25">
      <c r="A189" s="2" t="s">
        <v>384</v>
      </c>
      <c r="B189" s="2" t="s">
        <v>1018</v>
      </c>
      <c r="C189" s="2" t="s">
        <v>647</v>
      </c>
      <c r="D189" s="1" t="s">
        <v>845</v>
      </c>
      <c r="E189" s="4">
        <f t="shared" si="24"/>
        <v>0.8</v>
      </c>
      <c r="F189" s="4">
        <f t="shared" si="25"/>
        <v>22.680000000000003</v>
      </c>
      <c r="G189" s="4">
        <v>1.6</v>
      </c>
      <c r="H189" s="4">
        <f t="shared" si="26"/>
        <v>45.360000000000007</v>
      </c>
      <c r="I189" s="4">
        <f t="shared" si="27"/>
        <v>1.92</v>
      </c>
      <c r="J189" s="4">
        <f t="shared" si="28"/>
        <v>54.432000000000002</v>
      </c>
      <c r="K189" s="4">
        <f t="shared" si="29"/>
        <v>3.2</v>
      </c>
      <c r="L189" s="4">
        <f t="shared" si="30"/>
        <v>90.720000000000013</v>
      </c>
      <c r="M189" s="5" t="str">
        <f t="shared" si="31"/>
        <v>NULL
 - NET WT. 0.8 oz (22.68 grams)</v>
      </c>
      <c r="N189" s="8">
        <v>10000000197</v>
      </c>
      <c r="O189" s="8">
        <v>30000000197</v>
      </c>
      <c r="P189" s="8">
        <v>50000000197</v>
      </c>
      <c r="Q189" s="8">
        <v>70000000197</v>
      </c>
      <c r="R189" s="8">
        <v>90000000197</v>
      </c>
      <c r="S189" s="2"/>
      <c r="U189" s="8"/>
      <c r="V189" s="4">
        <f t="shared" si="36"/>
        <v>0.4</v>
      </c>
      <c r="W189" s="4">
        <f t="shared" si="37"/>
        <v>11.340000000000002</v>
      </c>
      <c r="X189" s="8"/>
    </row>
    <row r="190" spans="1:24" ht="28.5" x14ac:dyDescent="0.25">
      <c r="A190" s="2" t="s">
        <v>385</v>
      </c>
      <c r="B190" s="2" t="s">
        <v>432</v>
      </c>
      <c r="C190" s="2" t="s">
        <v>432</v>
      </c>
      <c r="D190" s="1" t="s">
        <v>845</v>
      </c>
      <c r="E190" s="4">
        <f t="shared" si="24"/>
        <v>0.8</v>
      </c>
      <c r="F190" s="4">
        <f t="shared" si="25"/>
        <v>22.680000000000003</v>
      </c>
      <c r="G190" s="4">
        <v>1.6</v>
      </c>
      <c r="H190" s="4">
        <f t="shared" si="26"/>
        <v>45.360000000000007</v>
      </c>
      <c r="I190" s="4">
        <f t="shared" si="27"/>
        <v>1.92</v>
      </c>
      <c r="J190" s="4">
        <f t="shared" si="28"/>
        <v>54.432000000000002</v>
      </c>
      <c r="K190" s="4">
        <f t="shared" si="29"/>
        <v>3.2</v>
      </c>
      <c r="L190" s="4">
        <f t="shared" si="30"/>
        <v>90.720000000000013</v>
      </c>
      <c r="M190" s="5" t="str">
        <f t="shared" si="31"/>
        <v>NULL
 - NET WT. 0.8 oz (22.68 grams)</v>
      </c>
      <c r="N190" s="8">
        <v>10000000194</v>
      </c>
      <c r="O190" s="8">
        <v>30000000194</v>
      </c>
      <c r="P190" s="8">
        <v>50000000194</v>
      </c>
      <c r="Q190" s="8">
        <v>70000000194</v>
      </c>
      <c r="R190" s="8">
        <v>90000000194</v>
      </c>
      <c r="S190" s="2"/>
      <c r="U190" s="8"/>
      <c r="V190" s="4">
        <f t="shared" si="36"/>
        <v>0.4</v>
      </c>
      <c r="W190" s="4">
        <f t="shared" si="37"/>
        <v>11.340000000000002</v>
      </c>
      <c r="X190" s="8"/>
    </row>
    <row r="191" spans="1:24" ht="42.75" x14ac:dyDescent="0.25">
      <c r="A191" s="2" t="s">
        <v>386</v>
      </c>
      <c r="B191" s="2" t="s">
        <v>433</v>
      </c>
      <c r="C191" s="2" t="s">
        <v>433</v>
      </c>
      <c r="D191" s="1" t="s">
        <v>1195</v>
      </c>
      <c r="E191" s="4">
        <f t="shared" si="24"/>
        <v>0.8</v>
      </c>
      <c r="F191" s="4">
        <f t="shared" si="25"/>
        <v>22.680000000000003</v>
      </c>
      <c r="G191" s="4">
        <v>1.6</v>
      </c>
      <c r="H191" s="4">
        <f t="shared" si="26"/>
        <v>45.360000000000007</v>
      </c>
      <c r="I191" s="4">
        <f t="shared" si="27"/>
        <v>1.92</v>
      </c>
      <c r="J191" s="4">
        <f t="shared" si="28"/>
        <v>54.432000000000002</v>
      </c>
      <c r="K191" s="4">
        <f t="shared" si="29"/>
        <v>3.2</v>
      </c>
      <c r="L191" s="4">
        <f t="shared" si="30"/>
        <v>90.720000000000013</v>
      </c>
      <c r="M191" s="5" t="str">
        <f t="shared" si="31"/>
        <v>Black Currant Tea Ingredients:
black tea, blackberry leaf, artificial flavoring
 - NET WT. 0.8 oz (22.68 grams)</v>
      </c>
      <c r="N191" s="8">
        <v>10000000036</v>
      </c>
      <c r="O191" s="8">
        <v>30000000036</v>
      </c>
      <c r="P191" s="8">
        <v>50000000036</v>
      </c>
      <c r="Q191" s="8">
        <v>70000000036</v>
      </c>
      <c r="R191" s="8">
        <v>90000000036</v>
      </c>
      <c r="S191" s="2" t="s">
        <v>838</v>
      </c>
      <c r="T191" s="5" t="s">
        <v>1183</v>
      </c>
      <c r="U191" s="8"/>
      <c r="V191" s="4">
        <f t="shared" si="36"/>
        <v>0.4</v>
      </c>
      <c r="W191" s="4">
        <f t="shared" si="37"/>
        <v>11.340000000000002</v>
      </c>
      <c r="X191" s="8"/>
    </row>
    <row r="192" spans="1:24" ht="31.5" x14ac:dyDescent="0.25">
      <c r="A192" s="2" t="s">
        <v>387</v>
      </c>
      <c r="B192" s="2" t="s">
        <v>1129</v>
      </c>
      <c r="C192" s="2" t="s">
        <v>540</v>
      </c>
      <c r="D192" s="1" t="s">
        <v>845</v>
      </c>
      <c r="E192" s="4">
        <f t="shared" si="24"/>
        <v>0.8</v>
      </c>
      <c r="F192" s="4">
        <f t="shared" si="25"/>
        <v>22.680000000000003</v>
      </c>
      <c r="G192" s="4">
        <v>1.6</v>
      </c>
      <c r="H192" s="4">
        <f t="shared" si="26"/>
        <v>45.360000000000007</v>
      </c>
      <c r="I192" s="4">
        <f t="shared" si="27"/>
        <v>1.92</v>
      </c>
      <c r="J192" s="4">
        <f t="shared" si="28"/>
        <v>54.432000000000002</v>
      </c>
      <c r="K192" s="4">
        <f t="shared" si="29"/>
        <v>3.2</v>
      </c>
      <c r="L192" s="4">
        <f t="shared" si="30"/>
        <v>90.720000000000013</v>
      </c>
      <c r="M192" s="5" t="str">
        <f t="shared" si="31"/>
        <v>NULL
 - NET WT. 0.8 oz (22.68 grams)</v>
      </c>
      <c r="N192" s="8">
        <v>10000000021</v>
      </c>
      <c r="O192" s="8">
        <v>30000000021</v>
      </c>
      <c r="P192" s="8">
        <v>50000000021</v>
      </c>
      <c r="Q192" s="8">
        <v>70000000021</v>
      </c>
      <c r="R192" s="8">
        <v>90000000021</v>
      </c>
      <c r="S192" s="2"/>
      <c r="U192" s="8"/>
      <c r="V192" s="4">
        <f t="shared" si="36"/>
        <v>0.4</v>
      </c>
      <c r="W192" s="4">
        <f t="shared" si="37"/>
        <v>11.340000000000002</v>
      </c>
      <c r="X192" s="8"/>
    </row>
    <row r="193" spans="1:24" ht="57" x14ac:dyDescent="0.25">
      <c r="A193" s="2" t="s">
        <v>388</v>
      </c>
      <c r="B193" s="2" t="s">
        <v>1080</v>
      </c>
      <c r="C193" s="2" t="s">
        <v>824</v>
      </c>
      <c r="D193" s="1" t="s">
        <v>823</v>
      </c>
      <c r="E193" s="4">
        <f t="shared" si="24"/>
        <v>0.8</v>
      </c>
      <c r="F193" s="4">
        <f t="shared" si="25"/>
        <v>22.680000000000003</v>
      </c>
      <c r="G193" s="4">
        <v>1.6</v>
      </c>
      <c r="H193" s="4">
        <f t="shared" si="26"/>
        <v>45.360000000000007</v>
      </c>
      <c r="I193" s="4">
        <f t="shared" si="27"/>
        <v>1.92</v>
      </c>
      <c r="J193" s="4">
        <f t="shared" si="28"/>
        <v>54.432000000000002</v>
      </c>
      <c r="K193" s="4">
        <f t="shared" si="29"/>
        <v>3.2</v>
      </c>
      <c r="L193" s="4">
        <f t="shared" si="30"/>
        <v>90.720000000000013</v>
      </c>
      <c r="M193" s="5" t="str">
        <f t="shared" si="31"/>
        <v>Cornflower Blue Tea Ingredients:
apple, hibiscus, rose hips, orange peel, cornflower, artificial flavoring
 - NET WT. 0.8 oz (22.68 grams)</v>
      </c>
      <c r="N193" s="8">
        <v>10000000396</v>
      </c>
      <c r="O193" s="8">
        <v>30000000396</v>
      </c>
      <c r="P193" s="8">
        <v>50000000396</v>
      </c>
      <c r="Q193" s="8">
        <v>70000000396</v>
      </c>
      <c r="R193" s="8">
        <v>90000000396</v>
      </c>
      <c r="S193" s="2" t="s">
        <v>838</v>
      </c>
      <c r="T193" s="5" t="s">
        <v>1183</v>
      </c>
      <c r="U193" s="8"/>
      <c r="V193" s="4">
        <f t="shared" si="36"/>
        <v>0.4</v>
      </c>
      <c r="W193" s="4">
        <f t="shared" si="37"/>
        <v>11.340000000000002</v>
      </c>
      <c r="X193" s="8"/>
    </row>
    <row r="194" spans="1:24" ht="42.75" x14ac:dyDescent="0.25">
      <c r="A194" s="2" t="s">
        <v>389</v>
      </c>
      <c r="B194" s="2" t="s">
        <v>904</v>
      </c>
      <c r="C194" s="2" t="s">
        <v>760</v>
      </c>
      <c r="D194" s="1" t="s">
        <v>1196</v>
      </c>
      <c r="E194" s="4">
        <f t="shared" ref="E194:E257" si="38">IF(G194 = "NULL", "NULL", G194/2)</f>
        <v>0.8</v>
      </c>
      <c r="F194" s="4">
        <f t="shared" ref="F194:F257" si="39">IF(E194 = "NULL", "NULL", E194*28.35)</f>
        <v>22.680000000000003</v>
      </c>
      <c r="G194" s="4">
        <v>1.6</v>
      </c>
      <c r="H194" s="4">
        <f t="shared" ref="H194:H257" si="40">IF(G194 = "NULL", "NULL", G194*28.35)</f>
        <v>45.360000000000007</v>
      </c>
      <c r="I194" s="4">
        <f t="shared" ref="I194:I257" si="41">IF(G194 = "NULL", "NULL", G194*1.2)</f>
        <v>1.92</v>
      </c>
      <c r="J194" s="4">
        <f t="shared" ref="J194:J257" si="42">IF(G194 = "NULL", "NULL", I194*28.35)</f>
        <v>54.432000000000002</v>
      </c>
      <c r="K194" s="4">
        <f t="shared" ref="K194:K257" si="43">IF(G194 = "NULL", "NULL", G194*2)</f>
        <v>3.2</v>
      </c>
      <c r="L194" s="4">
        <f t="shared" ref="L194:L257" si="44">IF(G194 = "NULL", "NULL", K194*28.35)</f>
        <v>90.720000000000013</v>
      </c>
      <c r="M194" s="5" t="str">
        <f t="shared" ref="M194:M257" si="45">CONCATENATE(D194, CHAR(10), " - NET WT. ", E194, " oz (", F194, " grams)")</f>
        <v>Vanilla Rooibos Herbal Tea Ingredients:
rooibos, artificial flavoring
 - NET WT. 0.8 oz (22.68 grams)</v>
      </c>
      <c r="N194" s="8">
        <v>10000000366</v>
      </c>
      <c r="O194" s="8">
        <v>30000000366</v>
      </c>
      <c r="P194" s="8">
        <v>50000000366</v>
      </c>
      <c r="Q194" s="8">
        <v>70000000366</v>
      </c>
      <c r="R194" s="8">
        <v>90000000366</v>
      </c>
      <c r="S194" s="2" t="s">
        <v>838</v>
      </c>
      <c r="T194" s="5" t="s">
        <v>1183</v>
      </c>
      <c r="U194" s="8"/>
      <c r="V194" s="4">
        <f t="shared" si="36"/>
        <v>0.4</v>
      </c>
      <c r="W194" s="4">
        <f t="shared" si="37"/>
        <v>11.340000000000002</v>
      </c>
      <c r="X194" s="8"/>
    </row>
    <row r="195" spans="1:24" ht="57" x14ac:dyDescent="0.25">
      <c r="A195" s="2" t="s">
        <v>390</v>
      </c>
      <c r="B195" s="2" t="s">
        <v>909</v>
      </c>
      <c r="C195" s="2" t="s">
        <v>756</v>
      </c>
      <c r="D195" s="1" t="s">
        <v>1197</v>
      </c>
      <c r="E195" s="4">
        <f t="shared" si="38"/>
        <v>0.8</v>
      </c>
      <c r="F195" s="4">
        <f t="shared" si="39"/>
        <v>22.680000000000003</v>
      </c>
      <c r="G195" s="4">
        <v>1.6</v>
      </c>
      <c r="H195" s="4">
        <f t="shared" si="40"/>
        <v>45.360000000000007</v>
      </c>
      <c r="I195" s="4">
        <f t="shared" si="41"/>
        <v>1.92</v>
      </c>
      <c r="J195" s="4">
        <f t="shared" si="42"/>
        <v>54.432000000000002</v>
      </c>
      <c r="K195" s="4">
        <f t="shared" si="43"/>
        <v>3.2</v>
      </c>
      <c r="L195" s="4">
        <f t="shared" si="44"/>
        <v>90.720000000000013</v>
      </c>
      <c r="M195" s="5" t="str">
        <f t="shared" si="45"/>
        <v>Turmeric Ginger Herbal Tea Ingredients:
turmeric, ginger, lemongrass, orange peel, licorice and citrus essential oils
 - NET WT. 0.8 oz (22.68 grams)</v>
      </c>
      <c r="N195" s="8">
        <v>10000000358</v>
      </c>
      <c r="O195" s="8">
        <v>30000000358</v>
      </c>
      <c r="P195" s="8">
        <v>50000000358</v>
      </c>
      <c r="Q195" s="8">
        <v>70000000358</v>
      </c>
      <c r="R195" s="8">
        <v>90000000358</v>
      </c>
      <c r="S195" s="2" t="s">
        <v>838</v>
      </c>
      <c r="T195" s="5" t="s">
        <v>1183</v>
      </c>
      <c r="U195" s="8"/>
      <c r="V195" s="4">
        <f t="shared" si="36"/>
        <v>0.4</v>
      </c>
      <c r="W195" s="4">
        <f t="shared" si="37"/>
        <v>11.340000000000002</v>
      </c>
      <c r="X195" s="8"/>
    </row>
    <row r="196" spans="1:24" ht="31.5" x14ac:dyDescent="0.25">
      <c r="A196" s="2" t="s">
        <v>391</v>
      </c>
      <c r="B196" s="2" t="s">
        <v>930</v>
      </c>
      <c r="C196" s="2" t="s">
        <v>735</v>
      </c>
      <c r="D196" s="1" t="s">
        <v>845</v>
      </c>
      <c r="E196" s="4">
        <f t="shared" si="38"/>
        <v>0.8</v>
      </c>
      <c r="F196" s="4">
        <f t="shared" si="39"/>
        <v>22.680000000000003</v>
      </c>
      <c r="G196" s="4">
        <v>1.6</v>
      </c>
      <c r="H196" s="4">
        <f t="shared" si="40"/>
        <v>45.360000000000007</v>
      </c>
      <c r="I196" s="4">
        <f t="shared" si="41"/>
        <v>1.92</v>
      </c>
      <c r="J196" s="4">
        <f t="shared" si="42"/>
        <v>54.432000000000002</v>
      </c>
      <c r="K196" s="4">
        <f t="shared" si="43"/>
        <v>3.2</v>
      </c>
      <c r="L196" s="4">
        <f t="shared" si="44"/>
        <v>90.720000000000013</v>
      </c>
      <c r="M196" s="5" t="str">
        <f t="shared" si="45"/>
        <v>NULL
 - NET WT. 0.8 oz (22.68 grams)</v>
      </c>
      <c r="N196" s="8">
        <v>10000000327</v>
      </c>
      <c r="O196" s="8">
        <v>30000000327</v>
      </c>
      <c r="P196" s="8">
        <v>50000000327</v>
      </c>
      <c r="Q196" s="8">
        <v>70000000327</v>
      </c>
      <c r="R196" s="8">
        <v>90000000327</v>
      </c>
      <c r="S196" s="2"/>
      <c r="U196" s="8"/>
      <c r="V196" s="4">
        <f t="shared" si="36"/>
        <v>0.4</v>
      </c>
      <c r="W196" s="4">
        <f t="shared" si="37"/>
        <v>11.340000000000002</v>
      </c>
      <c r="X196" s="8"/>
    </row>
    <row r="197" spans="1:24" ht="31.5" x14ac:dyDescent="0.25">
      <c r="A197" s="2" t="s">
        <v>392</v>
      </c>
      <c r="B197" s="2" t="s">
        <v>957</v>
      </c>
      <c r="C197" s="2" t="s">
        <v>706</v>
      </c>
      <c r="D197" s="1" t="s">
        <v>845</v>
      </c>
      <c r="E197" s="4">
        <f t="shared" si="38"/>
        <v>0.8</v>
      </c>
      <c r="F197" s="4">
        <f t="shared" si="39"/>
        <v>22.680000000000003</v>
      </c>
      <c r="G197" s="4">
        <v>1.6</v>
      </c>
      <c r="H197" s="4">
        <f t="shared" si="40"/>
        <v>45.360000000000007</v>
      </c>
      <c r="I197" s="4">
        <f t="shared" si="41"/>
        <v>1.92</v>
      </c>
      <c r="J197" s="4">
        <f t="shared" si="42"/>
        <v>54.432000000000002</v>
      </c>
      <c r="K197" s="4">
        <f t="shared" si="43"/>
        <v>3.2</v>
      </c>
      <c r="L197" s="4">
        <f t="shared" si="44"/>
        <v>90.720000000000013</v>
      </c>
      <c r="M197" s="5" t="str">
        <f t="shared" si="45"/>
        <v>NULL
 - NET WT. 0.8 oz (22.68 grams)</v>
      </c>
      <c r="N197" s="8">
        <v>10000000275</v>
      </c>
      <c r="O197" s="8">
        <v>30000000275</v>
      </c>
      <c r="P197" s="8">
        <v>50000000275</v>
      </c>
      <c r="Q197" s="8">
        <v>70000000275</v>
      </c>
      <c r="R197" s="8">
        <v>90000000275</v>
      </c>
      <c r="S197" s="2"/>
      <c r="U197" s="8"/>
      <c r="V197" s="4">
        <f t="shared" si="36"/>
        <v>0.4</v>
      </c>
      <c r="W197" s="4">
        <f t="shared" si="37"/>
        <v>11.340000000000002</v>
      </c>
      <c r="X197" s="8"/>
    </row>
    <row r="198" spans="1:24" ht="42.75" x14ac:dyDescent="0.25">
      <c r="A198" s="2" t="s">
        <v>1165</v>
      </c>
      <c r="B198" s="2" t="s">
        <v>1163</v>
      </c>
      <c r="C198" s="2" t="s">
        <v>1164</v>
      </c>
      <c r="D198" s="1" t="s">
        <v>1279</v>
      </c>
      <c r="E198" s="4">
        <f t="shared" si="38"/>
        <v>0.8</v>
      </c>
      <c r="F198" s="4">
        <f t="shared" si="39"/>
        <v>22.680000000000003</v>
      </c>
      <c r="G198" s="4">
        <v>1.6</v>
      </c>
      <c r="H198" s="4">
        <f t="shared" si="40"/>
        <v>45.360000000000007</v>
      </c>
      <c r="I198" s="4">
        <f t="shared" si="41"/>
        <v>1.92</v>
      </c>
      <c r="J198" s="4">
        <f t="shared" si="42"/>
        <v>54.432000000000002</v>
      </c>
      <c r="K198" s="4">
        <f t="shared" si="43"/>
        <v>3.2</v>
      </c>
      <c r="L198" s="4">
        <f t="shared" si="44"/>
        <v>90.720000000000013</v>
      </c>
      <c r="M198" s="5" t="str">
        <f t="shared" si="45"/>
        <v>Citrus Chamomile Tea Ingredients:
chamomile, orange peel, hibiscus petals, fruit flavor
 - NET WT. 0.8 oz (22.68 grams)</v>
      </c>
      <c r="N198" s="8">
        <v>10000000411</v>
      </c>
      <c r="O198" s="8">
        <v>30000000411</v>
      </c>
      <c r="P198" s="8">
        <v>50000000411</v>
      </c>
      <c r="Q198" s="8">
        <v>70000000411</v>
      </c>
      <c r="R198" s="8">
        <v>90000000411</v>
      </c>
      <c r="S198" s="2"/>
      <c r="U198" s="8"/>
      <c r="V198" s="4">
        <f t="shared" si="36"/>
        <v>0.4</v>
      </c>
      <c r="W198" s="4">
        <f t="shared" si="37"/>
        <v>11.340000000000002</v>
      </c>
      <c r="X198" s="8"/>
    </row>
    <row r="199" spans="1:24" ht="42.75" x14ac:dyDescent="0.25">
      <c r="A199" s="2" t="s">
        <v>861</v>
      </c>
      <c r="B199" s="2" t="s">
        <v>797</v>
      </c>
      <c r="C199" s="2" t="s">
        <v>797</v>
      </c>
      <c r="D199" s="1" t="s">
        <v>796</v>
      </c>
      <c r="E199" s="4">
        <f t="shared" si="38"/>
        <v>0.8</v>
      </c>
      <c r="F199" s="4">
        <f t="shared" si="39"/>
        <v>22.680000000000003</v>
      </c>
      <c r="G199" s="4">
        <v>1.6</v>
      </c>
      <c r="H199" s="4">
        <f t="shared" si="40"/>
        <v>45.360000000000007</v>
      </c>
      <c r="I199" s="4">
        <f t="shared" si="41"/>
        <v>1.92</v>
      </c>
      <c r="J199" s="4">
        <f t="shared" si="42"/>
        <v>54.432000000000002</v>
      </c>
      <c r="K199" s="4">
        <f t="shared" si="43"/>
        <v>3.2</v>
      </c>
      <c r="L199" s="4">
        <f t="shared" si="44"/>
        <v>90.720000000000013</v>
      </c>
      <c r="M199" s="5" t="str">
        <f t="shared" si="45"/>
        <v>Peppermint Tea Ingredients:
peppermint leaves
 - NET WT. 0.8 oz (22.68 grams)</v>
      </c>
      <c r="N199" s="8">
        <v>10000000404</v>
      </c>
      <c r="O199" s="8">
        <v>30000000404</v>
      </c>
      <c r="P199" s="8">
        <v>50000000404</v>
      </c>
      <c r="Q199" s="8">
        <v>70000000404</v>
      </c>
      <c r="R199" s="8">
        <v>90000000404</v>
      </c>
      <c r="S199" s="2"/>
      <c r="U199" s="8"/>
      <c r="V199" s="4">
        <f t="shared" si="36"/>
        <v>0.4</v>
      </c>
      <c r="W199" s="4">
        <f t="shared" si="37"/>
        <v>11.340000000000002</v>
      </c>
      <c r="X199" s="8"/>
    </row>
    <row r="200" spans="1:24" ht="42.75" x14ac:dyDescent="0.25">
      <c r="A200" s="2" t="s">
        <v>209</v>
      </c>
      <c r="B200" s="2" t="s">
        <v>505</v>
      </c>
      <c r="C200" s="2" t="s">
        <v>505</v>
      </c>
      <c r="D200" s="1" t="s">
        <v>525</v>
      </c>
      <c r="E200" s="4">
        <f t="shared" si="38"/>
        <v>7</v>
      </c>
      <c r="F200" s="4">
        <f t="shared" si="39"/>
        <v>198.45000000000002</v>
      </c>
      <c r="G200" s="4">
        <v>14</v>
      </c>
      <c r="H200" s="4">
        <f t="shared" si="40"/>
        <v>396.90000000000003</v>
      </c>
      <c r="I200" s="4">
        <f t="shared" si="41"/>
        <v>16.8</v>
      </c>
      <c r="J200" s="4">
        <f t="shared" si="42"/>
        <v>476.28000000000003</v>
      </c>
      <c r="K200" s="4">
        <f t="shared" si="43"/>
        <v>28</v>
      </c>
      <c r="L200" s="4">
        <f t="shared" si="44"/>
        <v>793.80000000000007</v>
      </c>
      <c r="M200" s="5" t="str">
        <f t="shared" si="45"/>
        <v>Rainbow Popcorn Mix Ingredients:
red, white, &amp; blue rainbow butterfly popcorn kernels 
 - NET WT. 7 oz (198.45 grams)</v>
      </c>
      <c r="N200" s="8">
        <v>10000000280</v>
      </c>
      <c r="O200" s="8">
        <v>30000000280</v>
      </c>
      <c r="P200" s="8">
        <v>50000000280</v>
      </c>
      <c r="Q200" s="8">
        <v>70000000280</v>
      </c>
      <c r="R200" s="8">
        <v>90000000280</v>
      </c>
      <c r="S200" s="2"/>
      <c r="U200" s="8"/>
      <c r="V200" s="4">
        <f t="shared" si="36"/>
        <v>3.5</v>
      </c>
      <c r="W200" s="4">
        <f t="shared" si="37"/>
        <v>99.225000000000009</v>
      </c>
      <c r="X200" s="8"/>
    </row>
    <row r="201" spans="1:24" ht="42.75" x14ac:dyDescent="0.25">
      <c r="A201" s="2" t="s">
        <v>210</v>
      </c>
      <c r="B201" s="2" t="s">
        <v>434</v>
      </c>
      <c r="C201" s="2" t="s">
        <v>434</v>
      </c>
      <c r="D201" s="1" t="s">
        <v>1334</v>
      </c>
      <c r="E201" s="4">
        <f t="shared" si="38"/>
        <v>7</v>
      </c>
      <c r="F201" s="4">
        <f t="shared" si="39"/>
        <v>198.45000000000002</v>
      </c>
      <c r="G201" s="4">
        <v>14</v>
      </c>
      <c r="H201" s="4">
        <f t="shared" si="40"/>
        <v>396.90000000000003</v>
      </c>
      <c r="I201" s="4">
        <f t="shared" si="41"/>
        <v>16.8</v>
      </c>
      <c r="J201" s="4">
        <f t="shared" si="42"/>
        <v>476.28000000000003</v>
      </c>
      <c r="K201" s="4">
        <f t="shared" si="43"/>
        <v>28</v>
      </c>
      <c r="L201" s="4">
        <f t="shared" si="44"/>
        <v>793.80000000000007</v>
      </c>
      <c r="M201" s="5" t="str">
        <f t="shared" si="45"/>
        <v>Blue Butterfly Popcorn Ingredients:
blue butterfly popcorn kernels
 - NET WT. 7 oz (198.45 grams)</v>
      </c>
      <c r="N201" s="8">
        <v>10000000042</v>
      </c>
      <c r="O201" s="8">
        <v>30000000042</v>
      </c>
      <c r="P201" s="8">
        <v>50000000042</v>
      </c>
      <c r="Q201" s="8">
        <v>70000000042</v>
      </c>
      <c r="R201" s="8">
        <v>90000000042</v>
      </c>
      <c r="S201" s="2"/>
      <c r="U201" s="8"/>
      <c r="V201" s="4">
        <f t="shared" si="36"/>
        <v>3.5</v>
      </c>
      <c r="W201" s="4">
        <f t="shared" si="37"/>
        <v>99.225000000000009</v>
      </c>
      <c r="X201" s="8"/>
    </row>
    <row r="202" spans="1:24" ht="42.75" x14ac:dyDescent="0.25">
      <c r="A202" s="2" t="s">
        <v>211</v>
      </c>
      <c r="B202" s="2" t="s">
        <v>435</v>
      </c>
      <c r="C202" s="2" t="s">
        <v>435</v>
      </c>
      <c r="D202" s="1" t="s">
        <v>1388</v>
      </c>
      <c r="E202" s="4">
        <f t="shared" si="38"/>
        <v>1.75</v>
      </c>
      <c r="F202" s="4">
        <f t="shared" si="39"/>
        <v>49.612500000000004</v>
      </c>
      <c r="G202" s="4">
        <v>3.5</v>
      </c>
      <c r="H202" s="4">
        <f t="shared" si="40"/>
        <v>99.225000000000009</v>
      </c>
      <c r="I202" s="4">
        <f t="shared" si="41"/>
        <v>4.2</v>
      </c>
      <c r="J202" s="4">
        <f t="shared" si="42"/>
        <v>119.07000000000001</v>
      </c>
      <c r="K202" s="4">
        <f t="shared" si="43"/>
        <v>7</v>
      </c>
      <c r="L202" s="4">
        <f t="shared" si="44"/>
        <v>198.45000000000002</v>
      </c>
      <c r="M202" s="5" t="str">
        <f t="shared" si="45"/>
        <v>Red Butterfly Popcorn Ingredients:
red butterfly non GMO popcorn kernels
 - NET WT. 1.75 oz (49.6125 grams)</v>
      </c>
      <c r="N202" s="8">
        <v>10000000286</v>
      </c>
      <c r="O202" s="8">
        <v>30000000286</v>
      </c>
      <c r="P202" s="8">
        <v>50000000286</v>
      </c>
      <c r="Q202" s="8">
        <v>70000000286</v>
      </c>
      <c r="R202" s="8">
        <v>90000000286</v>
      </c>
      <c r="S202" s="2"/>
      <c r="U202" s="8"/>
      <c r="V202" s="4">
        <f t="shared" si="36"/>
        <v>0.875</v>
      </c>
      <c r="W202" s="4">
        <f t="shared" si="37"/>
        <v>24.806250000000002</v>
      </c>
      <c r="X202" s="8"/>
    </row>
    <row r="203" spans="1:24" ht="42.75" x14ac:dyDescent="0.25">
      <c r="A203" s="2" t="s">
        <v>212</v>
      </c>
      <c r="B203" s="2" t="s">
        <v>896</v>
      </c>
      <c r="C203" s="2" t="s">
        <v>768</v>
      </c>
      <c r="D203" s="1" t="s">
        <v>1410</v>
      </c>
      <c r="E203" s="4">
        <f t="shared" si="38"/>
        <v>13</v>
      </c>
      <c r="F203" s="4">
        <f t="shared" si="39"/>
        <v>368.55</v>
      </c>
      <c r="G203" s="4">
        <v>26</v>
      </c>
      <c r="H203" s="4">
        <f t="shared" si="40"/>
        <v>737.1</v>
      </c>
      <c r="I203" s="4">
        <f t="shared" si="41"/>
        <v>31.2</v>
      </c>
      <c r="J203" s="4">
        <f t="shared" si="42"/>
        <v>884.52</v>
      </c>
      <c r="K203" s="4">
        <f t="shared" si="43"/>
        <v>52</v>
      </c>
      <c r="L203" s="4">
        <f t="shared" si="44"/>
        <v>1474.2</v>
      </c>
      <c r="M203" s="5" t="str">
        <f t="shared" si="45"/>
        <v>White Butterfly Popcorn Ingredients:
white butterfly popcorn kernels
 - NET WT. 13 oz (368.55 grams)</v>
      </c>
      <c r="N203" s="8">
        <v>10000000388</v>
      </c>
      <c r="O203" s="8">
        <v>30000000388</v>
      </c>
      <c r="P203" s="8">
        <v>50000000388</v>
      </c>
      <c r="Q203" s="8">
        <v>70000000388</v>
      </c>
      <c r="R203" s="8">
        <v>90000000388</v>
      </c>
      <c r="S203" s="2"/>
      <c r="U203" s="8"/>
      <c r="V203" s="4">
        <f t="shared" si="36"/>
        <v>6.5</v>
      </c>
      <c r="W203" s="4">
        <f t="shared" si="37"/>
        <v>184.27500000000001</v>
      </c>
      <c r="X203" s="8"/>
    </row>
    <row r="204" spans="1:24" ht="42.75" x14ac:dyDescent="0.25">
      <c r="A204" s="2" t="s">
        <v>213</v>
      </c>
      <c r="B204" s="2" t="s">
        <v>436</v>
      </c>
      <c r="C204" s="2" t="s">
        <v>436</v>
      </c>
      <c r="D204" s="1" t="s">
        <v>535</v>
      </c>
      <c r="E204" s="4">
        <f t="shared" si="38"/>
        <v>1.75</v>
      </c>
      <c r="F204" s="4">
        <f t="shared" si="39"/>
        <v>49.612500000000004</v>
      </c>
      <c r="G204" s="4">
        <v>3.5</v>
      </c>
      <c r="H204" s="4">
        <f t="shared" si="40"/>
        <v>99.225000000000009</v>
      </c>
      <c r="I204" s="4">
        <f t="shared" si="41"/>
        <v>4.2</v>
      </c>
      <c r="J204" s="4">
        <f t="shared" si="42"/>
        <v>119.07000000000001</v>
      </c>
      <c r="K204" s="4">
        <f t="shared" si="43"/>
        <v>7</v>
      </c>
      <c r="L204" s="4">
        <f t="shared" si="44"/>
        <v>198.45000000000002</v>
      </c>
      <c r="M204" s="5" t="str">
        <f t="shared" si="45"/>
        <v>Yellow Mushroom Popcorn Ingredients:
mushroom popcorn kernels
 - NET WT. 1.75 oz (49.6125 grams)</v>
      </c>
      <c r="N204" s="8">
        <v>10000000398</v>
      </c>
      <c r="O204" s="8">
        <v>30000000398</v>
      </c>
      <c r="P204" s="8">
        <v>50000000398</v>
      </c>
      <c r="Q204" s="8">
        <v>70000000398</v>
      </c>
      <c r="R204" s="8">
        <v>90000000398</v>
      </c>
      <c r="S204" s="2"/>
      <c r="U204" s="8"/>
      <c r="V204" s="4">
        <f t="shared" si="36"/>
        <v>0.875</v>
      </c>
      <c r="W204" s="4">
        <f t="shared" si="37"/>
        <v>24.806250000000002</v>
      </c>
      <c r="X204" s="8"/>
    </row>
    <row r="205" spans="1:24" ht="156.75" x14ac:dyDescent="0.25">
      <c r="A205" s="2" t="s">
        <v>301</v>
      </c>
      <c r="B205" s="2" t="s">
        <v>1136</v>
      </c>
      <c r="C205" s="2" t="s">
        <v>511</v>
      </c>
      <c r="D205" s="1" t="s">
        <v>1651</v>
      </c>
      <c r="E205" s="4">
        <f t="shared" si="38"/>
        <v>2</v>
      </c>
      <c r="F205" s="4">
        <f t="shared" si="39"/>
        <v>56.7</v>
      </c>
      <c r="G205" s="4">
        <v>4</v>
      </c>
      <c r="H205" s="4">
        <f t="shared" si="40"/>
        <v>113.4</v>
      </c>
      <c r="I205" s="4">
        <f t="shared" si="41"/>
        <v>4.8</v>
      </c>
      <c r="J205" s="4">
        <f t="shared" si="42"/>
        <v>136.08000000000001</v>
      </c>
      <c r="K205" s="4">
        <f t="shared" si="43"/>
        <v>8</v>
      </c>
      <c r="L205" s="4">
        <f t="shared" si="44"/>
        <v>226.8</v>
      </c>
      <c r="M205" s="5" t="str">
        <f t="shared" si="45"/>
        <v>Alpine Swiss Spinach Dip Ingredients:
sweet cream buttermilk, dextrose, whole milk powder, sweet whey, maltodextrin, corn starch, spinach, natural butter flavor, sea salt (with magnesium carbonate) onion, onion powder, natural flavors, parmesean cheese (milk, cheese culture, salt, enzymes) roasted garlic, lactic acid 
• ALLERGY ALERT: CONTAINS DAIRY •
• PROCESSED IN A FACILITY THAT PROCESSES MILK, EGG, FISH TREE NUTS, SOYBEAN, CRUSTACEAN SHELLFISH, WHEAT •
 - NET WT. 2 oz (56.7 grams)</v>
      </c>
      <c r="N205" s="8">
        <v>10000000010</v>
      </c>
      <c r="O205" s="8">
        <v>30000000010</v>
      </c>
      <c r="P205" s="8">
        <v>50000000010</v>
      </c>
      <c r="Q205" s="8">
        <v>70000000010</v>
      </c>
      <c r="R205" s="8">
        <v>90000000010</v>
      </c>
      <c r="S205" s="2"/>
      <c r="U205" s="8"/>
      <c r="V205" s="4">
        <f t="shared" si="36"/>
        <v>1</v>
      </c>
      <c r="W205" s="4">
        <f t="shared" si="37"/>
        <v>28.35</v>
      </c>
      <c r="X205" s="8"/>
    </row>
    <row r="206" spans="1:24" ht="171" x14ac:dyDescent="0.25">
      <c r="A206" s="2" t="s">
        <v>302</v>
      </c>
      <c r="B206" s="2" t="s">
        <v>1127</v>
      </c>
      <c r="C206" s="2" t="s">
        <v>780</v>
      </c>
      <c r="D206" s="1" t="s">
        <v>1351</v>
      </c>
      <c r="E206" s="4">
        <f t="shared" si="38"/>
        <v>1.95</v>
      </c>
      <c r="F206" s="4">
        <f t="shared" si="39"/>
        <v>55.282499999999999</v>
      </c>
      <c r="G206" s="4">
        <v>3.9</v>
      </c>
      <c r="H206" s="4">
        <f t="shared" si="40"/>
        <v>110.565</v>
      </c>
      <c r="I206" s="4">
        <f t="shared" si="41"/>
        <v>4.68</v>
      </c>
      <c r="J206" s="4">
        <f t="shared" si="42"/>
        <v>132.678</v>
      </c>
      <c r="K206" s="4">
        <f t="shared" si="43"/>
        <v>7.8</v>
      </c>
      <c r="L206" s="4">
        <f t="shared" si="44"/>
        <v>221.13</v>
      </c>
      <c r="M206" s="5" t="str">
        <f t="shared" si="45"/>
        <v>Bacon &amp; Onion Dip Mix ingredients:
bacon bits (imitation- textured soy flour, partially hydrogenated soy bean oil, salt, natural smoke flavor, caramelcolor, red #3 &amp; 40) (maltodextrin, evaporated cane juice, onion, hickory smoke salt (salt, natural hickory flavor, silicon dioxide) salt (with ruissiate of soda) roast garlic, msg, caramel color, natural bacon flavor, parsley
• ALLERGY ALERT: CONTAINS SOY •
• PACKED IN FACILITY WITH PEANUTS, TREE NUTS, SOYBEANS, MILK, EGG, FISH, SHELLFISH, CRUSTACEANS, WHEAT •
 - NET WT. 1.95 oz (55.2825 grams)</v>
      </c>
      <c r="N206" s="8">
        <v>10000000023</v>
      </c>
      <c r="O206" s="8">
        <v>30000000023</v>
      </c>
      <c r="P206" s="8">
        <v>50000000023</v>
      </c>
      <c r="Q206" s="8">
        <v>70000000023</v>
      </c>
      <c r="R206" s="8">
        <v>90000000023</v>
      </c>
      <c r="S206" s="2"/>
      <c r="U206" s="8"/>
      <c r="V206" s="4">
        <f t="shared" si="36"/>
        <v>0.97499999999999998</v>
      </c>
      <c r="W206" s="4">
        <f t="shared" si="37"/>
        <v>27.641249999999999</v>
      </c>
      <c r="X206" s="8"/>
    </row>
    <row r="207" spans="1:24" ht="285" x14ac:dyDescent="0.25">
      <c r="A207" s="2" t="s">
        <v>303</v>
      </c>
      <c r="B207" s="2" t="s">
        <v>1094</v>
      </c>
      <c r="C207" s="2" t="s">
        <v>573</v>
      </c>
      <c r="D207" s="1" t="s">
        <v>867</v>
      </c>
      <c r="E207" s="4">
        <f t="shared" si="38"/>
        <v>1.4</v>
      </c>
      <c r="F207" s="4">
        <f t="shared" si="39"/>
        <v>39.69</v>
      </c>
      <c r="G207" s="4">
        <v>2.8</v>
      </c>
      <c r="H207" s="4">
        <f t="shared" si="40"/>
        <v>79.38</v>
      </c>
      <c r="I207" s="4">
        <f t="shared" si="41"/>
        <v>3.36</v>
      </c>
      <c r="J207" s="4">
        <f t="shared" si="42"/>
        <v>95.256</v>
      </c>
      <c r="K207" s="4">
        <f t="shared" si="43"/>
        <v>5.6</v>
      </c>
      <c r="L207" s="4">
        <f t="shared" si="44"/>
        <v>158.76</v>
      </c>
      <c r="M207" s="5" t="str">
        <f t="shared" si="45"/>
        <v>Cheddar Ranch Dip Ingredients:
buttermilk solids, (whey solids, buttermilk powder, nonfat dry milk) cheddar cheese powder (maltodextrin, whey(from milk)cheddar cheese (milk, cheese culture, salt enzymes) sunflower oil, salt sodium phosphate, blue cheese (milk, cheese culture, salt, enzymes) ,2% citric acid, yellow 5&amp;6 lactic acid) dextrose, whole milk, sea salt, dried onion, msg, dried garlic whey, chicken flavoring (dextrose, salt, msg, lactose  (milk) potato flour, pure vegetable oil, (sunflower oil) celery turmeric, onion powder, culsunflower lecithin, parsley, herbs) dried sour cream, (sour cream(cultured  cream, nonfat milk)) non gmo corn starch, dried roasted garlic, parsley nonfat dry milk, silicon diozide, lactic acid powder, maltodextrin, natural swiss cheese flavor, butter powder (butter(creamsalt) dry buttermilk) ascorbic acid, natural &amp; artificial sour cream flavor, natural &amp; artificial sour cream &amp; onion flavor (soy) natural butter flavor, canola oil, natural colors
• ALLERGY ALERT: CONTAINS SOY, DAIRY •
 - NET WT. 1.4 oz (39.69 grams)</v>
      </c>
      <c r="N207" s="8">
        <v>10000000072</v>
      </c>
      <c r="O207" s="8">
        <v>30000000072</v>
      </c>
      <c r="P207" s="8">
        <v>50000000072</v>
      </c>
      <c r="Q207" s="8">
        <v>70000000072</v>
      </c>
      <c r="R207" s="8">
        <v>90000000072</v>
      </c>
      <c r="S207" s="2"/>
      <c r="U207" s="8"/>
      <c r="V207" s="4">
        <f t="shared" si="36"/>
        <v>0.7</v>
      </c>
      <c r="W207" s="4">
        <f t="shared" si="37"/>
        <v>19.844999999999999</v>
      </c>
      <c r="X207" s="8"/>
    </row>
    <row r="208" spans="1:24" ht="156.75" x14ac:dyDescent="0.25">
      <c r="A208" s="2" t="s">
        <v>304</v>
      </c>
      <c r="B208" s="2" t="s">
        <v>506</v>
      </c>
      <c r="C208" s="2" t="s">
        <v>506</v>
      </c>
      <c r="D208" s="1" t="s">
        <v>1405</v>
      </c>
      <c r="E208" s="4">
        <f t="shared" si="38"/>
        <v>1.95</v>
      </c>
      <c r="F208" s="4">
        <f t="shared" si="39"/>
        <v>55.282499999999999</v>
      </c>
      <c r="G208" s="4">
        <v>3.9</v>
      </c>
      <c r="H208" s="4">
        <f t="shared" si="40"/>
        <v>110.565</v>
      </c>
      <c r="I208" s="4">
        <f t="shared" si="41"/>
        <v>4.68</v>
      </c>
      <c r="J208" s="4">
        <f t="shared" si="42"/>
        <v>132.678</v>
      </c>
      <c r="K208" s="4">
        <f t="shared" si="43"/>
        <v>7.8</v>
      </c>
      <c r="L208" s="4">
        <f t="shared" si="44"/>
        <v>221.13</v>
      </c>
      <c r="M208" s="5" t="str">
        <f t="shared" si="45"/>
        <v>Veggie Dip Mix Ingredients:
dried onion, dextrose, maltodextrin, salt, dried carrots, garlic salt, dried green bell  peppers, dried red bell peppers, dried broccoli, chicken flavorig (dextrose, salt, msg, lactose(milk) potato flour, pure vegetable oil (sunflower oil) celery, tumeric, onion powder, sunflower lecithin, parsley, herbs, citric acid, msg, silicon dioxide (anti cake) black pepper, celery salt (salt celery seed, non gmo expeller pressed canola oil, celery powder, spice extractive) dill weed, natural lemon juice flavor
• ALLERGY ALERT: CONTAINS DAIRY •
 - NET WT. 1.95 oz (55.2825 grams)</v>
      </c>
      <c r="N208" s="8">
        <v>10000000370</v>
      </c>
      <c r="O208" s="8">
        <v>30000000370</v>
      </c>
      <c r="P208" s="8">
        <v>50000000370</v>
      </c>
      <c r="Q208" s="8">
        <v>70000000370</v>
      </c>
      <c r="R208" s="8">
        <v>90000000370</v>
      </c>
      <c r="S208" s="2"/>
      <c r="U208" s="8"/>
      <c r="V208" s="4">
        <f t="shared" si="36"/>
        <v>0.97499999999999998</v>
      </c>
      <c r="W208" s="4">
        <f t="shared" si="37"/>
        <v>27.641249999999999</v>
      </c>
      <c r="X208" s="8"/>
    </row>
    <row r="209" spans="1:24" ht="114" x14ac:dyDescent="0.25">
      <c r="A209" s="2" t="s">
        <v>305</v>
      </c>
      <c r="B209" s="2" t="s">
        <v>1074</v>
      </c>
      <c r="C209" s="2" t="s">
        <v>592</v>
      </c>
      <c r="D209" s="1" t="s">
        <v>1507</v>
      </c>
      <c r="E209" s="4">
        <f t="shared" si="38"/>
        <v>1.95</v>
      </c>
      <c r="F209" s="4">
        <f t="shared" si="39"/>
        <v>55.282499999999999</v>
      </c>
      <c r="G209" s="4">
        <v>3.9</v>
      </c>
      <c r="H209" s="4">
        <f t="shared" si="40"/>
        <v>110.565</v>
      </c>
      <c r="I209" s="4">
        <f t="shared" si="41"/>
        <v>4.68</v>
      </c>
      <c r="J209" s="4">
        <f t="shared" si="42"/>
        <v>132.678</v>
      </c>
      <c r="K209" s="4">
        <f t="shared" si="43"/>
        <v>7.8</v>
      </c>
      <c r="L209" s="4">
        <f t="shared" si="44"/>
        <v>221.13</v>
      </c>
      <c r="M209" s="5" t="str">
        <f t="shared" si="45"/>
        <v>Cucumber Dill Dip Mix Ingredients:
onion, sea salt (with magnesium carbonate) dextrose, citric acid, garlic salt (salt, garlic calcium stearate) dill weed, silicon dioxide
• PACKED IN FACILITY WITH PEANUTS, TREE NUTS, SOYBEANS, MILK, EGG, FISH, SHELLFISH, CRUSTACEANS, WHEAT •
 - NET WT. 1.95 oz (55.2825 grams)</v>
      </c>
      <c r="N209" s="8">
        <v>10000000101</v>
      </c>
      <c r="O209" s="8">
        <v>30000000101</v>
      </c>
      <c r="P209" s="8">
        <v>50000000101</v>
      </c>
      <c r="Q209" s="8">
        <v>70000000101</v>
      </c>
      <c r="R209" s="8">
        <v>90000000101</v>
      </c>
      <c r="S209" s="2"/>
      <c r="U209" s="8"/>
      <c r="V209" s="4">
        <f t="shared" si="36"/>
        <v>0.97499999999999998</v>
      </c>
      <c r="W209" s="4">
        <f t="shared" si="37"/>
        <v>27.641249999999999</v>
      </c>
      <c r="X209" s="8"/>
    </row>
    <row r="210" spans="1:24" ht="228" x14ac:dyDescent="0.25">
      <c r="A210" s="2" t="s">
        <v>306</v>
      </c>
      <c r="B210" s="2" t="s">
        <v>1056</v>
      </c>
      <c r="C210" s="2" t="s">
        <v>610</v>
      </c>
      <c r="D210" s="1" t="s">
        <v>1266</v>
      </c>
      <c r="E210" s="4">
        <f t="shared" si="38"/>
        <v>1.3</v>
      </c>
      <c r="F210" s="4">
        <f t="shared" si="39"/>
        <v>36.855000000000004</v>
      </c>
      <c r="G210" s="4">
        <v>2.6</v>
      </c>
      <c r="H210" s="4">
        <f t="shared" si="40"/>
        <v>73.710000000000008</v>
      </c>
      <c r="I210" s="4">
        <f t="shared" si="41"/>
        <v>3.12</v>
      </c>
      <c r="J210" s="4">
        <f t="shared" si="42"/>
        <v>88.452000000000012</v>
      </c>
      <c r="K210" s="4">
        <f t="shared" si="43"/>
        <v>5.2</v>
      </c>
      <c r="L210" s="4">
        <f t="shared" si="44"/>
        <v>147.42000000000002</v>
      </c>
      <c r="M210" s="5" t="str">
        <f t="shared" si="45"/>
        <v>French Onion Dip Ingredients:
onions, broth &amp; seasoning (salt autolyzed yeast, dextrose, monosodium gluta-mate, potato flour, lactose, caramel powder, soybean oil, celery  onion, garlic powder, cornstarch, spices) maltodextrin, onion powder, butter flavor (maltodextrin,salt, natural flavors, buttermilk, cornstarch, partially hydrogenated soybean oil, paprika,tumeric) soy powder,(soy sauce(naturally fermented from wheat, soybeans, salt) maltodextrin, caramel color, sulfating, agents) sugar, wine powder (maltodextrin, sauterene wine solids, prepared with sulfur dioxide)garlic, ginger, pepper, natural lemon flavor (citric acid, modified food starch) Packed in facility with peanuts, tree nuts, soybeans, milk, eggs, fish, wheat crustacean shellfish
• ALLERGY ALERT: CONTAINS DAIRY, SOYBEANS, SOY •
 - NET WT. 1.3 oz (36.855 grams)</v>
      </c>
      <c r="N210" s="8">
        <v>10000000133</v>
      </c>
      <c r="O210" s="8">
        <v>30000000133</v>
      </c>
      <c r="P210" s="8">
        <v>50000000133</v>
      </c>
      <c r="Q210" s="8">
        <v>70000000133</v>
      </c>
      <c r="R210" s="8">
        <v>90000000133</v>
      </c>
      <c r="S210" s="2"/>
      <c r="U210" s="8"/>
      <c r="V210" s="4">
        <f t="shared" si="36"/>
        <v>0.65</v>
      </c>
      <c r="W210" s="4">
        <f t="shared" si="37"/>
        <v>18.427500000000002</v>
      </c>
      <c r="X210" s="8"/>
    </row>
    <row r="211" spans="1:24" ht="156.75" x14ac:dyDescent="0.25">
      <c r="A211" s="2" t="s">
        <v>307</v>
      </c>
      <c r="B211" s="2" t="s">
        <v>956</v>
      </c>
      <c r="C211" s="2" t="s">
        <v>707</v>
      </c>
      <c r="D211" s="1" t="s">
        <v>1658</v>
      </c>
      <c r="E211" s="4">
        <f t="shared" si="38"/>
        <v>1.95</v>
      </c>
      <c r="F211" s="4">
        <f t="shared" si="39"/>
        <v>55.282499999999999</v>
      </c>
      <c r="G211" s="4">
        <v>3.9</v>
      </c>
      <c r="H211" s="4">
        <f t="shared" si="40"/>
        <v>110.565</v>
      </c>
      <c r="I211" s="4">
        <f t="shared" si="41"/>
        <v>4.68</v>
      </c>
      <c r="J211" s="4">
        <f t="shared" si="42"/>
        <v>132.678</v>
      </c>
      <c r="K211" s="4">
        <f t="shared" si="43"/>
        <v>7.8</v>
      </c>
      <c r="L211" s="4">
        <f t="shared" si="44"/>
        <v>221.13</v>
      </c>
      <c r="M211" s="5" t="str">
        <f t="shared" si="45"/>
        <v>Pumpkin Dip Mix Ingredients:
natural unrefined cane sugar, brown sugar (cane sugar, molasses) dextrose, pumpkin powder (pumpkin, altodextrin, cornflour, lecithin) corn starch, cinnamon, ginger, pure vanilla, real salt unrefined mineral sea salt, expeller pressed canola oil, nutmeg, extractives of spice
• ALLERGY ALERT: CONTAINS SOY •
• PACKED IN FACILITY WITH PEANUTS, TREE NUTS, SOYBEANS, MILK, EGG, FISH, SHELLFISH, CRUSTACEANS, WHEAT •
 - NET WT. 1.95 oz (55.2825 grams)</v>
      </c>
      <c r="N211" s="8">
        <v>10000000276</v>
      </c>
      <c r="O211" s="8">
        <v>30000000276</v>
      </c>
      <c r="P211" s="8">
        <v>50000000276</v>
      </c>
      <c r="Q211" s="8">
        <v>70000000276</v>
      </c>
      <c r="R211" s="8">
        <v>90000000276</v>
      </c>
      <c r="S211" s="2"/>
      <c r="U211" s="8"/>
      <c r="V211" s="4">
        <f t="shared" si="36"/>
        <v>0.97499999999999998</v>
      </c>
      <c r="W211" s="4">
        <f t="shared" si="37"/>
        <v>27.641249999999999</v>
      </c>
      <c r="X211" s="8"/>
    </row>
    <row r="212" spans="1:24" ht="31.5" x14ac:dyDescent="0.25">
      <c r="A212" s="2" t="s">
        <v>308</v>
      </c>
      <c r="B212" s="2" t="s">
        <v>934</v>
      </c>
      <c r="C212" s="2" t="s">
        <v>731</v>
      </c>
      <c r="D212" s="1" t="s">
        <v>845</v>
      </c>
      <c r="E212" s="4">
        <f t="shared" si="38"/>
        <v>1.95</v>
      </c>
      <c r="F212" s="4">
        <f t="shared" si="39"/>
        <v>55.282499999999999</v>
      </c>
      <c r="G212" s="4">
        <v>3.9</v>
      </c>
      <c r="H212" s="4">
        <f t="shared" si="40"/>
        <v>110.565</v>
      </c>
      <c r="I212" s="4">
        <f t="shared" si="41"/>
        <v>4.68</v>
      </c>
      <c r="J212" s="4">
        <f t="shared" si="42"/>
        <v>132.678</v>
      </c>
      <c r="K212" s="4">
        <f t="shared" si="43"/>
        <v>7.8</v>
      </c>
      <c r="L212" s="4">
        <f t="shared" si="44"/>
        <v>221.13</v>
      </c>
      <c r="M212" s="5" t="str">
        <f t="shared" si="45"/>
        <v>NULL
 - NET WT. 1.95 oz (55.2825 grams)</v>
      </c>
      <c r="N212" s="8">
        <v>10000000322</v>
      </c>
      <c r="O212" s="8">
        <v>30000000322</v>
      </c>
      <c r="P212" s="8">
        <v>50000000322</v>
      </c>
      <c r="Q212" s="8">
        <v>70000000322</v>
      </c>
      <c r="R212" s="8">
        <v>90000000322</v>
      </c>
      <c r="S212" s="2"/>
      <c r="U212" s="8"/>
      <c r="V212" s="4">
        <f t="shared" si="36"/>
        <v>0.97499999999999998</v>
      </c>
      <c r="W212" s="4">
        <f t="shared" si="37"/>
        <v>27.641249999999999</v>
      </c>
      <c r="X212" s="8"/>
    </row>
    <row r="213" spans="1:24" ht="128.25" x14ac:dyDescent="0.25">
      <c r="A213" s="2" t="s">
        <v>309</v>
      </c>
      <c r="B213" s="2" t="s">
        <v>984</v>
      </c>
      <c r="C213" s="2" t="s">
        <v>681</v>
      </c>
      <c r="D213" s="1" t="s">
        <v>1375</v>
      </c>
      <c r="E213" s="4">
        <f t="shared" si="38"/>
        <v>1.95</v>
      </c>
      <c r="F213" s="4">
        <f t="shared" si="39"/>
        <v>55.282499999999999</v>
      </c>
      <c r="G213" s="4">
        <v>3.9</v>
      </c>
      <c r="H213" s="4">
        <f t="shared" si="40"/>
        <v>110.565</v>
      </c>
      <c r="I213" s="4">
        <f t="shared" si="41"/>
        <v>4.68</v>
      </c>
      <c r="J213" s="4">
        <f t="shared" si="42"/>
        <v>132.678</v>
      </c>
      <c r="K213" s="4">
        <f t="shared" si="43"/>
        <v>7.8</v>
      </c>
      <c r="L213" s="4">
        <f t="shared" si="44"/>
        <v>221.13</v>
      </c>
      <c r="M213" s="5" t="str">
        <f t="shared" si="45"/>
        <v>Natural Maple Dip Mix Ingredients:
natural evaporated cane juice, brown sugar (cane sugar, molasses) unrefined sugar,dextrose, corn starch, natural flavors, natural butter flavor (maltodextrin,salt, buttermilk solids,natural flavor, expeller pressed non gmo canola oil, extractives of tumeric, paprika) pure maple sugar, caramel color, sea salt
• ALLERGY ALERT: DAIRY •
 - NET WT. 1.95 oz (55.2825 grams)</v>
      </c>
      <c r="N213" s="8">
        <v>10000000238</v>
      </c>
      <c r="O213" s="8">
        <v>30000000238</v>
      </c>
      <c r="P213" s="8">
        <v>50000000238</v>
      </c>
      <c r="Q213" s="8">
        <v>70000000238</v>
      </c>
      <c r="R213" s="8">
        <v>90000000238</v>
      </c>
      <c r="S213" s="2"/>
      <c r="U213" s="8"/>
      <c r="V213" s="4">
        <f t="shared" si="36"/>
        <v>0.97499999999999998</v>
      </c>
      <c r="W213" s="4">
        <f t="shared" si="37"/>
        <v>27.641249999999999</v>
      </c>
      <c r="X213" s="8"/>
    </row>
    <row r="214" spans="1:24" ht="171" x14ac:dyDescent="0.25">
      <c r="A214" s="2" t="s">
        <v>310</v>
      </c>
      <c r="B214" s="2" t="s">
        <v>1126</v>
      </c>
      <c r="C214" s="2" t="s">
        <v>542</v>
      </c>
      <c r="D214" s="1" t="s">
        <v>1652</v>
      </c>
      <c r="E214" s="4">
        <f t="shared" si="38"/>
        <v>1.95</v>
      </c>
      <c r="F214" s="4">
        <f t="shared" si="39"/>
        <v>55.282499999999999</v>
      </c>
      <c r="G214" s="4">
        <v>3.9</v>
      </c>
      <c r="H214" s="4">
        <f t="shared" si="40"/>
        <v>110.565</v>
      </c>
      <c r="I214" s="4">
        <f t="shared" si="41"/>
        <v>4.68</v>
      </c>
      <c r="J214" s="4">
        <f t="shared" si="42"/>
        <v>132.678</v>
      </c>
      <c r="K214" s="4">
        <f t="shared" si="43"/>
        <v>7.8</v>
      </c>
      <c r="L214" s="4">
        <f t="shared" si="44"/>
        <v>221.13</v>
      </c>
      <c r="M214" s="5" t="str">
        <f t="shared" si="45"/>
        <v>Bacon, Lettuce, Tomato Dip Mix Ingredients:
bacon bits (textured soy four, partially hydrogenated soybean oil, salt, natural smoke flavors, caramel color, red 3  red 40) tomato powder, onion, seasoned salt (salt, sugar, onion, spices, cornstarch, garlic, paprika) extractives of  paprika, turmeric, natural flavors &lt;2% silicon dioxide (anti caking) herb, spices 
• ALLERGY ALERT: CONTAINS SOY •
• PACKED IN FACILITY WITH PEANUTS, TREE NUTS, SOYBEANS, MILK, EGG, FISH, SHELLFISH, CRUSTACEANS, WHEAT •
 - NET WT. 1.95 oz (55.2825 grams)</v>
      </c>
      <c r="N214" s="8">
        <v>10000000025</v>
      </c>
      <c r="O214" s="8">
        <v>30000000025</v>
      </c>
      <c r="P214" s="8">
        <v>50000000025</v>
      </c>
      <c r="Q214" s="8">
        <v>70000000025</v>
      </c>
      <c r="R214" s="8">
        <v>90000000025</v>
      </c>
      <c r="S214" s="2"/>
      <c r="U214" s="8"/>
      <c r="V214" s="4">
        <f t="shared" si="36"/>
        <v>0.97499999999999998</v>
      </c>
      <c r="W214" s="4">
        <f t="shared" si="37"/>
        <v>27.641249999999999</v>
      </c>
      <c r="X214" s="8"/>
    </row>
    <row r="215" spans="1:24" ht="42.75" x14ac:dyDescent="0.25">
      <c r="A215" s="2" t="s">
        <v>1607</v>
      </c>
      <c r="B215" s="2" t="s">
        <v>1419</v>
      </c>
      <c r="C215" s="2" t="s">
        <v>1419</v>
      </c>
      <c r="D215" s="1" t="s">
        <v>1421</v>
      </c>
      <c r="E215" s="4">
        <f t="shared" si="38"/>
        <v>1.1000000000000001</v>
      </c>
      <c r="F215" s="4">
        <f t="shared" si="39"/>
        <v>31.185000000000006</v>
      </c>
      <c r="G215" s="4">
        <v>2.2000000000000002</v>
      </c>
      <c r="H215" s="4">
        <f t="shared" si="40"/>
        <v>62.370000000000012</v>
      </c>
      <c r="I215" s="4">
        <f t="shared" si="41"/>
        <v>2.64</v>
      </c>
      <c r="J215" s="4">
        <f t="shared" si="42"/>
        <v>74.844000000000008</v>
      </c>
      <c r="K215" s="4">
        <f t="shared" si="43"/>
        <v>4.4000000000000004</v>
      </c>
      <c r="L215" s="4">
        <f t="shared" si="44"/>
        <v>124.74000000000002</v>
      </c>
      <c r="M215" s="5" t="str">
        <f t="shared" si="45"/>
        <v>Cheddar Beer Dip Ingredients:
cheddar powder, beer powder, onion, salt, garlic, spices,
 - NET WT. 1.1 oz (31.185 grams)</v>
      </c>
      <c r="N215" s="8">
        <v>10000000434</v>
      </c>
      <c r="O215" s="8">
        <v>30000000434</v>
      </c>
      <c r="P215" s="8">
        <v>50000000434</v>
      </c>
      <c r="Q215" s="8">
        <v>70000000434</v>
      </c>
      <c r="R215" s="8">
        <v>90000000434</v>
      </c>
      <c r="S215" s="2"/>
      <c r="U215" s="8"/>
      <c r="V215" s="4">
        <f t="shared" si="36"/>
        <v>0.55000000000000004</v>
      </c>
      <c r="W215" s="4">
        <f t="shared" si="37"/>
        <v>15.592500000000003</v>
      </c>
      <c r="X215" s="8"/>
    </row>
    <row r="216" spans="1:24" ht="42.75" x14ac:dyDescent="0.25">
      <c r="A216" s="2" t="s">
        <v>103</v>
      </c>
      <c r="B216" s="2" t="s">
        <v>437</v>
      </c>
      <c r="C216" s="2" t="s">
        <v>437</v>
      </c>
      <c r="D216" s="1" t="s">
        <v>1255</v>
      </c>
      <c r="E216" s="4">
        <f t="shared" si="38"/>
        <v>1.2</v>
      </c>
      <c r="F216" s="4">
        <f t="shared" si="39"/>
        <v>34.020000000000003</v>
      </c>
      <c r="G216" s="4">
        <v>2.4</v>
      </c>
      <c r="H216" s="4">
        <f t="shared" si="40"/>
        <v>68.040000000000006</v>
      </c>
      <c r="I216" s="4">
        <f t="shared" si="41"/>
        <v>2.88</v>
      </c>
      <c r="J216" s="4">
        <f t="shared" si="42"/>
        <v>81.647999999999996</v>
      </c>
      <c r="K216" s="4">
        <f t="shared" si="43"/>
        <v>4.8</v>
      </c>
      <c r="L216" s="4">
        <f t="shared" si="44"/>
        <v>136.08000000000001</v>
      </c>
      <c r="M216" s="5" t="str">
        <f t="shared" si="45"/>
        <v>Aleppo Pepper Ingredients:
crushed aleppo peppers
 - NET WT. 1.2 oz (34.02 grams)</v>
      </c>
      <c r="N216" s="8">
        <v>10000000009</v>
      </c>
      <c r="O216" s="8">
        <v>30000000009</v>
      </c>
      <c r="P216" s="8">
        <v>50000000009</v>
      </c>
      <c r="Q216" s="8">
        <v>70000000009</v>
      </c>
      <c r="R216" s="8">
        <v>90000000009</v>
      </c>
      <c r="S216" s="2"/>
      <c r="U216" s="8"/>
      <c r="V216" s="4">
        <f t="shared" ref="V216:V247" si="46">IF(G216 = "NULL", "NULL", G216/4)</f>
        <v>0.6</v>
      </c>
      <c r="W216" s="4">
        <f t="shared" ref="W216:W247" si="47">IF(V216 = "NULL", "NULL", V216*28.35)</f>
        <v>17.010000000000002</v>
      </c>
      <c r="X216" s="8"/>
    </row>
    <row r="217" spans="1:24" ht="31.5" x14ac:dyDescent="0.25">
      <c r="A217" s="2" t="s">
        <v>104</v>
      </c>
      <c r="B217" s="2" t="s">
        <v>1106</v>
      </c>
      <c r="C217" s="2" t="s">
        <v>561</v>
      </c>
      <c r="D217" s="1" t="s">
        <v>845</v>
      </c>
      <c r="E217" s="4">
        <f t="shared" si="38"/>
        <v>2.0499999999999998</v>
      </c>
      <c r="F217" s="4">
        <f t="shared" si="39"/>
        <v>58.1175</v>
      </c>
      <c r="G217" s="4">
        <v>4.0999999999999996</v>
      </c>
      <c r="H217" s="4">
        <f t="shared" si="40"/>
        <v>116.235</v>
      </c>
      <c r="I217" s="4">
        <f t="shared" si="41"/>
        <v>4.919999999999999</v>
      </c>
      <c r="J217" s="4">
        <f t="shared" si="42"/>
        <v>139.48199999999997</v>
      </c>
      <c r="K217" s="4">
        <f t="shared" si="43"/>
        <v>8.1999999999999993</v>
      </c>
      <c r="L217" s="4">
        <f t="shared" si="44"/>
        <v>232.47</v>
      </c>
      <c r="M217" s="5" t="str">
        <f t="shared" si="45"/>
        <v>NULL
 - NET WT. 2.05 oz (58.1175 grams)</v>
      </c>
      <c r="N217" s="8">
        <v>10000000054</v>
      </c>
      <c r="O217" s="8">
        <v>30000000054</v>
      </c>
      <c r="P217" s="8">
        <v>50000000054</v>
      </c>
      <c r="Q217" s="8">
        <v>70000000054</v>
      </c>
      <c r="R217" s="8">
        <v>90000000054</v>
      </c>
      <c r="S217" s="2"/>
      <c r="U217" s="8"/>
      <c r="V217" s="4">
        <f t="shared" si="46"/>
        <v>1.0249999999999999</v>
      </c>
      <c r="W217" s="4">
        <f t="shared" si="47"/>
        <v>29.05875</v>
      </c>
      <c r="X217" s="8"/>
    </row>
    <row r="218" spans="1:24" ht="42.75" x14ac:dyDescent="0.25">
      <c r="A218" s="2" t="s">
        <v>105</v>
      </c>
      <c r="B218" s="2" t="s">
        <v>438</v>
      </c>
      <c r="C218" s="2" t="s">
        <v>438</v>
      </c>
      <c r="D218" s="1" t="s">
        <v>1339</v>
      </c>
      <c r="E218" s="4">
        <f t="shared" si="38"/>
        <v>0.95</v>
      </c>
      <c r="F218" s="4">
        <f t="shared" si="39"/>
        <v>26.932500000000001</v>
      </c>
      <c r="G218" s="4">
        <v>1.9</v>
      </c>
      <c r="H218" s="4">
        <f t="shared" si="40"/>
        <v>53.865000000000002</v>
      </c>
      <c r="I218" s="4">
        <f t="shared" si="41"/>
        <v>2.2799999999999998</v>
      </c>
      <c r="J218" s="4">
        <f t="shared" si="42"/>
        <v>64.637999999999991</v>
      </c>
      <c r="K218" s="4">
        <f t="shared" si="43"/>
        <v>3.8</v>
      </c>
      <c r="L218" s="4">
        <f t="shared" si="44"/>
        <v>107.73</v>
      </c>
      <c r="M218" s="5" t="str">
        <f t="shared" si="45"/>
        <v>Cayenne Pepper Ingredients:
blend of several varieties of dried red chili peppers
 - NET WT. 0.95 oz (26.9325 grams)</v>
      </c>
      <c r="N218" s="8">
        <v>10000000064</v>
      </c>
      <c r="O218" s="8">
        <v>30000000064</v>
      </c>
      <c r="P218" s="8">
        <v>50000000064</v>
      </c>
      <c r="Q218" s="8">
        <v>70000000064</v>
      </c>
      <c r="R218" s="8">
        <v>90000000064</v>
      </c>
      <c r="S218" s="2"/>
      <c r="U218" s="8"/>
      <c r="V218" s="4">
        <f t="shared" si="46"/>
        <v>0.47499999999999998</v>
      </c>
      <c r="W218" s="4">
        <f t="shared" si="47"/>
        <v>13.46625</v>
      </c>
      <c r="X218" s="8"/>
    </row>
    <row r="219" spans="1:24" ht="42.75" x14ac:dyDescent="0.25">
      <c r="A219" s="2" t="s">
        <v>106</v>
      </c>
      <c r="B219" s="2" t="s">
        <v>439</v>
      </c>
      <c r="C219" s="2" t="s">
        <v>439</v>
      </c>
      <c r="D219" s="1" t="s">
        <v>1349</v>
      </c>
      <c r="E219" s="4">
        <f t="shared" si="38"/>
        <v>0.85</v>
      </c>
      <c r="F219" s="4">
        <f t="shared" si="39"/>
        <v>24.0975</v>
      </c>
      <c r="G219" s="4">
        <v>1.7</v>
      </c>
      <c r="H219" s="4">
        <f t="shared" si="40"/>
        <v>48.195</v>
      </c>
      <c r="I219" s="4">
        <f t="shared" si="41"/>
        <v>2.04</v>
      </c>
      <c r="J219" s="4">
        <f t="shared" si="42"/>
        <v>57.834000000000003</v>
      </c>
      <c r="K219" s="4">
        <f t="shared" si="43"/>
        <v>3.4</v>
      </c>
      <c r="L219" s="4">
        <f t="shared" si="44"/>
        <v>96.39</v>
      </c>
      <c r="M219" s="5" t="str">
        <f t="shared" si="45"/>
        <v>Crushed Red Pepper Ingredients:
red peppers (crushed)
 - NET WT. 0.85 oz (24.0975 grams)</v>
      </c>
      <c r="N219" s="8">
        <v>10000000098</v>
      </c>
      <c r="O219" s="8">
        <v>30000000098</v>
      </c>
      <c r="P219" s="8">
        <v>50000000098</v>
      </c>
      <c r="Q219" s="8">
        <v>70000000098</v>
      </c>
      <c r="R219" s="8">
        <v>90000000098</v>
      </c>
      <c r="S219" s="2"/>
      <c r="U219" s="8"/>
      <c r="V219" s="4">
        <f t="shared" si="46"/>
        <v>0.42499999999999999</v>
      </c>
      <c r="W219" s="4">
        <f t="shared" si="47"/>
        <v>12.04875</v>
      </c>
      <c r="X219" s="8"/>
    </row>
    <row r="220" spans="1:24" ht="42.75" x14ac:dyDescent="0.25">
      <c r="A220" s="2" t="s">
        <v>107</v>
      </c>
      <c r="B220" s="2" t="s">
        <v>440</v>
      </c>
      <c r="C220" s="2" t="s">
        <v>440</v>
      </c>
      <c r="D220" s="1" t="s">
        <v>1367</v>
      </c>
      <c r="E220" s="4">
        <f t="shared" si="38"/>
        <v>2.0499999999999998</v>
      </c>
      <c r="F220" s="4">
        <f t="shared" si="39"/>
        <v>58.1175</v>
      </c>
      <c r="G220" s="4">
        <v>4.0999999999999996</v>
      </c>
      <c r="H220" s="4">
        <f t="shared" si="40"/>
        <v>116.235</v>
      </c>
      <c r="I220" s="4">
        <f t="shared" si="41"/>
        <v>4.919999999999999</v>
      </c>
      <c r="J220" s="4">
        <f t="shared" si="42"/>
        <v>139.48199999999997</v>
      </c>
      <c r="K220" s="4">
        <f t="shared" si="43"/>
        <v>8.1999999999999993</v>
      </c>
      <c r="L220" s="4">
        <f t="shared" si="44"/>
        <v>232.47</v>
      </c>
      <c r="M220" s="5" t="str">
        <f t="shared" si="45"/>
        <v>Lemon Citrus Pepper Ingredients:
pepper, lemon, garlic, onion, salt, sugar  
 - NET WT. 2.05 oz (58.1175 grams)</v>
      </c>
      <c r="N220" s="8">
        <v>10000000200</v>
      </c>
      <c r="O220" s="8">
        <v>30000000200</v>
      </c>
      <c r="P220" s="8">
        <v>50000000200</v>
      </c>
      <c r="Q220" s="8">
        <v>70000000200</v>
      </c>
      <c r="R220" s="8">
        <v>90000000200</v>
      </c>
      <c r="S220" s="2"/>
      <c r="U220" s="8"/>
      <c r="V220" s="4">
        <f t="shared" si="46"/>
        <v>1.0249999999999999</v>
      </c>
      <c r="W220" s="4">
        <f t="shared" si="47"/>
        <v>29.05875</v>
      </c>
      <c r="X220" s="8"/>
    </row>
    <row r="221" spans="1:24" ht="42.75" x14ac:dyDescent="0.25">
      <c r="A221" s="2" t="s">
        <v>108</v>
      </c>
      <c r="B221" s="2" t="s">
        <v>1006</v>
      </c>
      <c r="C221" s="2" t="s">
        <v>659</v>
      </c>
      <c r="D221" s="1" t="s">
        <v>1170</v>
      </c>
      <c r="E221" s="4">
        <f t="shared" si="38"/>
        <v>2.0499999999999998</v>
      </c>
      <c r="F221" s="4">
        <f t="shared" si="39"/>
        <v>58.1175</v>
      </c>
      <c r="G221" s="4">
        <v>4.0999999999999996</v>
      </c>
      <c r="H221" s="4">
        <f t="shared" si="40"/>
        <v>116.235</v>
      </c>
      <c r="I221" s="4">
        <f t="shared" si="41"/>
        <v>4.919999999999999</v>
      </c>
      <c r="J221" s="4">
        <f t="shared" si="42"/>
        <v>139.48199999999997</v>
      </c>
      <c r="K221" s="4">
        <f t="shared" si="43"/>
        <v>8.1999999999999993</v>
      </c>
      <c r="L221" s="4">
        <f t="shared" si="44"/>
        <v>232.47</v>
      </c>
      <c r="M221" s="5" t="str">
        <f t="shared" si="45"/>
        <v>Lively Lemon Pepper Ingredients:
salt, citric acid, garlic, onion, pepper, turmeric 
 - NET WT. 2.05 oz (58.1175 grams)</v>
      </c>
      <c r="N221" s="8">
        <v>10000000212</v>
      </c>
      <c r="O221" s="8">
        <v>30000000212</v>
      </c>
      <c r="P221" s="8">
        <v>50000000212</v>
      </c>
      <c r="Q221" s="8">
        <v>70000000212</v>
      </c>
      <c r="R221" s="8">
        <v>90000000212</v>
      </c>
      <c r="S221" s="2"/>
      <c r="U221" s="8"/>
      <c r="V221" s="4">
        <f t="shared" si="46"/>
        <v>1.0249999999999999</v>
      </c>
      <c r="W221" s="4">
        <f t="shared" si="47"/>
        <v>29.05875</v>
      </c>
      <c r="X221" s="8"/>
    </row>
    <row r="222" spans="1:24" ht="71.25" x14ac:dyDescent="0.25">
      <c r="A222" s="2" t="s">
        <v>109</v>
      </c>
      <c r="B222" s="2" t="s">
        <v>441</v>
      </c>
      <c r="C222" s="2" t="s">
        <v>441</v>
      </c>
      <c r="D222" s="1" t="s">
        <v>1319</v>
      </c>
      <c r="E222" s="4">
        <f t="shared" si="38"/>
        <v>0.6</v>
      </c>
      <c r="F222" s="4">
        <f t="shared" si="39"/>
        <v>17.010000000000002</v>
      </c>
      <c r="G222" s="4">
        <v>1.2</v>
      </c>
      <c r="H222" s="4">
        <f t="shared" si="40"/>
        <v>34.020000000000003</v>
      </c>
      <c r="I222" s="4">
        <f t="shared" si="41"/>
        <v>1.44</v>
      </c>
      <c r="J222" s="4">
        <f t="shared" si="42"/>
        <v>40.823999999999998</v>
      </c>
      <c r="K222" s="4">
        <f t="shared" si="43"/>
        <v>2.4</v>
      </c>
      <c r="L222" s="4">
        <f t="shared" si="44"/>
        <v>68.040000000000006</v>
      </c>
      <c r="M222" s="5" t="str">
        <f t="shared" si="45"/>
        <v>5 Peppercorn Medly Ingredients:
malabar black peppercorns, green peppercorns, white peppercorns from India, pink peppercorns, Jamacian allspice peppercorn berries
 - NET WT. 0.6 oz (17.01 grams)</v>
      </c>
      <c r="N222" s="8">
        <v>10000000003</v>
      </c>
      <c r="O222" s="8">
        <v>30000000003</v>
      </c>
      <c r="P222" s="8">
        <v>50000000003</v>
      </c>
      <c r="Q222" s="8">
        <v>70000000003</v>
      </c>
      <c r="R222" s="8">
        <v>90000000003</v>
      </c>
      <c r="S222" s="2"/>
      <c r="U222" s="8"/>
      <c r="V222" s="4">
        <f t="shared" si="46"/>
        <v>0.3</v>
      </c>
      <c r="W222" s="4">
        <f t="shared" si="47"/>
        <v>8.5050000000000008</v>
      </c>
      <c r="X222" s="8"/>
    </row>
    <row r="223" spans="1:24" ht="57" x14ac:dyDescent="0.25">
      <c r="A223" s="2" t="s">
        <v>110</v>
      </c>
      <c r="B223" s="2" t="s">
        <v>442</v>
      </c>
      <c r="C223" s="2" t="s">
        <v>442</v>
      </c>
      <c r="D223" s="1" t="s">
        <v>1406</v>
      </c>
      <c r="E223" s="4">
        <f t="shared" si="38"/>
        <v>1</v>
      </c>
      <c r="F223" s="4">
        <f t="shared" si="39"/>
        <v>28.35</v>
      </c>
      <c r="G223" s="4">
        <v>2</v>
      </c>
      <c r="H223" s="4">
        <f t="shared" si="40"/>
        <v>56.7</v>
      </c>
      <c r="I223" s="4">
        <f t="shared" si="41"/>
        <v>2.4</v>
      </c>
      <c r="J223" s="4">
        <f t="shared" si="42"/>
        <v>68.040000000000006</v>
      </c>
      <c r="K223" s="4">
        <f t="shared" si="43"/>
        <v>4</v>
      </c>
      <c r="L223" s="4">
        <f t="shared" si="44"/>
        <v>113.4</v>
      </c>
      <c r="M223" s="5" t="str">
        <f t="shared" si="45"/>
        <v>Vermont Maple Pepper Ingredients:
sugar, salt, flavoring including natural maple flavor, natural &amp; artificial flavors, pepper
 - NET WT. 1 oz (28.35 grams)</v>
      </c>
      <c r="N223" s="8">
        <v>10000000371</v>
      </c>
      <c r="O223" s="8">
        <v>30000000371</v>
      </c>
      <c r="P223" s="8">
        <v>50000000371</v>
      </c>
      <c r="Q223" s="8">
        <v>70000000371</v>
      </c>
      <c r="R223" s="8">
        <v>90000000371</v>
      </c>
      <c r="S223" s="2"/>
      <c r="U223" s="8"/>
      <c r="V223" s="4">
        <f t="shared" si="46"/>
        <v>0.5</v>
      </c>
      <c r="W223" s="4">
        <f t="shared" si="47"/>
        <v>14.175000000000001</v>
      </c>
      <c r="X223" s="8"/>
    </row>
    <row r="224" spans="1:24" ht="42.75" x14ac:dyDescent="0.25">
      <c r="A224" s="2" t="s">
        <v>111</v>
      </c>
      <c r="B224" s="2" t="s">
        <v>948</v>
      </c>
      <c r="C224" s="2" t="s">
        <v>715</v>
      </c>
      <c r="D224" s="1" t="s">
        <v>1390</v>
      </c>
      <c r="E224" s="4">
        <f t="shared" si="38"/>
        <v>1.3</v>
      </c>
      <c r="F224" s="4">
        <f t="shared" si="39"/>
        <v>36.855000000000004</v>
      </c>
      <c r="G224" s="4">
        <v>2.6</v>
      </c>
      <c r="H224" s="4">
        <f t="shared" si="40"/>
        <v>73.710000000000008</v>
      </c>
      <c r="I224" s="4">
        <f t="shared" si="41"/>
        <v>3.12</v>
      </c>
      <c r="J224" s="4">
        <f t="shared" si="42"/>
        <v>88.452000000000012</v>
      </c>
      <c r="K224" s="4">
        <f t="shared" si="43"/>
        <v>5.2</v>
      </c>
      <c r="L224" s="4">
        <f t="shared" si="44"/>
        <v>147.42000000000002</v>
      </c>
      <c r="M224" s="5" t="str">
        <f t="shared" si="45"/>
        <v>Roasted Garlic Pepper Ingredients:
garlic dry roasted
 - NET WT. 1.3 oz (36.855 grams)</v>
      </c>
      <c r="N224" s="8">
        <v>10000000292</v>
      </c>
      <c r="O224" s="8">
        <v>30000000292</v>
      </c>
      <c r="P224" s="8">
        <v>50000000292</v>
      </c>
      <c r="Q224" s="8">
        <v>70000000292</v>
      </c>
      <c r="R224" s="8">
        <v>90000000292</v>
      </c>
      <c r="S224" s="2"/>
      <c r="U224" s="8"/>
      <c r="V224" s="4">
        <f t="shared" si="46"/>
        <v>0.65</v>
      </c>
      <c r="W224" s="4">
        <f t="shared" si="47"/>
        <v>18.427500000000002</v>
      </c>
      <c r="X224" s="8"/>
    </row>
    <row r="225" spans="1:24" ht="42.75" x14ac:dyDescent="0.25">
      <c r="A225" s="2" t="s">
        <v>112</v>
      </c>
      <c r="B225" s="2" t="s">
        <v>443</v>
      </c>
      <c r="C225" s="2" t="s">
        <v>443</v>
      </c>
      <c r="D225" s="1" t="s">
        <v>1324</v>
      </c>
      <c r="E225" s="4">
        <f t="shared" si="38"/>
        <v>0.6</v>
      </c>
      <c r="F225" s="4">
        <f t="shared" si="39"/>
        <v>17.010000000000002</v>
      </c>
      <c r="G225" s="4">
        <v>1.2</v>
      </c>
      <c r="H225" s="4">
        <f t="shared" si="40"/>
        <v>34.020000000000003</v>
      </c>
      <c r="I225" s="4">
        <f t="shared" si="41"/>
        <v>1.44</v>
      </c>
      <c r="J225" s="4">
        <f t="shared" si="42"/>
        <v>40.823999999999998</v>
      </c>
      <c r="K225" s="4">
        <f t="shared" si="43"/>
        <v>2.4</v>
      </c>
      <c r="L225" s="4">
        <f t="shared" si="44"/>
        <v>68.040000000000006</v>
      </c>
      <c r="M225" s="5" t="str">
        <f t="shared" si="45"/>
        <v>Ancho Pepper Ingredients:
crushed ancho peppers
 - NET WT. 0.6 oz (17.01 grams)</v>
      </c>
      <c r="N225" s="8">
        <v>10000000013</v>
      </c>
      <c r="O225" s="8">
        <v>30000000013</v>
      </c>
      <c r="P225" s="8">
        <v>50000000013</v>
      </c>
      <c r="Q225" s="8">
        <v>70000000013</v>
      </c>
      <c r="R225" s="8">
        <v>90000000013</v>
      </c>
      <c r="S225" s="2"/>
      <c r="U225" s="8"/>
      <c r="V225" s="4">
        <f t="shared" si="46"/>
        <v>0.3</v>
      </c>
      <c r="W225" s="4">
        <f t="shared" si="47"/>
        <v>8.5050000000000008</v>
      </c>
      <c r="X225" s="8"/>
    </row>
    <row r="226" spans="1:24" ht="42.75" x14ac:dyDescent="0.25">
      <c r="A226" s="2" t="s">
        <v>113</v>
      </c>
      <c r="B226" s="2" t="s">
        <v>444</v>
      </c>
      <c r="C226" s="2" t="s">
        <v>444</v>
      </c>
      <c r="D226" s="1" t="s">
        <v>1333</v>
      </c>
      <c r="E226" s="4">
        <f t="shared" si="38"/>
        <v>1.3</v>
      </c>
      <c r="F226" s="4">
        <f t="shared" si="39"/>
        <v>36.855000000000004</v>
      </c>
      <c r="G226" s="4">
        <v>2.6</v>
      </c>
      <c r="H226" s="4">
        <f t="shared" si="40"/>
        <v>73.710000000000008</v>
      </c>
      <c r="I226" s="4">
        <f t="shared" si="41"/>
        <v>3.12</v>
      </c>
      <c r="J226" s="4">
        <f t="shared" si="42"/>
        <v>88.452000000000012</v>
      </c>
      <c r="K226" s="4">
        <f t="shared" si="43"/>
        <v>5.2</v>
      </c>
      <c r="L226" s="4">
        <f t="shared" si="44"/>
        <v>147.42000000000002</v>
      </c>
      <c r="M226" s="5" t="str">
        <f t="shared" si="45"/>
        <v>Black Peppercorn Ingredients:
black peppercorns
 - NET WT. 1.3 oz (36.855 grams)</v>
      </c>
      <c r="N226" s="8">
        <v>10000000038</v>
      </c>
      <c r="O226" s="8">
        <v>30000000038</v>
      </c>
      <c r="P226" s="8">
        <v>50000000038</v>
      </c>
      <c r="Q226" s="8">
        <v>70000000038</v>
      </c>
      <c r="R226" s="8">
        <v>90000000038</v>
      </c>
      <c r="S226" s="2"/>
      <c r="U226" s="8"/>
      <c r="V226" s="4">
        <f t="shared" si="46"/>
        <v>0.65</v>
      </c>
      <c r="W226" s="4">
        <f t="shared" si="47"/>
        <v>18.427500000000002</v>
      </c>
      <c r="X226" s="8"/>
    </row>
    <row r="227" spans="1:24" ht="85.5" x14ac:dyDescent="0.25">
      <c r="A227" s="2" t="s">
        <v>114</v>
      </c>
      <c r="B227" s="2" t="s">
        <v>1014</v>
      </c>
      <c r="C227" s="2" t="s">
        <v>651</v>
      </c>
      <c r="D227" s="1" t="s">
        <v>1314</v>
      </c>
      <c r="E227" s="4">
        <f t="shared" si="38"/>
        <v>1.65</v>
      </c>
      <c r="F227" s="4">
        <f t="shared" si="39"/>
        <v>46.777499999999996</v>
      </c>
      <c r="G227" s="4">
        <v>3.3</v>
      </c>
      <c r="H227" s="4">
        <f t="shared" si="40"/>
        <v>93.554999999999993</v>
      </c>
      <c r="I227" s="4">
        <f t="shared" si="41"/>
        <v>3.9599999999999995</v>
      </c>
      <c r="J227" s="4">
        <f t="shared" si="42"/>
        <v>112.26599999999999</v>
      </c>
      <c r="K227" s="4">
        <f t="shared" si="43"/>
        <v>6.6</v>
      </c>
      <c r="L227" s="4">
        <f t="shared" si="44"/>
        <v>187.10999999999999</v>
      </c>
      <c r="M227" s="5" t="str">
        <f t="shared" si="45"/>
        <v>Lemon Pepper &amp; Herb Ingredients:
salt, black pepper, citric acid, dehydrated garlic, sugar, lemon peel, dehydrated onion,
spice, natural flavor, fd&amp;c#5 lake yellow, calcium cilicate for anti caking
 - NET WT. 1.65 oz (46.7775 grams)</v>
      </c>
      <c r="N227" s="8">
        <v>10000000202</v>
      </c>
      <c r="O227" s="8">
        <v>30000000202</v>
      </c>
      <c r="P227" s="8">
        <v>50000000202</v>
      </c>
      <c r="Q227" s="8">
        <v>70000000202</v>
      </c>
      <c r="R227" s="8">
        <v>90000000202</v>
      </c>
      <c r="S227" s="2"/>
      <c r="U227" s="8"/>
      <c r="V227" s="4">
        <f t="shared" si="46"/>
        <v>0.82499999999999996</v>
      </c>
      <c r="W227" s="4">
        <f t="shared" si="47"/>
        <v>23.388749999999998</v>
      </c>
      <c r="X227" s="8"/>
    </row>
    <row r="228" spans="1:24" ht="42.75" x14ac:dyDescent="0.25">
      <c r="A228" s="2" t="s">
        <v>115</v>
      </c>
      <c r="B228" s="2" t="s">
        <v>445</v>
      </c>
      <c r="C228" s="2" t="s">
        <v>445</v>
      </c>
      <c r="D228" s="1" t="s">
        <v>1412</v>
      </c>
      <c r="E228" s="4">
        <f t="shared" si="38"/>
        <v>1.3</v>
      </c>
      <c r="F228" s="4">
        <f t="shared" si="39"/>
        <v>36.855000000000004</v>
      </c>
      <c r="G228" s="4">
        <v>2.6</v>
      </c>
      <c r="H228" s="4">
        <f t="shared" si="40"/>
        <v>73.710000000000008</v>
      </c>
      <c r="I228" s="4">
        <f t="shared" si="41"/>
        <v>3.12</v>
      </c>
      <c r="J228" s="4">
        <f t="shared" si="42"/>
        <v>88.452000000000012</v>
      </c>
      <c r="K228" s="4">
        <f t="shared" si="43"/>
        <v>5.2</v>
      </c>
      <c r="L228" s="4">
        <f t="shared" si="44"/>
        <v>147.42000000000002</v>
      </c>
      <c r="M228" s="5" t="str">
        <f t="shared" si="45"/>
        <v>White Peppercorn Ingredients:
white peppercorns
 - NET WT. 1.3 oz (36.855 grams)</v>
      </c>
      <c r="N228" s="8">
        <v>10000000386</v>
      </c>
      <c r="O228" s="8">
        <v>30000000386</v>
      </c>
      <c r="P228" s="8">
        <v>50000000386</v>
      </c>
      <c r="Q228" s="8">
        <v>70000000386</v>
      </c>
      <c r="R228" s="8">
        <v>90000000386</v>
      </c>
      <c r="S228" s="2"/>
      <c r="U228" s="8"/>
      <c r="V228" s="4">
        <f t="shared" si="46"/>
        <v>0.65</v>
      </c>
      <c r="W228" s="4">
        <f t="shared" si="47"/>
        <v>18.427500000000002</v>
      </c>
      <c r="X228" s="8"/>
    </row>
    <row r="229" spans="1:24" ht="57" x14ac:dyDescent="0.25">
      <c r="A229" s="2" t="s">
        <v>116</v>
      </c>
      <c r="B229" s="2" t="s">
        <v>446</v>
      </c>
      <c r="C229" s="2" t="s">
        <v>446</v>
      </c>
      <c r="D229" s="1" t="s">
        <v>1320</v>
      </c>
      <c r="E229" s="4">
        <f t="shared" si="38"/>
        <v>2.0499999999999998</v>
      </c>
      <c r="F229" s="4">
        <f t="shared" si="39"/>
        <v>58.1175</v>
      </c>
      <c r="G229" s="4">
        <v>4.0999999999999996</v>
      </c>
      <c r="H229" s="4">
        <f t="shared" si="40"/>
        <v>116.235</v>
      </c>
      <c r="I229" s="4">
        <f t="shared" si="41"/>
        <v>4.919999999999999</v>
      </c>
      <c r="J229" s="4">
        <f t="shared" si="42"/>
        <v>139.48199999999997</v>
      </c>
      <c r="K229" s="4">
        <f t="shared" si="43"/>
        <v>8.1999999999999993</v>
      </c>
      <c r="L229" s="4">
        <f t="shared" si="44"/>
        <v>232.47</v>
      </c>
      <c r="M229" s="5" t="str">
        <f t="shared" si="45"/>
        <v>6 Pepper Blend Ingredients:
salt, chili pepper, black pepper, white pepper, dehydrated garlic, onion, red bell peppers, green bell peppers, spices  
 - NET WT. 2.05 oz (58.1175 grams)</v>
      </c>
      <c r="N229" s="8">
        <v>10000000004</v>
      </c>
      <c r="O229" s="8">
        <v>30000000004</v>
      </c>
      <c r="P229" s="8">
        <v>50000000004</v>
      </c>
      <c r="Q229" s="8">
        <v>70000000004</v>
      </c>
      <c r="R229" s="8">
        <v>90000000004</v>
      </c>
      <c r="S229" s="2"/>
      <c r="U229" s="8"/>
      <c r="V229" s="4">
        <f t="shared" si="46"/>
        <v>1.0249999999999999</v>
      </c>
      <c r="W229" s="4">
        <f t="shared" si="47"/>
        <v>29.05875</v>
      </c>
      <c r="X229" s="8"/>
    </row>
    <row r="230" spans="1:24" ht="57" x14ac:dyDescent="0.25">
      <c r="A230" s="2" t="s">
        <v>117</v>
      </c>
      <c r="B230" s="2" t="s">
        <v>447</v>
      </c>
      <c r="C230" s="2" t="s">
        <v>447</v>
      </c>
      <c r="D230" s="1" t="s">
        <v>1384</v>
      </c>
      <c r="E230" s="4">
        <f t="shared" si="38"/>
        <v>0.6</v>
      </c>
      <c r="F230" s="4">
        <f t="shared" si="39"/>
        <v>17.010000000000002</v>
      </c>
      <c r="G230" s="4">
        <v>1.2</v>
      </c>
      <c r="H230" s="4">
        <f t="shared" si="40"/>
        <v>34.020000000000003</v>
      </c>
      <c r="I230" s="4">
        <f t="shared" si="41"/>
        <v>1.44</v>
      </c>
      <c r="J230" s="4">
        <f t="shared" si="42"/>
        <v>40.823999999999998</v>
      </c>
      <c r="K230" s="4">
        <f t="shared" si="43"/>
        <v>2.4</v>
      </c>
      <c r="L230" s="4">
        <f t="shared" si="44"/>
        <v>68.040000000000006</v>
      </c>
      <c r="M230" s="5" t="str">
        <f t="shared" si="45"/>
        <v>Pink Peppercon Ingredients:
pink peppercorns that have a sweet and spicy flavor with hints of citrus 
 - NET WT. 0.6 oz (17.01 grams)</v>
      </c>
      <c r="N230" s="8">
        <v>10000000266</v>
      </c>
      <c r="O230" s="8">
        <v>30000000266</v>
      </c>
      <c r="P230" s="8">
        <v>50000000266</v>
      </c>
      <c r="Q230" s="8">
        <v>70000000266</v>
      </c>
      <c r="R230" s="8">
        <v>90000000266</v>
      </c>
      <c r="S230" s="2"/>
      <c r="U230" s="8"/>
      <c r="V230" s="4">
        <f t="shared" si="46"/>
        <v>0.3</v>
      </c>
      <c r="W230" s="4">
        <f t="shared" si="47"/>
        <v>8.5050000000000008</v>
      </c>
      <c r="X230" s="8"/>
    </row>
    <row r="231" spans="1:24" ht="42.75" x14ac:dyDescent="0.25">
      <c r="A231" s="2" t="s">
        <v>118</v>
      </c>
      <c r="B231" s="2" t="s">
        <v>448</v>
      </c>
      <c r="C231" s="2" t="s">
        <v>448</v>
      </c>
      <c r="D231" s="1" t="s">
        <v>1407</v>
      </c>
      <c r="E231" s="4">
        <f t="shared" si="38"/>
        <v>1.1000000000000001</v>
      </c>
      <c r="F231" s="4">
        <f t="shared" si="39"/>
        <v>31.185000000000006</v>
      </c>
      <c r="G231" s="4">
        <v>2.2000000000000002</v>
      </c>
      <c r="H231" s="4">
        <f t="shared" si="40"/>
        <v>62.370000000000012</v>
      </c>
      <c r="I231" s="4">
        <f t="shared" si="41"/>
        <v>2.64</v>
      </c>
      <c r="J231" s="4">
        <f t="shared" si="42"/>
        <v>74.844000000000008</v>
      </c>
      <c r="K231" s="4">
        <f t="shared" si="43"/>
        <v>4.4000000000000004</v>
      </c>
      <c r="L231" s="4">
        <f t="shared" si="44"/>
        <v>124.74000000000002</v>
      </c>
      <c r="M231" s="5" t="str">
        <f t="shared" si="45"/>
        <v>Vietnam Peppercorn Ingredients:
peppercorns 
 - NET WT. 1.1 oz (31.185 grams)</v>
      </c>
      <c r="N231" s="8">
        <v>10000000375</v>
      </c>
      <c r="O231" s="8">
        <v>30000000375</v>
      </c>
      <c r="P231" s="8">
        <v>50000000375</v>
      </c>
      <c r="Q231" s="8">
        <v>70000000375</v>
      </c>
      <c r="R231" s="8">
        <v>90000000375</v>
      </c>
      <c r="S231" s="2"/>
      <c r="U231" s="8"/>
      <c r="V231" s="4">
        <f t="shared" si="46"/>
        <v>0.55000000000000004</v>
      </c>
      <c r="W231" s="4">
        <f t="shared" si="47"/>
        <v>15.592500000000003</v>
      </c>
      <c r="X231" s="8"/>
    </row>
    <row r="232" spans="1:24" ht="42.75" x14ac:dyDescent="0.25">
      <c r="A232" s="2" t="s">
        <v>119</v>
      </c>
      <c r="B232" s="2" t="s">
        <v>449</v>
      </c>
      <c r="C232" s="2" t="s">
        <v>449</v>
      </c>
      <c r="D232" s="1" t="s">
        <v>1411</v>
      </c>
      <c r="E232" s="4">
        <f t="shared" si="38"/>
        <v>1.1000000000000001</v>
      </c>
      <c r="F232" s="4">
        <f t="shared" si="39"/>
        <v>31.185000000000006</v>
      </c>
      <c r="G232" s="4">
        <v>2.2000000000000002</v>
      </c>
      <c r="H232" s="4">
        <f t="shared" si="40"/>
        <v>62.370000000000012</v>
      </c>
      <c r="I232" s="4">
        <f t="shared" si="41"/>
        <v>2.64</v>
      </c>
      <c r="J232" s="4">
        <f t="shared" si="42"/>
        <v>74.844000000000008</v>
      </c>
      <c r="K232" s="4">
        <f t="shared" si="43"/>
        <v>4.4000000000000004</v>
      </c>
      <c r="L232" s="4">
        <f t="shared" si="44"/>
        <v>124.74000000000002</v>
      </c>
      <c r="M232" s="5" t="str">
        <f t="shared" si="45"/>
        <v>White Pepper Ingredients:
white pepper 
 - NET WT. 1.1 oz (31.185 grams)</v>
      </c>
      <c r="N232" s="8">
        <v>10000000385</v>
      </c>
      <c r="O232" s="8">
        <v>30000000385</v>
      </c>
      <c r="P232" s="8">
        <v>50000000385</v>
      </c>
      <c r="Q232" s="8">
        <v>70000000385</v>
      </c>
      <c r="R232" s="8">
        <v>90000000385</v>
      </c>
      <c r="S232" s="2"/>
      <c r="U232" s="8"/>
      <c r="V232" s="4">
        <f t="shared" si="46"/>
        <v>0.55000000000000004</v>
      </c>
      <c r="W232" s="4">
        <f t="shared" si="47"/>
        <v>15.592500000000003</v>
      </c>
      <c r="X232" s="8"/>
    </row>
    <row r="233" spans="1:24" ht="28.5" x14ac:dyDescent="0.25">
      <c r="A233" s="2" t="s">
        <v>120</v>
      </c>
      <c r="B233" s="2" t="s">
        <v>450</v>
      </c>
      <c r="C233" s="2" t="s">
        <v>450</v>
      </c>
      <c r="D233" s="1" t="s">
        <v>845</v>
      </c>
      <c r="E233" s="4">
        <f t="shared" si="38"/>
        <v>2.0499999999999998</v>
      </c>
      <c r="F233" s="4">
        <f t="shared" si="39"/>
        <v>58.1175</v>
      </c>
      <c r="G233" s="4">
        <v>4.0999999999999996</v>
      </c>
      <c r="H233" s="4">
        <f t="shared" si="40"/>
        <v>116.235</v>
      </c>
      <c r="I233" s="4">
        <f t="shared" si="41"/>
        <v>4.919999999999999</v>
      </c>
      <c r="J233" s="4">
        <f t="shared" si="42"/>
        <v>139.48199999999997</v>
      </c>
      <c r="K233" s="4">
        <f t="shared" si="43"/>
        <v>8.1999999999999993</v>
      </c>
      <c r="L233" s="4">
        <f t="shared" si="44"/>
        <v>232.47</v>
      </c>
      <c r="M233" s="5" t="str">
        <f t="shared" si="45"/>
        <v>NULL
 - NET WT. 2.05 oz (58.1175 grams)</v>
      </c>
      <c r="N233" s="8">
        <v>10000000271</v>
      </c>
      <c r="O233" s="8">
        <v>30000000271</v>
      </c>
      <c r="P233" s="8">
        <v>50000000271</v>
      </c>
      <c r="Q233" s="8">
        <v>70000000271</v>
      </c>
      <c r="R233" s="8">
        <v>90000000271</v>
      </c>
      <c r="S233" s="2"/>
      <c r="U233" s="8"/>
      <c r="V233" s="4">
        <f t="shared" si="46"/>
        <v>1.0249999999999999</v>
      </c>
      <c r="W233" s="4">
        <f t="shared" si="47"/>
        <v>29.05875</v>
      </c>
      <c r="X233" s="8"/>
    </row>
    <row r="234" spans="1:24" ht="213.75" x14ac:dyDescent="0.25">
      <c r="A234" s="2" t="s">
        <v>214</v>
      </c>
      <c r="B234" s="2" t="s">
        <v>1128</v>
      </c>
      <c r="C234" s="2" t="s">
        <v>541</v>
      </c>
      <c r="D234" s="1" t="s">
        <v>1199</v>
      </c>
      <c r="E234" s="4">
        <f t="shared" si="38"/>
        <v>1.1000000000000001</v>
      </c>
      <c r="F234" s="4">
        <f t="shared" si="39"/>
        <v>31.185000000000006</v>
      </c>
      <c r="G234" s="4">
        <v>2.2000000000000002</v>
      </c>
      <c r="H234" s="4">
        <f t="shared" si="40"/>
        <v>62.370000000000012</v>
      </c>
      <c r="I234" s="4">
        <f t="shared" si="41"/>
        <v>2.64</v>
      </c>
      <c r="J234" s="4">
        <f t="shared" si="42"/>
        <v>74.844000000000008</v>
      </c>
      <c r="K234" s="4">
        <f t="shared" si="43"/>
        <v>4.4000000000000004</v>
      </c>
      <c r="L234" s="4">
        <f t="shared" si="44"/>
        <v>124.74000000000002</v>
      </c>
      <c r="M234" s="5" t="str">
        <f t="shared" si="45"/>
        <v>Bacon &amp; Cheddar Popcorn Seasoning Ingredients:
cheddar cheese powder {cheddar cheese (cultured pasteurized milk, salt, and enzymes), whey, soybean oil with rosemary extract (antioxidant), maltodextrin, salt, blue cheese (cultured pasteurized milk, salt, and enzymes), disodium phosphate, nonfat dry milk, citric acid, artificial color (yellow #6), extractive of turmeric and annatto}, salt, whey, bacon flavor (natural flavors, maltodextrin, bacon fat, natural smoke flavor), hydrolyzed soy protein, monosodium glutamate, onion powder, autolyzed yeast extract, buttermilk, disodium inosinate &amp; guanylate, spice, extractive of paprika, natural flavors including smoke, less than 2% tricalcium phosphate added to prevent caking.
• ALLERGY ALERT: CONTAINS MILK &amp; CHEESE •
 - NET WT. 1.1 oz (31.185 grams)</v>
      </c>
      <c r="N234" s="8">
        <v>10000000022</v>
      </c>
      <c r="O234" s="8">
        <v>30000000022</v>
      </c>
      <c r="P234" s="8">
        <v>50000000022</v>
      </c>
      <c r="Q234" s="8">
        <v>70000000022</v>
      </c>
      <c r="R234" s="8">
        <v>90000000022</v>
      </c>
      <c r="S234" s="2" t="s">
        <v>838</v>
      </c>
      <c r="T234" s="5" t="s">
        <v>1198</v>
      </c>
      <c r="U234" s="8"/>
      <c r="V234" s="4">
        <f t="shared" si="46"/>
        <v>0.55000000000000004</v>
      </c>
      <c r="W234" s="4">
        <f t="shared" si="47"/>
        <v>15.592500000000003</v>
      </c>
      <c r="X234" s="8"/>
    </row>
    <row r="235" spans="1:24" ht="57" x14ac:dyDescent="0.25">
      <c r="A235" s="2" t="s">
        <v>215</v>
      </c>
      <c r="B235" s="2" t="s">
        <v>1099</v>
      </c>
      <c r="C235" s="2" t="s">
        <v>568</v>
      </c>
      <c r="D235" s="1" t="s">
        <v>1200</v>
      </c>
      <c r="E235" s="4">
        <f t="shared" si="38"/>
        <v>2.0499999999999998</v>
      </c>
      <c r="F235" s="4">
        <f t="shared" si="39"/>
        <v>58.1175</v>
      </c>
      <c r="G235" s="4">
        <v>4.0999999999999996</v>
      </c>
      <c r="H235" s="4">
        <f t="shared" si="40"/>
        <v>116.235</v>
      </c>
      <c r="I235" s="4">
        <f t="shared" si="41"/>
        <v>4.919999999999999</v>
      </c>
      <c r="J235" s="4">
        <f t="shared" si="42"/>
        <v>139.48199999999997</v>
      </c>
      <c r="K235" s="4">
        <f t="shared" si="43"/>
        <v>8.1999999999999993</v>
      </c>
      <c r="L235" s="4">
        <f t="shared" si="44"/>
        <v>232.47</v>
      </c>
      <c r="M235" s="5" t="str">
        <f t="shared" si="45"/>
        <v>Caramel Popcorn Glaze Ingredients:
sugar, molasses, brown sugar, natural/ artificial flavors, artificial colors, soy lecithin
 - NET WT. 2.05 oz (58.1175 grams)</v>
      </c>
      <c r="N235" s="8">
        <v>10000000062</v>
      </c>
      <c r="O235" s="8">
        <v>30000000062</v>
      </c>
      <c r="P235" s="8">
        <v>50000000062</v>
      </c>
      <c r="Q235" s="8">
        <v>70000000062</v>
      </c>
      <c r="R235" s="8">
        <v>90000000062</v>
      </c>
      <c r="S235" s="2" t="s">
        <v>838</v>
      </c>
      <c r="T235" s="5" t="s">
        <v>1198</v>
      </c>
      <c r="U235" s="8"/>
      <c r="V235" s="4">
        <f t="shared" si="46"/>
        <v>1.0249999999999999</v>
      </c>
      <c r="W235" s="4">
        <f t="shared" si="47"/>
        <v>29.05875</v>
      </c>
      <c r="X235" s="8"/>
    </row>
    <row r="236" spans="1:24" ht="85.5" x14ac:dyDescent="0.25">
      <c r="A236" s="2" t="s">
        <v>216</v>
      </c>
      <c r="B236" s="2" t="s">
        <v>1098</v>
      </c>
      <c r="C236" s="2" t="s">
        <v>569</v>
      </c>
      <c r="D236" s="1" t="s">
        <v>1338</v>
      </c>
      <c r="E236" s="4">
        <f t="shared" si="38"/>
        <v>1.1000000000000001</v>
      </c>
      <c r="F236" s="4">
        <f t="shared" si="39"/>
        <v>31.185000000000006</v>
      </c>
      <c r="G236" s="4">
        <v>2.2000000000000002</v>
      </c>
      <c r="H236" s="4">
        <f t="shared" si="40"/>
        <v>62.370000000000012</v>
      </c>
      <c r="I236" s="4">
        <f t="shared" si="41"/>
        <v>2.64</v>
      </c>
      <c r="J236" s="4">
        <f t="shared" si="42"/>
        <v>74.844000000000008</v>
      </c>
      <c r="K236" s="4">
        <f t="shared" si="43"/>
        <v>4.4000000000000004</v>
      </c>
      <c r="L236" s="4">
        <f t="shared" si="44"/>
        <v>124.74000000000002</v>
      </c>
      <c r="M236" s="5" t="str">
        <f t="shared" si="45"/>
        <v>Caramels &amp; Cream Popcorn Ingredients:
sugar, brown sugar, nonfat dry milk, natural flavor (including caramel, cream, butter) modified food starch, salt, caramel color, silicon dioxide (anticaking)
• ALLERGY ALERT: SOYBEAN MILK •
 - NET WT. 1.1 oz (31.185 grams)</v>
      </c>
      <c r="N236" s="8">
        <v>10000000063</v>
      </c>
      <c r="O236" s="8">
        <v>30000000063</v>
      </c>
      <c r="P236" s="8">
        <v>50000000063</v>
      </c>
      <c r="Q236" s="8">
        <v>70000000063</v>
      </c>
      <c r="R236" s="8">
        <v>90000000063</v>
      </c>
      <c r="S236" s="2"/>
      <c r="U236" s="8"/>
      <c r="V236" s="4">
        <f t="shared" si="46"/>
        <v>0.55000000000000004</v>
      </c>
      <c r="W236" s="4">
        <f t="shared" si="47"/>
        <v>15.592500000000003</v>
      </c>
      <c r="X236" s="8"/>
    </row>
    <row r="237" spans="1:24" ht="114" x14ac:dyDescent="0.25">
      <c r="A237" s="2" t="s">
        <v>217</v>
      </c>
      <c r="B237" s="2" t="s">
        <v>1095</v>
      </c>
      <c r="C237" s="2" t="s">
        <v>572</v>
      </c>
      <c r="D237" s="1" t="s">
        <v>1201</v>
      </c>
      <c r="E237" s="4">
        <f t="shared" si="38"/>
        <v>1.1000000000000001</v>
      </c>
      <c r="F237" s="4">
        <f t="shared" si="39"/>
        <v>31.185000000000006</v>
      </c>
      <c r="G237" s="4">
        <v>2.2000000000000002</v>
      </c>
      <c r="H237" s="4">
        <f t="shared" si="40"/>
        <v>62.370000000000012</v>
      </c>
      <c r="I237" s="4">
        <f t="shared" si="41"/>
        <v>2.64</v>
      </c>
      <c r="J237" s="4">
        <f t="shared" si="42"/>
        <v>74.844000000000008</v>
      </c>
      <c r="K237" s="4">
        <f t="shared" si="43"/>
        <v>4.4000000000000004</v>
      </c>
      <c r="L237" s="4">
        <f t="shared" si="44"/>
        <v>124.74000000000002</v>
      </c>
      <c r="M237" s="5" t="str">
        <f t="shared" si="45"/>
        <v>Cheddar Cheese Popcorn Seasoning Ingredients:
maltodextrin, whey powder cheddar cheese (pasteurized cultured milk, salt, enzymes) salt, sugar, natural flavor, sodium phosphate, lactic acid, fd&amp;c and yellow #5, citric acid, fd&amp;c yellow #6, soybean oil, silicon dioxide (anti-caking agent)
• ALLERGY ALERT: CONTAINS MILK &amp; SOY •
 - NET WT. 1.1 oz (31.185 grams)</v>
      </c>
      <c r="N237" s="8">
        <v>10000000071</v>
      </c>
      <c r="O237" s="8">
        <v>30000000071</v>
      </c>
      <c r="P237" s="8">
        <v>50000000071</v>
      </c>
      <c r="Q237" s="8">
        <v>70000000071</v>
      </c>
      <c r="R237" s="8">
        <v>90000000071</v>
      </c>
      <c r="S237" s="2" t="s">
        <v>838</v>
      </c>
      <c r="T237" s="5" t="s">
        <v>1198</v>
      </c>
      <c r="U237" s="8"/>
      <c r="V237" s="4">
        <f t="shared" si="46"/>
        <v>0.55000000000000004</v>
      </c>
      <c r="W237" s="4">
        <f t="shared" si="47"/>
        <v>15.592500000000003</v>
      </c>
      <c r="X237" s="8"/>
    </row>
    <row r="238" spans="1:24" ht="71.25" x14ac:dyDescent="0.25">
      <c r="A238" s="2" t="s">
        <v>218</v>
      </c>
      <c r="B238" s="2" t="s">
        <v>1019</v>
      </c>
      <c r="C238" s="2" t="s">
        <v>646</v>
      </c>
      <c r="D238" s="1" t="s">
        <v>878</v>
      </c>
      <c r="E238" s="4">
        <f t="shared" si="38"/>
        <v>2</v>
      </c>
      <c r="F238" s="4">
        <f t="shared" si="39"/>
        <v>56.7</v>
      </c>
      <c r="G238" s="4">
        <v>4</v>
      </c>
      <c r="H238" s="4">
        <f t="shared" si="40"/>
        <v>113.4</v>
      </c>
      <c r="I238" s="4">
        <f t="shared" si="41"/>
        <v>4.8</v>
      </c>
      <c r="J238" s="4">
        <f t="shared" si="42"/>
        <v>136.08000000000001</v>
      </c>
      <c r="K238" s="4">
        <f t="shared" si="43"/>
        <v>8</v>
      </c>
      <c r="L238" s="4">
        <f t="shared" si="44"/>
        <v>226.8</v>
      </c>
      <c r="M238" s="5" t="str">
        <f t="shared" si="45"/>
        <v>Kettle Corn Popcorn Ingredients:
sugar, salt, natural butter flavor, less than 2% tricalcium phosphate (anticaking)
• ALLERGY ALERT: CONTAINS MILK •
 - NET WT. 2 oz (56.7 grams)</v>
      </c>
      <c r="N238" s="8">
        <v>10000000195</v>
      </c>
      <c r="O238" s="8">
        <v>30000000195</v>
      </c>
      <c r="P238" s="8">
        <v>50000000195</v>
      </c>
      <c r="Q238" s="8">
        <v>70000000195</v>
      </c>
      <c r="R238" s="8">
        <v>90000000195</v>
      </c>
      <c r="S238" s="2" t="s">
        <v>838</v>
      </c>
      <c r="T238" s="5" t="s">
        <v>1198</v>
      </c>
      <c r="U238" s="8"/>
      <c r="V238" s="4">
        <f t="shared" si="46"/>
        <v>1</v>
      </c>
      <c r="W238" s="4">
        <f t="shared" si="47"/>
        <v>28.35</v>
      </c>
      <c r="X238" s="8"/>
    </row>
    <row r="239" spans="1:24" ht="99.75" x14ac:dyDescent="0.25">
      <c r="A239" s="2" t="s">
        <v>219</v>
      </c>
      <c r="B239" s="2" t="s">
        <v>962</v>
      </c>
      <c r="C239" s="2" t="s">
        <v>701</v>
      </c>
      <c r="D239" s="1" t="s">
        <v>1202</v>
      </c>
      <c r="E239" s="4">
        <f t="shared" si="38"/>
        <v>1.9</v>
      </c>
      <c r="F239" s="4">
        <f t="shared" si="39"/>
        <v>53.865000000000002</v>
      </c>
      <c r="G239" s="4">
        <v>3.8</v>
      </c>
      <c r="H239" s="4">
        <f t="shared" si="40"/>
        <v>107.73</v>
      </c>
      <c r="I239" s="4">
        <f t="shared" si="41"/>
        <v>4.5599999999999996</v>
      </c>
      <c r="J239" s="4">
        <f t="shared" si="42"/>
        <v>129.27599999999998</v>
      </c>
      <c r="K239" s="4">
        <f t="shared" si="43"/>
        <v>7.6</v>
      </c>
      <c r="L239" s="4">
        <f t="shared" si="44"/>
        <v>215.46</v>
      </c>
      <c r="M239" s="5" t="str">
        <f t="shared" si="45"/>
        <v>Pizza Popcorn Seasoning Ingredients:
tomato, salt, sugar, dehydrated cheeses (cheddar, parmesan, romano, whey, buttermilk, salt, soybean oil, maltodextrin, disodium phosphate, citric acid, sodium caseinate, lactic acid, &gt;2% silicon dioxide (prevent caking)), onion, basil, oregano, garlic
 - NET WT. 1.9 oz (53.865 grams)</v>
      </c>
      <c r="N239" s="8">
        <v>10000000267</v>
      </c>
      <c r="O239" s="8">
        <v>30000000267</v>
      </c>
      <c r="P239" s="8">
        <v>50000000267</v>
      </c>
      <c r="Q239" s="8">
        <v>70000000267</v>
      </c>
      <c r="R239" s="8">
        <v>90000000267</v>
      </c>
      <c r="S239" s="2" t="s">
        <v>838</v>
      </c>
      <c r="T239" s="5" t="s">
        <v>1198</v>
      </c>
      <c r="U239" s="8"/>
      <c r="V239" s="4">
        <f t="shared" si="46"/>
        <v>0.95</v>
      </c>
      <c r="W239" s="4">
        <f t="shared" si="47"/>
        <v>26.932500000000001</v>
      </c>
      <c r="X239" s="8"/>
    </row>
    <row r="240" spans="1:24" ht="114" x14ac:dyDescent="0.25">
      <c r="A240" s="2" t="s">
        <v>220</v>
      </c>
      <c r="B240" s="2" t="s">
        <v>952</v>
      </c>
      <c r="C240" s="2" t="s">
        <v>711</v>
      </c>
      <c r="D240" s="1" t="s">
        <v>1203</v>
      </c>
      <c r="E240" s="4">
        <f t="shared" si="38"/>
        <v>1.1000000000000001</v>
      </c>
      <c r="F240" s="4">
        <f t="shared" si="39"/>
        <v>31.185000000000006</v>
      </c>
      <c r="G240" s="4">
        <v>2.2000000000000002</v>
      </c>
      <c r="H240" s="4">
        <f t="shared" si="40"/>
        <v>62.370000000000012</v>
      </c>
      <c r="I240" s="4">
        <f t="shared" si="41"/>
        <v>2.64</v>
      </c>
      <c r="J240" s="4">
        <f t="shared" si="42"/>
        <v>74.844000000000008</v>
      </c>
      <c r="K240" s="4">
        <f t="shared" si="43"/>
        <v>4.4000000000000004</v>
      </c>
      <c r="L240" s="4">
        <f t="shared" si="44"/>
        <v>124.74000000000002</v>
      </c>
      <c r="M240" s="5" t="str">
        <f t="shared" si="45"/>
        <v>Ranch Popcorn Seasoning Ingredients:
whey, buttermilk, natural and artificial flavors (monosodium glutamate, autolyzed yeast extract, disodium inosinate and guanylate), salt, onion, garlic, parsley, dextrose, citric acid, soybean oil, lactic acid, sodium diacetate, less than 2% silicon dioxide added to prevent caking
• ALLERGY ALERT: CONTAINS MILK •
 - NET WT. 1.1 oz (31.185 grams)</v>
      </c>
      <c r="N240" s="8">
        <v>10000000282</v>
      </c>
      <c r="O240" s="8">
        <v>30000000282</v>
      </c>
      <c r="P240" s="8">
        <v>50000000282</v>
      </c>
      <c r="Q240" s="8">
        <v>70000000282</v>
      </c>
      <c r="R240" s="8">
        <v>90000000282</v>
      </c>
      <c r="S240" s="2" t="s">
        <v>838</v>
      </c>
      <c r="T240" s="5" t="s">
        <v>1198</v>
      </c>
      <c r="U240" s="8" t="s">
        <v>1466</v>
      </c>
      <c r="V240" s="4">
        <f t="shared" si="46"/>
        <v>0.55000000000000004</v>
      </c>
      <c r="W240" s="4">
        <f t="shared" si="47"/>
        <v>15.592500000000003</v>
      </c>
      <c r="X240" s="8"/>
    </row>
    <row r="241" spans="1:24" ht="85.5" x14ac:dyDescent="0.25">
      <c r="A241" s="2" t="s">
        <v>221</v>
      </c>
      <c r="B241" s="2" t="s">
        <v>894</v>
      </c>
      <c r="C241" s="2" t="s">
        <v>770</v>
      </c>
      <c r="D241" s="1" t="s">
        <v>877</v>
      </c>
      <c r="E241" s="4">
        <f t="shared" si="38"/>
        <v>1.1000000000000001</v>
      </c>
      <c r="F241" s="4">
        <f t="shared" si="39"/>
        <v>31.185000000000006</v>
      </c>
      <c r="G241" s="4">
        <v>2.2000000000000002</v>
      </c>
      <c r="H241" s="4">
        <f t="shared" si="40"/>
        <v>62.370000000000012</v>
      </c>
      <c r="I241" s="4">
        <f t="shared" si="41"/>
        <v>2.64</v>
      </c>
      <c r="J241" s="4">
        <f t="shared" si="42"/>
        <v>74.844000000000008</v>
      </c>
      <c r="K241" s="4">
        <f t="shared" si="43"/>
        <v>4.4000000000000004</v>
      </c>
      <c r="L241" s="4">
        <f t="shared" si="44"/>
        <v>124.74000000000002</v>
      </c>
      <c r="M241" s="5" t="str">
        <f t="shared" si="45"/>
        <v>White Cheddar Popcorn Seasoning Ingredients:
whey, buttermilk powder, cheddar cheese powder (cultured pasteurized milk, salt, enzymes), salt, natural flavor, disodium phosphate
• ALLERGY ALERT: CONTAINS MILK •
 - NET WT. 1.1 oz (31.185 grams)</v>
      </c>
      <c r="N241" s="8">
        <v>10000000384</v>
      </c>
      <c r="O241" s="8">
        <v>30000000384</v>
      </c>
      <c r="P241" s="8">
        <v>50000000384</v>
      </c>
      <c r="Q241" s="8">
        <v>70000000384</v>
      </c>
      <c r="R241" s="8">
        <v>90000000384</v>
      </c>
      <c r="S241" s="2" t="s">
        <v>838</v>
      </c>
      <c r="T241" s="5" t="s">
        <v>1198</v>
      </c>
      <c r="U241" s="8"/>
      <c r="V241" s="4">
        <f t="shared" si="46"/>
        <v>0.55000000000000004</v>
      </c>
      <c r="W241" s="4">
        <f t="shared" si="47"/>
        <v>15.592500000000003</v>
      </c>
      <c r="X241" s="8"/>
    </row>
    <row r="242" spans="1:24" ht="114" x14ac:dyDescent="0.25">
      <c r="A242" s="2" t="s">
        <v>222</v>
      </c>
      <c r="B242" s="2" t="s">
        <v>989</v>
      </c>
      <c r="C242" s="2" t="s">
        <v>676</v>
      </c>
      <c r="D242" s="1" t="s">
        <v>1204</v>
      </c>
      <c r="E242" s="4">
        <f t="shared" si="38"/>
        <v>1.85</v>
      </c>
      <c r="F242" s="4">
        <f t="shared" si="39"/>
        <v>52.447500000000005</v>
      </c>
      <c r="G242" s="4">
        <v>3.7</v>
      </c>
      <c r="H242" s="4">
        <f t="shared" si="40"/>
        <v>104.89500000000001</v>
      </c>
      <c r="I242" s="4">
        <f t="shared" si="41"/>
        <v>4.4400000000000004</v>
      </c>
      <c r="J242" s="4">
        <f t="shared" si="42"/>
        <v>125.87400000000002</v>
      </c>
      <c r="K242" s="4">
        <f t="shared" si="43"/>
        <v>7.4</v>
      </c>
      <c r="L242" s="4">
        <f t="shared" si="44"/>
        <v>209.79000000000002</v>
      </c>
      <c r="M242" s="5" t="str">
        <f t="shared" si="45"/>
        <v>Movie Butter Popcorn Ingredients:
maltodextrin, salt, natural &amp; artificial flavors including butter, whey, dextrose, butter powder (butter (cream, salt), nonfat milk, bha (preservative)), buttermilk powder, xanthan gum, extractives of turmeric &amp; paprika. less than 2% silicon dioxide to prevent caking
• ALLERGY ALERT: CONTAINS MILK •
 - NET WT. 1.85 oz (52.4475 grams)</v>
      </c>
      <c r="N242" s="8">
        <v>10000000233</v>
      </c>
      <c r="O242" s="8">
        <v>30000000233</v>
      </c>
      <c r="P242" s="8">
        <v>50000000233</v>
      </c>
      <c r="Q242" s="8">
        <v>70000000233</v>
      </c>
      <c r="R242" s="8">
        <v>90000000233</v>
      </c>
      <c r="S242" s="2" t="s">
        <v>838</v>
      </c>
      <c r="T242" s="5" t="s">
        <v>1198</v>
      </c>
      <c r="U242" s="8"/>
      <c r="V242" s="4">
        <f t="shared" si="46"/>
        <v>0.92500000000000004</v>
      </c>
      <c r="W242" s="4">
        <f t="shared" si="47"/>
        <v>26.223750000000003</v>
      </c>
      <c r="X242" s="8"/>
    </row>
    <row r="243" spans="1:24" ht="85.5" x14ac:dyDescent="0.25">
      <c r="A243" s="2" t="s">
        <v>223</v>
      </c>
      <c r="B243" s="2" t="s">
        <v>1083</v>
      </c>
      <c r="C243" s="2" t="s">
        <v>584</v>
      </c>
      <c r="D243" s="1" t="s">
        <v>1264</v>
      </c>
      <c r="E243" s="4">
        <f t="shared" si="38"/>
        <v>2.0499999999999998</v>
      </c>
      <c r="F243" s="4">
        <f t="shared" si="39"/>
        <v>58.1175</v>
      </c>
      <c r="G243" s="4">
        <v>4.0999999999999996</v>
      </c>
      <c r="H243" s="4">
        <f t="shared" si="40"/>
        <v>116.235</v>
      </c>
      <c r="I243" s="4">
        <f t="shared" si="41"/>
        <v>4.919999999999999</v>
      </c>
      <c r="J243" s="4">
        <f t="shared" si="42"/>
        <v>139.48199999999997</v>
      </c>
      <c r="K243" s="4">
        <f t="shared" si="43"/>
        <v>8.1999999999999993</v>
      </c>
      <c r="L243" s="4">
        <f t="shared" si="44"/>
        <v>232.47</v>
      </c>
      <c r="M243" s="5" t="str">
        <f t="shared" si="45"/>
        <v>Cinnamon Roll Popcorn Seasoning Ingredients:
sugar, brown sugar, cinnamon, natural flavors including butter, salt, less than 2% silicon dioxide added to prevent caking
• ALLERGY ALERT: CONTAINS MILK •
 - NET WT. 2.05 oz (58.1175 grams)</v>
      </c>
      <c r="N243" s="8">
        <v>10000000087</v>
      </c>
      <c r="O243" s="8">
        <v>30000000087</v>
      </c>
      <c r="P243" s="8">
        <v>50000000087</v>
      </c>
      <c r="Q243" s="8">
        <v>70000000087</v>
      </c>
      <c r="R243" s="8">
        <v>90000000087</v>
      </c>
      <c r="S243" s="2" t="s">
        <v>838</v>
      </c>
      <c r="T243" s="5" t="s">
        <v>1198</v>
      </c>
      <c r="U243" s="8"/>
      <c r="V243" s="4">
        <f t="shared" si="46"/>
        <v>1.0249999999999999</v>
      </c>
      <c r="W243" s="4">
        <f t="shared" si="47"/>
        <v>29.05875</v>
      </c>
      <c r="X243" s="8"/>
    </row>
    <row r="244" spans="1:24" ht="85.5" x14ac:dyDescent="0.25">
      <c r="A244" s="2" t="s">
        <v>224</v>
      </c>
      <c r="B244" s="2" t="s">
        <v>1030</v>
      </c>
      <c r="C244" s="2" t="s">
        <v>636</v>
      </c>
      <c r="D244" s="1" t="s">
        <v>1643</v>
      </c>
      <c r="E244" s="4">
        <f t="shared" si="38"/>
        <v>1.1000000000000001</v>
      </c>
      <c r="F244" s="4">
        <f t="shared" si="39"/>
        <v>31.185000000000006</v>
      </c>
      <c r="G244" s="4">
        <v>2.2000000000000002</v>
      </c>
      <c r="H244" s="4">
        <f t="shared" si="40"/>
        <v>62.370000000000012</v>
      </c>
      <c r="I244" s="4">
        <f t="shared" si="41"/>
        <v>2.64</v>
      </c>
      <c r="J244" s="4">
        <f t="shared" si="42"/>
        <v>74.844000000000008</v>
      </c>
      <c r="K244" s="4">
        <f t="shared" si="43"/>
        <v>4.4000000000000004</v>
      </c>
      <c r="L244" s="4">
        <f t="shared" si="44"/>
        <v>124.74000000000002</v>
      </c>
      <c r="M244" s="5" t="str">
        <f t="shared" si="45"/>
        <v>Honey Butter Popcorn Seasoning Ingredients:
sugar, honey powder (maltodextrin, honey) salt, whey, natural flavors (butter, honey) &lt;2% silicon dioxide (to prevent caking)
• ALLERGY ALERT: DAIRY •
 - NET WT. 1.1 oz (31.185 grams)</v>
      </c>
      <c r="N244" s="8">
        <v>10000000179</v>
      </c>
      <c r="O244" s="8">
        <v>30000000179</v>
      </c>
      <c r="P244" s="8">
        <v>50000000179</v>
      </c>
      <c r="Q244" s="8">
        <v>70000000179</v>
      </c>
      <c r="R244" s="8">
        <v>90000000179</v>
      </c>
      <c r="S244" s="2"/>
      <c r="U244" s="8"/>
      <c r="V244" s="4">
        <f t="shared" si="46"/>
        <v>0.55000000000000004</v>
      </c>
      <c r="W244" s="4">
        <f t="shared" si="47"/>
        <v>15.592500000000003</v>
      </c>
      <c r="X244" s="8"/>
    </row>
    <row r="245" spans="1:24" ht="71.25" x14ac:dyDescent="0.25">
      <c r="A245" s="2" t="s">
        <v>225</v>
      </c>
      <c r="B245" s="2" t="s">
        <v>1001</v>
      </c>
      <c r="C245" s="2" t="s">
        <v>664</v>
      </c>
      <c r="D245" s="1" t="s">
        <v>1372</v>
      </c>
      <c r="E245" s="4">
        <f t="shared" si="38"/>
        <v>1.8</v>
      </c>
      <c r="F245" s="4">
        <f t="shared" si="39"/>
        <v>51.03</v>
      </c>
      <c r="G245" s="4">
        <v>3.6</v>
      </c>
      <c r="H245" s="4">
        <f t="shared" si="40"/>
        <v>102.06</v>
      </c>
      <c r="I245" s="4">
        <f t="shared" si="41"/>
        <v>4.32</v>
      </c>
      <c r="J245" s="4">
        <f t="shared" si="42"/>
        <v>122.47200000000001</v>
      </c>
      <c r="K245" s="4">
        <f t="shared" si="43"/>
        <v>7.2</v>
      </c>
      <c r="L245" s="4">
        <f t="shared" si="44"/>
        <v>204.12</v>
      </c>
      <c r="M245" s="5" t="str">
        <f t="shared" si="45"/>
        <v>Maple Butter Popcorn Seasoning Ingredients:
natural maple and butter flavor, brown sugar, sugar, whey, salt, &lt;2% silicon dioxide to prevent caking
• ALLERGY ALERT: DAIRY •
 - NET WT. 1.8 oz (51.03 grams)</v>
      </c>
      <c r="N245" s="8">
        <v>10000000218</v>
      </c>
      <c r="O245" s="8">
        <v>30000000218</v>
      </c>
      <c r="P245" s="8">
        <v>50000000218</v>
      </c>
      <c r="Q245" s="8">
        <v>70000000218</v>
      </c>
      <c r="R245" s="8">
        <v>90000000218</v>
      </c>
      <c r="S245" s="2"/>
      <c r="U245" s="8"/>
      <c r="V245" s="4">
        <f t="shared" si="46"/>
        <v>0.9</v>
      </c>
      <c r="W245" s="4">
        <f t="shared" si="47"/>
        <v>25.515000000000001</v>
      </c>
      <c r="X245" s="8"/>
    </row>
    <row r="246" spans="1:24" ht="71.25" x14ac:dyDescent="0.25">
      <c r="A246" s="2" t="s">
        <v>226</v>
      </c>
      <c r="B246" s="2" t="s">
        <v>924</v>
      </c>
      <c r="C246" s="2" t="s">
        <v>741</v>
      </c>
      <c r="D246" s="1" t="s">
        <v>1205</v>
      </c>
      <c r="E246" s="4">
        <f t="shared" si="38"/>
        <v>1.1000000000000001</v>
      </c>
      <c r="F246" s="4">
        <f t="shared" si="39"/>
        <v>31.185000000000006</v>
      </c>
      <c r="G246" s="4">
        <v>2.2000000000000002</v>
      </c>
      <c r="H246" s="4">
        <f t="shared" si="40"/>
        <v>62.370000000000012</v>
      </c>
      <c r="I246" s="4">
        <f t="shared" si="41"/>
        <v>2.64</v>
      </c>
      <c r="J246" s="4">
        <f t="shared" si="42"/>
        <v>74.844000000000008</v>
      </c>
      <c r="K246" s="4">
        <f t="shared" si="43"/>
        <v>4.4000000000000004</v>
      </c>
      <c r="L246" s="4">
        <f t="shared" si="44"/>
        <v>124.74000000000002</v>
      </c>
      <c r="M246" s="5" t="str">
        <f t="shared" si="45"/>
        <v>Sugar Cookie Popcorn Ingredients:
sugar, natural flavors (contains milk), salt, less than 2% silicon dioxide added to prevent caking
• ALLERGY ALERT: CONTAINS MILK •
 - NET WT. 1.1 oz (31.185 grams)</v>
      </c>
      <c r="N246" s="8">
        <v>10000000335</v>
      </c>
      <c r="O246" s="8">
        <v>30000000335</v>
      </c>
      <c r="P246" s="8">
        <v>50000000335</v>
      </c>
      <c r="Q246" s="8">
        <v>70000000335</v>
      </c>
      <c r="R246" s="8">
        <v>90000000335</v>
      </c>
      <c r="S246" s="2" t="s">
        <v>838</v>
      </c>
      <c r="T246" s="5" t="s">
        <v>1198</v>
      </c>
      <c r="U246" s="8"/>
      <c r="V246" s="4">
        <f t="shared" si="46"/>
        <v>0.55000000000000004</v>
      </c>
      <c r="W246" s="4">
        <f t="shared" si="47"/>
        <v>15.592500000000003</v>
      </c>
      <c r="X246" s="8"/>
    </row>
    <row r="247" spans="1:24" ht="99.75" x14ac:dyDescent="0.25">
      <c r="A247" s="2" t="s">
        <v>227</v>
      </c>
      <c r="B247" s="2" t="s">
        <v>1076</v>
      </c>
      <c r="C247" s="2" t="s">
        <v>590</v>
      </c>
      <c r="D247" s="1" t="s">
        <v>1348</v>
      </c>
      <c r="E247" s="4">
        <f t="shared" si="38"/>
        <v>1.2</v>
      </c>
      <c r="F247" s="4">
        <f t="shared" si="39"/>
        <v>34.020000000000003</v>
      </c>
      <c r="G247" s="4">
        <v>2.4</v>
      </c>
      <c r="H247" s="4">
        <f t="shared" si="40"/>
        <v>68.040000000000006</v>
      </c>
      <c r="I247" s="4">
        <f t="shared" si="41"/>
        <v>2.88</v>
      </c>
      <c r="J247" s="4">
        <f t="shared" si="42"/>
        <v>81.647999999999996</v>
      </c>
      <c r="K247" s="4">
        <f t="shared" si="43"/>
        <v>4.8</v>
      </c>
      <c r="L247" s="4">
        <f t="shared" si="44"/>
        <v>136.08000000000001</v>
      </c>
      <c r="M247" s="5" t="str">
        <f t="shared" si="45"/>
        <v>Creamy Dill Popcorn Seasoning Ingredients:
buttermilk solids, garlic powder, salt, whey, maltodextrin, monosodium glutmate, citric acid, natural flavor, dill weed (may contain sunflower oil and silicon dioxide as processing aids)
• ALLERGY ALERT: BUTTERMILK, SUNFLOWER OIL •
 - NET WT. 1.2 oz (34.02 grams)</v>
      </c>
      <c r="N247" s="8">
        <v>10000000097</v>
      </c>
      <c r="O247" s="8">
        <v>30000000097</v>
      </c>
      <c r="P247" s="8">
        <v>50000000097</v>
      </c>
      <c r="Q247" s="8">
        <v>70000000097</v>
      </c>
      <c r="R247" s="8">
        <v>90000000097</v>
      </c>
      <c r="S247" s="2"/>
      <c r="U247" s="8"/>
      <c r="V247" s="4">
        <f t="shared" si="46"/>
        <v>0.6</v>
      </c>
      <c r="W247" s="4">
        <f t="shared" si="47"/>
        <v>17.010000000000002</v>
      </c>
      <c r="X247" s="8"/>
    </row>
    <row r="248" spans="1:24" ht="57" x14ac:dyDescent="0.25">
      <c r="A248" s="2" t="s">
        <v>228</v>
      </c>
      <c r="B248" s="2" t="s">
        <v>1027</v>
      </c>
      <c r="C248" s="2" t="s">
        <v>639</v>
      </c>
      <c r="D248" s="1" t="s">
        <v>1206</v>
      </c>
      <c r="E248" s="4">
        <f t="shared" si="38"/>
        <v>1.1000000000000001</v>
      </c>
      <c r="F248" s="4">
        <f t="shared" si="39"/>
        <v>31.185000000000006</v>
      </c>
      <c r="G248" s="4">
        <v>2.2000000000000002</v>
      </c>
      <c r="H248" s="4">
        <f t="shared" si="40"/>
        <v>62.370000000000012</v>
      </c>
      <c r="I248" s="4">
        <f t="shared" si="41"/>
        <v>2.64</v>
      </c>
      <c r="J248" s="4">
        <f t="shared" si="42"/>
        <v>74.844000000000008</v>
      </c>
      <c r="K248" s="4">
        <f t="shared" si="43"/>
        <v>4.4000000000000004</v>
      </c>
      <c r="L248" s="4">
        <f t="shared" si="44"/>
        <v>124.74000000000002</v>
      </c>
      <c r="M248" s="5" t="str">
        <f t="shared" si="45"/>
        <v>Hot Jalapeno Popcorn Seasoning Ingredients: 
salt, onion, jalapeno, garlic, cilantro, tomato powder, spices, not more than 2% silicon dioxide added to prevent caking
 - NET WT. 1.1 oz (31.185 grams)</v>
      </c>
      <c r="N248" s="8">
        <v>10000000184</v>
      </c>
      <c r="O248" s="8">
        <v>30000000184</v>
      </c>
      <c r="P248" s="8">
        <v>50000000184</v>
      </c>
      <c r="Q248" s="8">
        <v>70000000184</v>
      </c>
      <c r="R248" s="8">
        <v>90000000184</v>
      </c>
      <c r="S248" s="2" t="s">
        <v>838</v>
      </c>
      <c r="T248" s="5" t="s">
        <v>1198</v>
      </c>
      <c r="U248" s="8"/>
      <c r="V248" s="4">
        <f t="shared" ref="V248:V269" si="48">IF(G248 = "NULL", "NULL", G248/4)</f>
        <v>0.55000000000000004</v>
      </c>
      <c r="W248" s="4">
        <f t="shared" ref="W248:W279" si="49">IF(V248 = "NULL", "NULL", V248*28.35)</f>
        <v>15.592500000000003</v>
      </c>
      <c r="X248" s="8"/>
    </row>
    <row r="249" spans="1:24" ht="85.5" x14ac:dyDescent="0.25">
      <c r="A249" s="2" t="s">
        <v>229</v>
      </c>
      <c r="B249" s="2" t="s">
        <v>1119</v>
      </c>
      <c r="C249" s="2" t="s">
        <v>513</v>
      </c>
      <c r="D249" s="1" t="s">
        <v>1331</v>
      </c>
      <c r="E249" s="4">
        <f t="shared" si="38"/>
        <v>0.5</v>
      </c>
      <c r="F249" s="4">
        <f t="shared" si="39"/>
        <v>14.175000000000001</v>
      </c>
      <c r="G249" s="4">
        <v>1</v>
      </c>
      <c r="H249" s="4">
        <f t="shared" si="40"/>
        <v>28.35</v>
      </c>
      <c r="I249" s="4">
        <f t="shared" si="41"/>
        <v>1.2</v>
      </c>
      <c r="J249" s="4">
        <f t="shared" si="42"/>
        <v>34.020000000000003</v>
      </c>
      <c r="K249" s="4">
        <f t="shared" si="43"/>
        <v>2</v>
      </c>
      <c r="L249" s="4">
        <f t="shared" si="44"/>
        <v>56.7</v>
      </c>
      <c r="M249" s="5" t="str">
        <f t="shared" si="45"/>
        <v>BBQ Popcorn Seasoning Ingredients:
sugar, salt, onion powder, tortula yeast, tomato powder, natural bacon flavor (bacon fat) spices, natural smoke flavor, garlic powder, disodium inosinate, disodium  guanylate, citric acid, extractive of paprika, &lt;2% silicon dioxide (anti caking)
 - NET WT. 0.5 oz (14.175 grams)</v>
      </c>
      <c r="N249" s="8">
        <v>10000000033</v>
      </c>
      <c r="O249" s="8">
        <v>30000000033</v>
      </c>
      <c r="P249" s="8">
        <v>50000000033</v>
      </c>
      <c r="Q249" s="8">
        <v>70000000033</v>
      </c>
      <c r="R249" s="8">
        <v>90000000033</v>
      </c>
      <c r="S249" s="2"/>
      <c r="U249" s="8"/>
      <c r="V249" s="4">
        <f t="shared" si="48"/>
        <v>0.25</v>
      </c>
      <c r="W249" s="4">
        <f t="shared" si="49"/>
        <v>7.0875000000000004</v>
      </c>
      <c r="X249" s="8"/>
    </row>
    <row r="250" spans="1:24" ht="85.5" x14ac:dyDescent="0.25">
      <c r="A250" s="2" t="s">
        <v>230</v>
      </c>
      <c r="B250" s="2" t="s">
        <v>1104</v>
      </c>
      <c r="C250" s="2" t="s">
        <v>563</v>
      </c>
      <c r="D250" s="1" t="s">
        <v>1337</v>
      </c>
      <c r="E250" s="4">
        <f t="shared" si="38"/>
        <v>1.2</v>
      </c>
      <c r="F250" s="4">
        <f t="shared" si="39"/>
        <v>34.020000000000003</v>
      </c>
      <c r="G250" s="4">
        <v>2.4</v>
      </c>
      <c r="H250" s="4">
        <f t="shared" si="40"/>
        <v>68.040000000000006</v>
      </c>
      <c r="I250" s="4">
        <f t="shared" si="41"/>
        <v>2.88</v>
      </c>
      <c r="J250" s="4">
        <f t="shared" si="42"/>
        <v>81.647999999999996</v>
      </c>
      <c r="K250" s="4">
        <f t="shared" si="43"/>
        <v>4.8</v>
      </c>
      <c r="L250" s="4">
        <f t="shared" si="44"/>
        <v>136.08000000000001</v>
      </c>
      <c r="M250" s="5" t="str">
        <f t="shared" si="45"/>
        <v>Cajun Popcorn Seasoning Ingredients:
corn flour, spices, onion powder, tomato powder, salt, monosodium glutamate, yeast extract, paprika extratives, garlic powder, hydrolyized soy protein, caramel color, &lt;2% silicon dioxide to prevent caking
 - NET WT. 1.2 oz (34.02 grams)</v>
      </c>
      <c r="N250" s="8">
        <v>10000000056</v>
      </c>
      <c r="O250" s="8">
        <v>30000000056</v>
      </c>
      <c r="P250" s="8">
        <v>50000000056</v>
      </c>
      <c r="Q250" s="8">
        <v>70000000056</v>
      </c>
      <c r="R250" s="8">
        <v>90000000056</v>
      </c>
      <c r="S250" s="2"/>
      <c r="U250" s="8"/>
      <c r="V250" s="4">
        <f t="shared" si="48"/>
        <v>0.6</v>
      </c>
      <c r="W250" s="4">
        <f t="shared" si="49"/>
        <v>17.010000000000002</v>
      </c>
      <c r="X250" s="8"/>
    </row>
    <row r="251" spans="1:24" ht="199.5" x14ac:dyDescent="0.25">
      <c r="A251" s="2" t="s">
        <v>231</v>
      </c>
      <c r="B251" s="2" t="s">
        <v>1026</v>
      </c>
      <c r="C251" s="2" t="s">
        <v>640</v>
      </c>
      <c r="D251" s="1" t="s">
        <v>1653</v>
      </c>
      <c r="E251" s="4">
        <f t="shared" si="38"/>
        <v>1</v>
      </c>
      <c r="F251" s="4">
        <f t="shared" si="39"/>
        <v>28.35</v>
      </c>
      <c r="G251" s="4">
        <v>2</v>
      </c>
      <c r="H251" s="4">
        <f t="shared" si="40"/>
        <v>56.7</v>
      </c>
      <c r="I251" s="4">
        <f t="shared" si="41"/>
        <v>2.4</v>
      </c>
      <c r="J251" s="4">
        <f t="shared" si="42"/>
        <v>68.040000000000006</v>
      </c>
      <c r="K251" s="4">
        <f t="shared" si="43"/>
        <v>4</v>
      </c>
      <c r="L251" s="4">
        <f t="shared" si="44"/>
        <v>113.4</v>
      </c>
      <c r="M251" s="5" t="str">
        <f t="shared" si="45"/>
        <v>Hot &amp; Spicy Popcorn Seasoning Ingredients:
sugar, salt, maltodextrin, dextrose, tomato powder, brown sugar, hydrolyzed soy protein, dry molasses, oion powder, contains &lt;2% of dry hot sauce (red peppers, vinegar, salt) yeast extract, dry  orchestershire sauce (corn syrup solids, salt, caramel color, garlic, sugar, sices, soy sauce solids (natural &amp; fermented soybean &amp; wheat) natural flavor, palm oil, tamarind, sour cream powder,(cultured cream, non fat milk) garlic powder, whey, spice, cheddar cheese (cultured pasteurized mild, salt, enzymes) sodium diacetate, disodium inosinate, disodium guanylate, dry vinegar
• ALLERGY ALERT: CONTAINS SOY, WHEAT, AND MILK, PALM OIL, SOUR CREAM •
 - NET WT. 1 oz (28.35 grams)</v>
      </c>
      <c r="N251" s="8">
        <v>10000000185</v>
      </c>
      <c r="O251" s="8">
        <v>30000000185</v>
      </c>
      <c r="P251" s="8">
        <v>50000000185</v>
      </c>
      <c r="Q251" s="8">
        <v>70000000185</v>
      </c>
      <c r="R251" s="8">
        <v>90000000185</v>
      </c>
      <c r="S251" s="2"/>
      <c r="U251" s="8"/>
      <c r="V251" s="4">
        <f t="shared" si="48"/>
        <v>0.5</v>
      </c>
      <c r="W251" s="4">
        <f t="shared" si="49"/>
        <v>14.175000000000001</v>
      </c>
      <c r="X251" s="8"/>
    </row>
    <row r="252" spans="1:24" ht="114" x14ac:dyDescent="0.25">
      <c r="A252" s="2" t="s">
        <v>232</v>
      </c>
      <c r="B252" s="2" t="s">
        <v>986</v>
      </c>
      <c r="C252" s="2" t="s">
        <v>679</v>
      </c>
      <c r="D252" s="1" t="s">
        <v>1207</v>
      </c>
      <c r="E252" s="4">
        <f t="shared" si="38"/>
        <v>1.2</v>
      </c>
      <c r="F252" s="4">
        <f t="shared" si="39"/>
        <v>34.020000000000003</v>
      </c>
      <c r="G252" s="4">
        <v>2.4</v>
      </c>
      <c r="H252" s="4">
        <f t="shared" si="40"/>
        <v>68.040000000000006</v>
      </c>
      <c r="I252" s="4">
        <f t="shared" si="41"/>
        <v>2.88</v>
      </c>
      <c r="J252" s="4">
        <f t="shared" si="42"/>
        <v>81.647999999999996</v>
      </c>
      <c r="K252" s="4">
        <f t="shared" si="43"/>
        <v>4.8</v>
      </c>
      <c r="L252" s="4">
        <f t="shared" si="44"/>
        <v>136.08000000000001</v>
      </c>
      <c r="M252" s="5" t="str">
        <f t="shared" si="45"/>
        <v>Nacho Cheese Popcorn Seasoning Ingredients:
maltodextrin, salt, buttermilk powder, natural flavors, tomato powder, onion powder, garlic powder, sugar, extractives of turmeric and paprika, spices, disodium inosinate and guanylate, lactic acid, less than 2% silicon dioxide added to prevent caking
• ALLERGY ALERT: CONTAINS MILK •
 - NET WT. 1.2 oz (34.02 grams)</v>
      </c>
      <c r="N252" s="8">
        <v>10000000236</v>
      </c>
      <c r="O252" s="8">
        <v>30000000236</v>
      </c>
      <c r="P252" s="8">
        <v>50000000236</v>
      </c>
      <c r="Q252" s="8">
        <v>70000000236</v>
      </c>
      <c r="R252" s="8">
        <v>90000000236</v>
      </c>
      <c r="S252" s="2" t="s">
        <v>838</v>
      </c>
      <c r="T252" s="5" t="s">
        <v>1198</v>
      </c>
      <c r="U252" s="8"/>
      <c r="V252" s="4">
        <f t="shared" si="48"/>
        <v>0.6</v>
      </c>
      <c r="W252" s="4">
        <f t="shared" si="49"/>
        <v>17.010000000000002</v>
      </c>
      <c r="X252" s="8"/>
    </row>
    <row r="253" spans="1:24" ht="85.5" x14ac:dyDescent="0.25">
      <c r="A253" s="2" t="s">
        <v>233</v>
      </c>
      <c r="B253" s="2" t="s">
        <v>936</v>
      </c>
      <c r="C253" s="2" t="s">
        <v>729</v>
      </c>
      <c r="D253" s="1" t="s">
        <v>872</v>
      </c>
      <c r="E253" s="4">
        <f t="shared" si="38"/>
        <v>1.2</v>
      </c>
      <c r="F253" s="4">
        <f t="shared" si="39"/>
        <v>34.020000000000003</v>
      </c>
      <c r="G253" s="4">
        <v>2.4</v>
      </c>
      <c r="H253" s="4">
        <f t="shared" si="40"/>
        <v>68.040000000000006</v>
      </c>
      <c r="I253" s="4">
        <f t="shared" si="41"/>
        <v>2.88</v>
      </c>
      <c r="J253" s="4">
        <f t="shared" si="42"/>
        <v>81.647999999999996</v>
      </c>
      <c r="K253" s="4">
        <f t="shared" si="43"/>
        <v>4.8</v>
      </c>
      <c r="L253" s="4">
        <f t="shared" si="44"/>
        <v>136.08000000000001</v>
      </c>
      <c r="M253" s="5" t="str">
        <f t="shared" si="45"/>
        <v>Sour Cream and Chive Popcorn Ingredients:
maltodextrin, salt, sour cream powder (milk), onion powder, sugar, dried cream extract (milk), silicon dioxide (flow agent), chives, lactic acid, parsley, canola oil, and natural flavor
• ALLERGY ALERT: CONTAINS MILK •
 - NET WT. 1.2 oz (34.02 grams)</v>
      </c>
      <c r="N253" s="8">
        <v>10000000319</v>
      </c>
      <c r="O253" s="8">
        <v>30000000319</v>
      </c>
      <c r="P253" s="8">
        <v>50000000319</v>
      </c>
      <c r="Q253" s="8">
        <v>70000000319</v>
      </c>
      <c r="R253" s="8">
        <v>90000000319</v>
      </c>
      <c r="S253" s="2" t="s">
        <v>838</v>
      </c>
      <c r="T253" s="5" t="s">
        <v>1198</v>
      </c>
      <c r="U253" s="8" t="s">
        <v>1471</v>
      </c>
      <c r="V253" s="4">
        <f t="shared" si="48"/>
        <v>0.6</v>
      </c>
      <c r="W253" s="4">
        <f t="shared" si="49"/>
        <v>17.010000000000002</v>
      </c>
      <c r="X253" s="8"/>
    </row>
    <row r="254" spans="1:24" ht="71.25" x14ac:dyDescent="0.25">
      <c r="A254" s="2" t="s">
        <v>234</v>
      </c>
      <c r="B254" s="2" t="s">
        <v>1100</v>
      </c>
      <c r="C254" s="2" t="s">
        <v>567</v>
      </c>
      <c r="D254" s="1" t="s">
        <v>1143</v>
      </c>
      <c r="E254" s="4">
        <f t="shared" si="38"/>
        <v>2.2000000000000002</v>
      </c>
      <c r="F254" s="4">
        <f t="shared" si="39"/>
        <v>62.370000000000012</v>
      </c>
      <c r="G254" s="4">
        <v>4.4000000000000004</v>
      </c>
      <c r="H254" s="4">
        <f t="shared" si="40"/>
        <v>124.74000000000002</v>
      </c>
      <c r="I254" s="4">
        <f t="shared" si="41"/>
        <v>5.28</v>
      </c>
      <c r="J254" s="4">
        <f t="shared" si="42"/>
        <v>149.68800000000002</v>
      </c>
      <c r="K254" s="4">
        <f t="shared" si="43"/>
        <v>8.8000000000000007</v>
      </c>
      <c r="L254" s="4">
        <f t="shared" si="44"/>
        <v>249.48000000000005</v>
      </c>
      <c r="M254" s="5" t="str">
        <f t="shared" si="45"/>
        <v>Caramel Apple Popcorn Seasoning Ingredients:
sugar, brown sugar, dark molasses, granules (cane sugar, molasses, caramel color)  natural &amp; artificial flavors, salt, soy lecithin, fd&amp;c red #40, blue #1, yellow #5
 - NET WT. 2.2 oz (62.37 grams)</v>
      </c>
      <c r="N254" s="8">
        <v>10000000061</v>
      </c>
      <c r="O254" s="8">
        <v>30000000061</v>
      </c>
      <c r="P254" s="8">
        <v>50000000061</v>
      </c>
      <c r="Q254" s="8">
        <v>70000000061</v>
      </c>
      <c r="R254" s="8">
        <v>90000000061</v>
      </c>
      <c r="S254" s="2"/>
      <c r="U254" s="8"/>
      <c r="V254" s="4">
        <f t="shared" si="48"/>
        <v>1.1000000000000001</v>
      </c>
      <c r="W254" s="4">
        <f t="shared" si="49"/>
        <v>31.185000000000006</v>
      </c>
      <c r="X254" s="8"/>
    </row>
    <row r="255" spans="1:24" ht="31.5" x14ac:dyDescent="0.25">
      <c r="A255" s="2" t="s">
        <v>235</v>
      </c>
      <c r="B255" s="2" t="s">
        <v>1093</v>
      </c>
      <c r="C255" s="2" t="s">
        <v>574</v>
      </c>
      <c r="D255" s="1" t="s">
        <v>845</v>
      </c>
      <c r="E255" s="4">
        <f t="shared" si="38"/>
        <v>1.1000000000000001</v>
      </c>
      <c r="F255" s="4">
        <f t="shared" si="39"/>
        <v>31.185000000000006</v>
      </c>
      <c r="G255" s="4">
        <v>2.2000000000000002</v>
      </c>
      <c r="H255" s="4">
        <f t="shared" si="40"/>
        <v>62.370000000000012</v>
      </c>
      <c r="I255" s="4">
        <f t="shared" si="41"/>
        <v>2.64</v>
      </c>
      <c r="J255" s="4">
        <f t="shared" si="42"/>
        <v>74.844000000000008</v>
      </c>
      <c r="K255" s="4">
        <f t="shared" si="43"/>
        <v>4.4000000000000004</v>
      </c>
      <c r="L255" s="4">
        <f t="shared" si="44"/>
        <v>124.74000000000002</v>
      </c>
      <c r="M255" s="5" t="str">
        <f t="shared" si="45"/>
        <v>NULL
 - NET WT. 1.1 oz (31.185 grams)</v>
      </c>
      <c r="N255" s="8">
        <v>10000000073</v>
      </c>
      <c r="O255" s="8">
        <v>30000000073</v>
      </c>
      <c r="P255" s="8">
        <v>50000000073</v>
      </c>
      <c r="Q255" s="8">
        <v>70000000073</v>
      </c>
      <c r="R255" s="8">
        <v>90000000073</v>
      </c>
      <c r="S255" s="2"/>
      <c r="U255" s="8"/>
      <c r="V255" s="4">
        <f t="shared" si="48"/>
        <v>0.55000000000000004</v>
      </c>
      <c r="W255" s="4">
        <f t="shared" si="49"/>
        <v>15.592500000000003</v>
      </c>
      <c r="X255" s="8"/>
    </row>
    <row r="256" spans="1:24" ht="85.5" x14ac:dyDescent="0.25">
      <c r="A256" s="2" t="s">
        <v>236</v>
      </c>
      <c r="B256" s="2" t="s">
        <v>1071</v>
      </c>
      <c r="C256" s="2" t="s">
        <v>595</v>
      </c>
      <c r="D256" s="1" t="s">
        <v>1516</v>
      </c>
      <c r="E256" s="4">
        <f t="shared" si="38"/>
        <v>2</v>
      </c>
      <c r="F256" s="4">
        <f t="shared" si="39"/>
        <v>56.7</v>
      </c>
      <c r="G256" s="4">
        <v>4</v>
      </c>
      <c r="H256" s="4">
        <f t="shared" si="40"/>
        <v>113.4</v>
      </c>
      <c r="I256" s="4">
        <f t="shared" si="41"/>
        <v>4.8</v>
      </c>
      <c r="J256" s="4">
        <f t="shared" si="42"/>
        <v>136.08000000000001</v>
      </c>
      <c r="K256" s="4">
        <f t="shared" si="43"/>
        <v>8</v>
      </c>
      <c r="L256" s="4">
        <f t="shared" si="44"/>
        <v>226.8</v>
      </c>
      <c r="M256" s="5" t="str">
        <f t="shared" si="45"/>
        <v>Dill Pickle Popcorn Seasoning Ingredients:
vinegar powder (maltodextrin, white distilled vinegar) salt, garlic, herbs, spices, yeast extract, &lt;2% citric acid
• MADE IN A FACILITY THAT HANDLES TREE NUTS, PEANUTS, SOY, WHEAT, AND MILK •
 - NET WT. 2 oz (56.7 grams)</v>
      </c>
      <c r="N256" s="8">
        <v>10000000107</v>
      </c>
      <c r="O256" s="8">
        <v>30000000107</v>
      </c>
      <c r="P256" s="8">
        <v>50000000107</v>
      </c>
      <c r="Q256" s="8">
        <v>70000000107</v>
      </c>
      <c r="R256" s="8">
        <v>90000000107</v>
      </c>
      <c r="S256" s="2"/>
      <c r="U256" s="8"/>
      <c r="V256" s="4">
        <f t="shared" si="48"/>
        <v>1</v>
      </c>
      <c r="W256" s="4">
        <f t="shared" si="49"/>
        <v>28.35</v>
      </c>
      <c r="X256" s="8"/>
    </row>
    <row r="257" spans="1:24" ht="31.5" x14ac:dyDescent="0.25">
      <c r="A257" s="2" t="s">
        <v>237</v>
      </c>
      <c r="B257" s="2" t="s">
        <v>1105</v>
      </c>
      <c r="C257" s="2" t="s">
        <v>562</v>
      </c>
      <c r="D257" s="1" t="s">
        <v>845</v>
      </c>
      <c r="E257" s="4">
        <f t="shared" si="38"/>
        <v>1.1000000000000001</v>
      </c>
      <c r="F257" s="4">
        <f t="shared" si="39"/>
        <v>31.185000000000006</v>
      </c>
      <c r="G257" s="4">
        <v>2.2000000000000002</v>
      </c>
      <c r="H257" s="4">
        <f t="shared" si="40"/>
        <v>62.370000000000012</v>
      </c>
      <c r="I257" s="4">
        <f t="shared" si="41"/>
        <v>2.64</v>
      </c>
      <c r="J257" s="4">
        <f t="shared" si="42"/>
        <v>74.844000000000008</v>
      </c>
      <c r="K257" s="4">
        <f t="shared" si="43"/>
        <v>4.4000000000000004</v>
      </c>
      <c r="L257" s="4">
        <f t="shared" si="44"/>
        <v>124.74000000000002</v>
      </c>
      <c r="M257" s="5" t="str">
        <f t="shared" si="45"/>
        <v>NULL
 - NET WT. 1.1 oz (31.185 grams)</v>
      </c>
      <c r="N257" s="8">
        <v>10000000055</v>
      </c>
      <c r="O257" s="8">
        <v>30000000055</v>
      </c>
      <c r="P257" s="8">
        <v>50000000055</v>
      </c>
      <c r="Q257" s="8">
        <v>70000000055</v>
      </c>
      <c r="R257" s="8">
        <v>90000000055</v>
      </c>
      <c r="S257" s="2"/>
      <c r="U257" s="8"/>
      <c r="V257" s="4">
        <f t="shared" si="48"/>
        <v>0.55000000000000004</v>
      </c>
      <c r="W257" s="4">
        <f t="shared" si="49"/>
        <v>15.592500000000003</v>
      </c>
      <c r="X257" s="8"/>
    </row>
    <row r="258" spans="1:24" ht="31.5" x14ac:dyDescent="0.25">
      <c r="A258" s="2" t="s">
        <v>238</v>
      </c>
      <c r="B258" s="2" t="s">
        <v>916</v>
      </c>
      <c r="C258" s="2" t="s">
        <v>749</v>
      </c>
      <c r="D258" s="1" t="s">
        <v>845</v>
      </c>
      <c r="E258" s="4">
        <f t="shared" ref="E258:E321" si="50">IF(G258 = "NULL", "NULL", G258/2)</f>
        <v>1.1000000000000001</v>
      </c>
      <c r="F258" s="4">
        <f t="shared" ref="F258:F321" si="51">IF(E258 = "NULL", "NULL", E258*28.35)</f>
        <v>31.185000000000006</v>
      </c>
      <c r="G258" s="4">
        <v>2.2000000000000002</v>
      </c>
      <c r="H258" s="4">
        <f t="shared" ref="H258:H321" si="52">IF(G258 = "NULL", "NULL", G258*28.35)</f>
        <v>62.370000000000012</v>
      </c>
      <c r="I258" s="4">
        <f t="shared" ref="I258:I321" si="53">IF(G258 = "NULL", "NULL", G258*1.2)</f>
        <v>2.64</v>
      </c>
      <c r="J258" s="4">
        <f t="shared" ref="J258:J321" si="54">IF(G258 = "NULL", "NULL", I258*28.35)</f>
        <v>74.844000000000008</v>
      </c>
      <c r="K258" s="4">
        <f t="shared" ref="K258:K321" si="55">IF(G258 = "NULL", "NULL", G258*2)</f>
        <v>4.4000000000000004</v>
      </c>
      <c r="L258" s="4">
        <f t="shared" ref="L258:L321" si="56">IF(G258 = "NULL", "NULL", K258*28.35)</f>
        <v>124.74000000000002</v>
      </c>
      <c r="M258" s="5" t="str">
        <f t="shared" ref="M258:M321" si="57">CONCATENATE(D258, CHAR(10), " - NET WT. ", E258, " oz (", F258, " grams)")</f>
        <v>NULL
 - NET WT. 1.1 oz (31.185 grams)</v>
      </c>
      <c r="N258" s="8">
        <v>10000000344</v>
      </c>
      <c r="O258" s="8">
        <v>30000000344</v>
      </c>
      <c r="P258" s="8">
        <v>50000000344</v>
      </c>
      <c r="Q258" s="8">
        <v>70000000344</v>
      </c>
      <c r="R258" s="8">
        <v>90000000344</v>
      </c>
      <c r="S258" s="2"/>
      <c r="U258" s="8"/>
      <c r="V258" s="4">
        <f t="shared" si="48"/>
        <v>0.55000000000000004</v>
      </c>
      <c r="W258" s="4">
        <f t="shared" si="49"/>
        <v>15.592500000000003</v>
      </c>
      <c r="X258" s="8"/>
    </row>
    <row r="259" spans="1:24" ht="85.5" x14ac:dyDescent="0.25">
      <c r="A259" s="2" t="s">
        <v>239</v>
      </c>
      <c r="B259" s="2" t="s">
        <v>937</v>
      </c>
      <c r="C259" s="2" t="s">
        <v>728</v>
      </c>
      <c r="D259" s="1" t="s">
        <v>1272</v>
      </c>
      <c r="E259" s="4">
        <f t="shared" si="50"/>
        <v>1.85</v>
      </c>
      <c r="F259" s="4">
        <f t="shared" si="51"/>
        <v>52.447500000000005</v>
      </c>
      <c r="G259" s="4">
        <v>3.7</v>
      </c>
      <c r="H259" s="4">
        <f t="shared" si="52"/>
        <v>104.89500000000001</v>
      </c>
      <c r="I259" s="4">
        <f t="shared" si="53"/>
        <v>4.4400000000000004</v>
      </c>
      <c r="J259" s="4">
        <f t="shared" si="54"/>
        <v>125.87400000000002</v>
      </c>
      <c r="K259" s="4">
        <f t="shared" si="55"/>
        <v>7.4</v>
      </c>
      <c r="L259" s="4">
        <f t="shared" si="56"/>
        <v>209.79000000000002</v>
      </c>
      <c r="M259" s="5" t="str">
        <f t="shared" si="57"/>
        <v>Smoky Bacon Popcorn Seasoning:
sugar, salt, onion powder, torula yeast, tomato powder, natural bacon flavor (bacon fat)spices, natural smoke flavor, garlic powder, disodium inosinate, disodium guanylate, citric acid, extractives of paprika, &lt;2% silicon dioxide
 - NET WT. 1.85 oz (52.4475 grams)</v>
      </c>
      <c r="N259" s="8">
        <v>10000000315</v>
      </c>
      <c r="O259" s="8">
        <v>30000000315</v>
      </c>
      <c r="P259" s="8">
        <v>50000000315</v>
      </c>
      <c r="Q259" s="8">
        <v>70000000315</v>
      </c>
      <c r="R259" s="8">
        <v>90000000315</v>
      </c>
      <c r="S259" s="2"/>
      <c r="U259" s="8"/>
      <c r="V259" s="4">
        <f t="shared" si="48"/>
        <v>0.92500000000000004</v>
      </c>
      <c r="W259" s="4">
        <f t="shared" si="49"/>
        <v>26.223750000000003</v>
      </c>
      <c r="X259" s="8"/>
    </row>
    <row r="260" spans="1:24" ht="99.75" x14ac:dyDescent="0.25">
      <c r="A260" s="2" t="s">
        <v>240</v>
      </c>
      <c r="B260" s="2" t="s">
        <v>1120</v>
      </c>
      <c r="C260" s="2" t="s">
        <v>548</v>
      </c>
      <c r="D260" s="1" t="s">
        <v>881</v>
      </c>
      <c r="E260" s="4">
        <f t="shared" si="50"/>
        <v>1.6</v>
      </c>
      <c r="F260" s="4">
        <f t="shared" si="51"/>
        <v>45.360000000000007</v>
      </c>
      <c r="G260" s="4">
        <v>3.2</v>
      </c>
      <c r="H260" s="4">
        <f t="shared" si="52"/>
        <v>90.720000000000013</v>
      </c>
      <c r="I260" s="4">
        <f t="shared" si="53"/>
        <v>3.84</v>
      </c>
      <c r="J260" s="4">
        <f t="shared" si="54"/>
        <v>108.864</v>
      </c>
      <c r="K260" s="4">
        <f t="shared" si="55"/>
        <v>6.4</v>
      </c>
      <c r="L260" s="4">
        <f t="shared" si="56"/>
        <v>181.44000000000003</v>
      </c>
      <c r="M260" s="5" t="str">
        <f t="shared" si="57"/>
        <v>BBQ Bacon Popcorn Seasoning Ingredients:
sugar, salt, onion powder, torula yeast, tomato powder, natural bacon flavor (bacon fat), spices, natural smoke flavor, garlic powder, disodium inosinate and disodium guanylate, citric acid, extractive of paprika, less than 2% silicon dioxide added to prevent caking
 - NET WT. 1.6 oz (45.36 grams)</v>
      </c>
      <c r="N260" s="8">
        <v>10000000032</v>
      </c>
      <c r="O260" s="8">
        <v>30000000032</v>
      </c>
      <c r="P260" s="8">
        <v>50000000032</v>
      </c>
      <c r="Q260" s="8">
        <v>70000000032</v>
      </c>
      <c r="R260" s="8">
        <v>90000000032</v>
      </c>
      <c r="S260" s="2"/>
      <c r="U260" s="8"/>
      <c r="V260" s="4">
        <f t="shared" si="48"/>
        <v>0.8</v>
      </c>
      <c r="W260" s="4">
        <f t="shared" si="49"/>
        <v>22.680000000000003</v>
      </c>
      <c r="X260" s="8"/>
    </row>
    <row r="261" spans="1:24" ht="85.5" x14ac:dyDescent="0.25">
      <c r="A261" s="2" t="s">
        <v>241</v>
      </c>
      <c r="B261" s="2" t="s">
        <v>971</v>
      </c>
      <c r="C261" s="2" t="s">
        <v>693</v>
      </c>
      <c r="D261" s="1" t="s">
        <v>1217</v>
      </c>
      <c r="E261" s="4">
        <f t="shared" si="50"/>
        <v>2.52</v>
      </c>
      <c r="F261" s="4">
        <f t="shared" si="51"/>
        <v>71.442000000000007</v>
      </c>
      <c r="G261" s="4">
        <v>5.04</v>
      </c>
      <c r="H261" s="4">
        <f t="shared" si="52"/>
        <v>142.88400000000001</v>
      </c>
      <c r="I261" s="4">
        <f t="shared" si="53"/>
        <v>6.048</v>
      </c>
      <c r="J261" s="4">
        <f t="shared" si="54"/>
        <v>171.46080000000001</v>
      </c>
      <c r="K261" s="4">
        <f t="shared" si="55"/>
        <v>10.08</v>
      </c>
      <c r="L261" s="4">
        <f t="shared" si="56"/>
        <v>285.76800000000003</v>
      </c>
      <c r="M261" s="5" t="str">
        <f t="shared" si="57"/>
        <v>Parmesan Garlic Popcorn Seasoning Ingredients: 
parmesan cheese ([part-skim milk, cheese culture, salt enzymes], whey, buttermilk solids, sodium phosphate, salt), milk powder, salt, garlic and onion
• ALLERGY ALERT: CONTAINS MILK •
 - NET WT. 2.52 oz (71.442 grams)</v>
      </c>
      <c r="N261" s="8">
        <v>10000000254</v>
      </c>
      <c r="O261" s="8">
        <v>30000000254</v>
      </c>
      <c r="P261" s="8">
        <v>50000000254</v>
      </c>
      <c r="Q261" s="8">
        <v>70000000254</v>
      </c>
      <c r="R261" s="8">
        <v>90000000254</v>
      </c>
      <c r="S261" s="2" t="s">
        <v>838</v>
      </c>
      <c r="T261" s="5" t="s">
        <v>832</v>
      </c>
      <c r="U261" s="8" t="s">
        <v>1472</v>
      </c>
      <c r="V261" s="4">
        <f t="shared" si="48"/>
        <v>1.26</v>
      </c>
      <c r="W261" s="4">
        <f t="shared" si="49"/>
        <v>35.721000000000004</v>
      </c>
      <c r="X261" s="8"/>
    </row>
    <row r="262" spans="1:24" ht="42.75" x14ac:dyDescent="0.25">
      <c r="A262" s="2" t="s">
        <v>242</v>
      </c>
      <c r="B262" s="2" t="s">
        <v>954</v>
      </c>
      <c r="C262" s="2" t="s">
        <v>709</v>
      </c>
      <c r="D262" s="1" t="s">
        <v>523</v>
      </c>
      <c r="E262" s="4">
        <f t="shared" si="50"/>
        <v>1.85</v>
      </c>
      <c r="F262" s="4">
        <f t="shared" si="51"/>
        <v>52.447500000000005</v>
      </c>
      <c r="G262" s="4">
        <v>3.7</v>
      </c>
      <c r="H262" s="4">
        <f t="shared" si="52"/>
        <v>104.89500000000001</v>
      </c>
      <c r="I262" s="4">
        <f t="shared" si="53"/>
        <v>4.4400000000000004</v>
      </c>
      <c r="J262" s="4">
        <f t="shared" si="54"/>
        <v>125.87400000000002</v>
      </c>
      <c r="K262" s="4">
        <f t="shared" si="55"/>
        <v>7.4</v>
      </c>
      <c r="L262" s="4">
        <f t="shared" si="56"/>
        <v>209.79000000000002</v>
      </c>
      <c r="M262" s="5" t="str">
        <f t="shared" si="57"/>
        <v>Pumpkin Spice Popcorn Seasoning Ingredients:
sugar, cinnamon, salt, spices
 - NET WT. 1.85 oz (52.4475 grams)</v>
      </c>
      <c r="N262" s="8">
        <v>10000000278</v>
      </c>
      <c r="O262" s="8">
        <v>30000000278</v>
      </c>
      <c r="P262" s="8">
        <v>50000000278</v>
      </c>
      <c r="Q262" s="8">
        <v>70000000278</v>
      </c>
      <c r="R262" s="8">
        <v>90000000278</v>
      </c>
      <c r="S262" s="2"/>
      <c r="U262" s="8"/>
      <c r="V262" s="4">
        <f t="shared" si="48"/>
        <v>0.92500000000000004</v>
      </c>
      <c r="W262" s="4">
        <f t="shared" si="49"/>
        <v>26.223750000000003</v>
      </c>
      <c r="X262" s="8"/>
    </row>
    <row r="263" spans="1:24" ht="57" x14ac:dyDescent="0.25">
      <c r="A263" s="2" t="s">
        <v>194</v>
      </c>
      <c r="B263" s="2" t="s">
        <v>451</v>
      </c>
      <c r="C263" s="2" t="s">
        <v>451</v>
      </c>
      <c r="D263" s="1" t="s">
        <v>792</v>
      </c>
      <c r="E263" s="4">
        <f t="shared" si="50"/>
        <v>1.8</v>
      </c>
      <c r="F263" s="4">
        <f t="shared" si="51"/>
        <v>51.03</v>
      </c>
      <c r="G263" s="4">
        <v>3.6</v>
      </c>
      <c r="H263" s="4">
        <f t="shared" si="52"/>
        <v>102.06</v>
      </c>
      <c r="I263" s="4">
        <f t="shared" si="53"/>
        <v>4.32</v>
      </c>
      <c r="J263" s="4">
        <f t="shared" si="54"/>
        <v>122.47200000000001</v>
      </c>
      <c r="K263" s="4">
        <f t="shared" si="55"/>
        <v>7.2</v>
      </c>
      <c r="L263" s="4">
        <f t="shared" si="56"/>
        <v>204.12</v>
      </c>
      <c r="M263" s="5" t="str">
        <f t="shared" si="57"/>
        <v>Ultimate Pizza  Ingredients:
oregano, marjoram, thyme, basil, rosemary, red peppers, sage, minced garlic
 - NET WT. 1.8 oz (51.03 grams)</v>
      </c>
      <c r="N263" s="8">
        <v>10000000362</v>
      </c>
      <c r="O263" s="8">
        <v>30000000362</v>
      </c>
      <c r="P263" s="8">
        <v>50000000362</v>
      </c>
      <c r="Q263" s="8">
        <v>70000000362</v>
      </c>
      <c r="R263" s="8">
        <v>90000000362</v>
      </c>
      <c r="S263" s="2"/>
      <c r="T263" s="5" t="s">
        <v>851</v>
      </c>
      <c r="U263" s="8"/>
      <c r="V263" s="4">
        <f t="shared" si="48"/>
        <v>0.9</v>
      </c>
      <c r="W263" s="4">
        <f t="shared" si="49"/>
        <v>25.515000000000001</v>
      </c>
      <c r="X263" s="8"/>
    </row>
    <row r="264" spans="1:24" ht="85.5" x14ac:dyDescent="0.25">
      <c r="A264" s="2" t="s">
        <v>195</v>
      </c>
      <c r="B264" s="2" t="s">
        <v>1089</v>
      </c>
      <c r="C264" s="2" t="s">
        <v>578</v>
      </c>
      <c r="D264" s="1" t="s">
        <v>868</v>
      </c>
      <c r="E264" s="4">
        <f t="shared" si="50"/>
        <v>1.7</v>
      </c>
      <c r="F264" s="4">
        <f t="shared" si="51"/>
        <v>48.195</v>
      </c>
      <c r="G264" s="4">
        <v>3.4</v>
      </c>
      <c r="H264" s="4">
        <f t="shared" si="52"/>
        <v>96.39</v>
      </c>
      <c r="I264" s="4">
        <f t="shared" si="53"/>
        <v>4.08</v>
      </c>
      <c r="J264" s="4">
        <f t="shared" si="54"/>
        <v>115.66800000000001</v>
      </c>
      <c r="K264" s="4">
        <f t="shared" si="55"/>
        <v>6.8</v>
      </c>
      <c r="L264" s="4">
        <f t="shared" si="56"/>
        <v>192.78</v>
      </c>
      <c r="M264" s="5" t="str">
        <f t="shared" si="57"/>
        <v>Chicago Style Pizza Seasoning Ingredients:
salt, fennel, sugar, romano cheese, parmesan cheese (milk, cheese cultures, salt, enzymes) spices, cayenne pepper, accent flavor enhancer (msg) sodium erythobate, oregano
• ALLERGY ALERT: CONTAINS DAIRY •
 - NET WT. 1.7 oz (48.195 grams)</v>
      </c>
      <c r="N264" s="8">
        <v>10000000079</v>
      </c>
      <c r="O264" s="8">
        <v>30000000079</v>
      </c>
      <c r="P264" s="8">
        <v>50000000079</v>
      </c>
      <c r="Q264" s="8">
        <v>70000000079</v>
      </c>
      <c r="R264" s="8">
        <v>90000000079</v>
      </c>
      <c r="S264" s="2"/>
      <c r="T264" s="5" t="s">
        <v>853</v>
      </c>
      <c r="U264" s="8"/>
      <c r="V264" s="4">
        <f t="shared" si="48"/>
        <v>0.85</v>
      </c>
      <c r="W264" s="4">
        <f t="shared" si="49"/>
        <v>24.0975</v>
      </c>
      <c r="X264" s="8"/>
    </row>
    <row r="265" spans="1:24" ht="57" x14ac:dyDescent="0.25">
      <c r="A265" s="2" t="s">
        <v>196</v>
      </c>
      <c r="B265" s="2" t="s">
        <v>1072</v>
      </c>
      <c r="C265" s="2" t="s">
        <v>594</v>
      </c>
      <c r="D265" s="1" t="s">
        <v>1219</v>
      </c>
      <c r="E265" s="4">
        <f t="shared" si="50"/>
        <v>1.35</v>
      </c>
      <c r="F265" s="4">
        <f t="shared" si="51"/>
        <v>38.272500000000008</v>
      </c>
      <c r="G265" s="4">
        <v>2.7</v>
      </c>
      <c r="H265" s="4">
        <f t="shared" si="52"/>
        <v>76.545000000000016</v>
      </c>
      <c r="I265" s="4">
        <f t="shared" si="53"/>
        <v>3.24</v>
      </c>
      <c r="J265" s="4">
        <f t="shared" si="54"/>
        <v>91.854000000000013</v>
      </c>
      <c r="K265" s="4">
        <f t="shared" si="55"/>
        <v>5.4</v>
      </c>
      <c r="L265" s="4">
        <f t="shared" si="56"/>
        <v>153.09000000000003</v>
      </c>
      <c r="M265" s="5" t="str">
        <f t="shared" si="57"/>
        <v>Deep Dish Pizza Seasoning Ingredients:
salt, garlic, oregano, parsley, onion, black pepper, basil, paprika
 - NET WT. 1.35 oz (38.2725 grams)</v>
      </c>
      <c r="N265" s="8">
        <v>10000000105</v>
      </c>
      <c r="O265" s="8">
        <v>30000000105</v>
      </c>
      <c r="P265" s="8">
        <v>50000000105</v>
      </c>
      <c r="Q265" s="8">
        <v>70000000105</v>
      </c>
      <c r="R265" s="8">
        <v>90000000105</v>
      </c>
      <c r="S265" s="2" t="s">
        <v>838</v>
      </c>
      <c r="T265" s="5" t="s">
        <v>1218</v>
      </c>
      <c r="U265" s="8"/>
      <c r="V265" s="4">
        <f t="shared" si="48"/>
        <v>0.67500000000000004</v>
      </c>
      <c r="W265" s="4">
        <f t="shared" si="49"/>
        <v>19.136250000000004</v>
      </c>
      <c r="X265" s="8"/>
    </row>
    <row r="266" spans="1:24" ht="42.75" x14ac:dyDescent="0.25">
      <c r="A266" s="2" t="s">
        <v>197</v>
      </c>
      <c r="B266" s="2" t="s">
        <v>1031</v>
      </c>
      <c r="C266" s="2" t="s">
        <v>635</v>
      </c>
      <c r="D266" s="1" t="s">
        <v>1363</v>
      </c>
      <c r="E266" s="4">
        <f t="shared" si="50"/>
        <v>0.6</v>
      </c>
      <c r="F266" s="4">
        <f t="shared" si="51"/>
        <v>17.010000000000002</v>
      </c>
      <c r="G266" s="4">
        <v>1.2</v>
      </c>
      <c r="H266" s="4">
        <f t="shared" si="52"/>
        <v>34.020000000000003</v>
      </c>
      <c r="I266" s="4">
        <f t="shared" si="53"/>
        <v>1.44</v>
      </c>
      <c r="J266" s="4">
        <f t="shared" si="54"/>
        <v>40.823999999999998</v>
      </c>
      <c r="K266" s="4">
        <f t="shared" si="55"/>
        <v>2.4</v>
      </c>
      <c r="L266" s="4">
        <f t="shared" si="56"/>
        <v>68.040000000000006</v>
      </c>
      <c r="M266" s="5" t="str">
        <f t="shared" si="57"/>
        <v>Home Style Pizza Seasoning Ingredients:
salt, sugar, spices, dextrose, onion, garlic, parsley 
 - NET WT. 0.6 oz (17.01 grams)</v>
      </c>
      <c r="N266" s="8">
        <v>10000000177</v>
      </c>
      <c r="O266" s="8">
        <v>30000000177</v>
      </c>
      <c r="P266" s="8">
        <v>50000000177</v>
      </c>
      <c r="Q266" s="8">
        <v>70000000177</v>
      </c>
      <c r="R266" s="8">
        <v>90000000177</v>
      </c>
      <c r="S266" s="2"/>
      <c r="U266" s="8"/>
      <c r="V266" s="4">
        <f t="shared" si="48"/>
        <v>0.3</v>
      </c>
      <c r="W266" s="4">
        <f t="shared" si="49"/>
        <v>8.5050000000000008</v>
      </c>
      <c r="X266" s="8"/>
    </row>
    <row r="267" spans="1:24" ht="114" x14ac:dyDescent="0.25">
      <c r="A267" s="2" t="s">
        <v>198</v>
      </c>
      <c r="B267" s="2" t="s">
        <v>452</v>
      </c>
      <c r="C267" s="2" t="s">
        <v>452</v>
      </c>
      <c r="D267" s="1" t="s">
        <v>1508</v>
      </c>
      <c r="E267" s="4">
        <f t="shared" si="50"/>
        <v>1.6</v>
      </c>
      <c r="F267" s="4">
        <f t="shared" si="51"/>
        <v>45.360000000000007</v>
      </c>
      <c r="G267" s="4">
        <v>3.2</v>
      </c>
      <c r="H267" s="4">
        <f t="shared" si="52"/>
        <v>90.720000000000013</v>
      </c>
      <c r="I267" s="4">
        <f t="shared" si="53"/>
        <v>3.84</v>
      </c>
      <c r="J267" s="4">
        <f t="shared" si="54"/>
        <v>108.864</v>
      </c>
      <c r="K267" s="4">
        <f t="shared" si="55"/>
        <v>6.4</v>
      </c>
      <c r="L267" s="4">
        <f t="shared" si="56"/>
        <v>181.44000000000003</v>
      </c>
      <c r="M267" s="5" t="str">
        <f t="shared" si="57"/>
        <v>Cheesy Pizza Seasoning Ingredients:
cheese powder, tomato, garlic, onion, beer powder, herbs, silicon dioxide
• ALLERGY ALERT: CONTAINS MILK &amp; GLUTEN •
• PACKAGED IN A FACILITY THAT PACKAGES WHEAT, AND MILK, SOY, EGG, PEANUTS, AND TREE NUTS • 
• MAY CONTAIN BIOENGINEERED INGREDIENT(S) •
 - NET WT. 1.6 oz (45.36 grams)</v>
      </c>
      <c r="N267" s="8">
        <v>10000000074</v>
      </c>
      <c r="O267" s="8">
        <v>30000000074</v>
      </c>
      <c r="P267" s="8">
        <v>50000000074</v>
      </c>
      <c r="Q267" s="8">
        <v>70000000074</v>
      </c>
      <c r="R267" s="8">
        <v>90000000074</v>
      </c>
      <c r="S267" s="2" t="s">
        <v>838</v>
      </c>
      <c r="T267" s="5" t="s">
        <v>1213</v>
      </c>
      <c r="U267" s="8"/>
      <c r="V267" s="4">
        <f t="shared" si="48"/>
        <v>0.8</v>
      </c>
      <c r="W267" s="4">
        <f t="shared" si="49"/>
        <v>22.680000000000003</v>
      </c>
      <c r="X267" s="8"/>
    </row>
    <row r="268" spans="1:24" ht="114" x14ac:dyDescent="0.25">
      <c r="A268" s="2" t="s">
        <v>199</v>
      </c>
      <c r="B268" s="2" t="s">
        <v>946</v>
      </c>
      <c r="C268" s="2" t="s">
        <v>717</v>
      </c>
      <c r="D268" s="1" t="s">
        <v>1513</v>
      </c>
      <c r="E268" s="4">
        <f t="shared" si="50"/>
        <v>1.7</v>
      </c>
      <c r="F268" s="4">
        <f t="shared" si="51"/>
        <v>48.195</v>
      </c>
      <c r="G268" s="4">
        <v>3.4</v>
      </c>
      <c r="H268" s="4">
        <f t="shared" si="52"/>
        <v>96.39</v>
      </c>
      <c r="I268" s="4">
        <f t="shared" si="53"/>
        <v>4.08</v>
      </c>
      <c r="J268" s="4">
        <f t="shared" si="54"/>
        <v>115.66800000000001</v>
      </c>
      <c r="K268" s="4">
        <f t="shared" si="55"/>
        <v>6.8</v>
      </c>
      <c r="L268" s="4">
        <f t="shared" si="56"/>
        <v>192.78</v>
      </c>
      <c r="M268" s="5" t="str">
        <f t="shared" si="57"/>
        <v>Roma Romano Pizza Seasoning Ingredients:
garlic pepper seasoning, tomato powder, romano cheese powder, herbs, &lt; 1% silicon dioxide
• ALLERGY ALERT: CONTAINS MILK •
• PACKAGED IN A FACILITY THAT HANDLES WHEAT, AND MILK, SOY, EGG, PEANUTS, AND TREE NUTS • 
• MAY CONTAIN BIOENGINEERED INGREDIENT(S) •
 - NET WT. 1.7 oz (48.195 grams)</v>
      </c>
      <c r="N268" s="8">
        <v>10000000294</v>
      </c>
      <c r="O268" s="8">
        <v>30000000294</v>
      </c>
      <c r="P268" s="8">
        <v>50000000294</v>
      </c>
      <c r="Q268" s="8">
        <v>70000000294</v>
      </c>
      <c r="R268" s="8">
        <v>90000000294</v>
      </c>
      <c r="S268" s="2" t="s">
        <v>838</v>
      </c>
      <c r="T268" s="5" t="s">
        <v>1213</v>
      </c>
      <c r="U268" s="8"/>
      <c r="V268" s="4">
        <f t="shared" si="48"/>
        <v>0.85</v>
      </c>
      <c r="W268" s="4">
        <f t="shared" si="49"/>
        <v>24.0975</v>
      </c>
      <c r="X268" s="8"/>
    </row>
    <row r="269" spans="1:24" ht="57" x14ac:dyDescent="0.25">
      <c r="A269" s="2" t="s">
        <v>200</v>
      </c>
      <c r="B269" s="2" t="s">
        <v>965</v>
      </c>
      <c r="C269" s="2" t="s">
        <v>698</v>
      </c>
      <c r="D269" s="1" t="s">
        <v>1221</v>
      </c>
      <c r="E269" s="4">
        <f t="shared" si="50"/>
        <v>1.1000000000000001</v>
      </c>
      <c r="F269" s="4">
        <f t="shared" si="51"/>
        <v>31.185000000000006</v>
      </c>
      <c r="G269" s="4">
        <v>2.2000000000000002</v>
      </c>
      <c r="H269" s="4">
        <f t="shared" si="52"/>
        <v>62.370000000000012</v>
      </c>
      <c r="I269" s="4">
        <f t="shared" si="53"/>
        <v>2.64</v>
      </c>
      <c r="J269" s="4">
        <f t="shared" si="54"/>
        <v>74.844000000000008</v>
      </c>
      <c r="K269" s="4">
        <f t="shared" si="55"/>
        <v>4.4000000000000004</v>
      </c>
      <c r="L269" s="4">
        <f t="shared" si="56"/>
        <v>124.74000000000002</v>
      </c>
      <c r="M269" s="5" t="str">
        <f t="shared" si="57"/>
        <v>Philly Favorite Pizza Seasoning Ingredients:
onion, marjoram, red &amp; green bell pepper, oregano, thyme, parsley, fennel, garlic, celery &amp; chives
 - NET WT. 1.1 oz (31.185 grams)</v>
      </c>
      <c r="N269" s="8">
        <v>10000000262</v>
      </c>
      <c r="O269" s="8">
        <v>30000000262</v>
      </c>
      <c r="P269" s="8">
        <v>50000000262</v>
      </c>
      <c r="Q269" s="8">
        <v>70000000262</v>
      </c>
      <c r="R269" s="8">
        <v>90000000262</v>
      </c>
      <c r="S269" s="2" t="s">
        <v>838</v>
      </c>
      <c r="T269" s="5" t="s">
        <v>1220</v>
      </c>
      <c r="U269" s="8"/>
      <c r="V269" s="4">
        <f t="shared" si="48"/>
        <v>0.55000000000000004</v>
      </c>
      <c r="W269" s="4">
        <f t="shared" si="49"/>
        <v>15.592500000000003</v>
      </c>
      <c r="X269" s="8"/>
    </row>
    <row r="270" spans="1:24" ht="31.5" x14ac:dyDescent="0.25">
      <c r="A270" s="2" t="s">
        <v>1578</v>
      </c>
      <c r="B270" s="2" t="s">
        <v>1579</v>
      </c>
      <c r="C270" s="2" t="s">
        <v>1636</v>
      </c>
      <c r="D270" s="1" t="s">
        <v>845</v>
      </c>
      <c r="E270" s="4">
        <f t="shared" si="50"/>
        <v>1.8</v>
      </c>
      <c r="F270" s="4">
        <f t="shared" si="51"/>
        <v>51.03</v>
      </c>
      <c r="G270" s="4">
        <v>3.6</v>
      </c>
      <c r="H270" s="4">
        <f t="shared" si="52"/>
        <v>102.06</v>
      </c>
      <c r="I270" s="4">
        <f t="shared" si="53"/>
        <v>4.32</v>
      </c>
      <c r="J270" s="4">
        <f t="shared" si="54"/>
        <v>122.47200000000001</v>
      </c>
      <c r="K270" s="4">
        <f t="shared" si="55"/>
        <v>7.2</v>
      </c>
      <c r="L270" s="4">
        <f t="shared" si="56"/>
        <v>204.12</v>
      </c>
      <c r="M270" s="17" t="str">
        <f t="shared" si="57"/>
        <v>NULL
 - NET WT. 1.8 oz (51.03 grams)</v>
      </c>
      <c r="N270" s="8">
        <v>10000000458</v>
      </c>
      <c r="O270" s="8">
        <v>30000000458</v>
      </c>
      <c r="P270" s="8">
        <v>50000000458</v>
      </c>
      <c r="Q270" s="8">
        <v>70000000458</v>
      </c>
      <c r="R270" s="8">
        <v>90000000458</v>
      </c>
      <c r="S270" s="2"/>
      <c r="U270" s="8"/>
      <c r="V270" s="8"/>
      <c r="W270" s="8"/>
      <c r="X270" s="8"/>
    </row>
    <row r="271" spans="1:24" ht="31.5" x14ac:dyDescent="0.25">
      <c r="A271" s="2" t="s">
        <v>1580</v>
      </c>
      <c r="B271" s="2" t="s">
        <v>1583</v>
      </c>
      <c r="C271" s="2" t="s">
        <v>1637</v>
      </c>
      <c r="D271" s="1" t="s">
        <v>845</v>
      </c>
      <c r="E271" s="4">
        <f t="shared" si="50"/>
        <v>1.8</v>
      </c>
      <c r="F271" s="4">
        <f t="shared" si="51"/>
        <v>51.03</v>
      </c>
      <c r="G271" s="4">
        <v>3.6</v>
      </c>
      <c r="H271" s="4">
        <f t="shared" si="52"/>
        <v>102.06</v>
      </c>
      <c r="I271" s="4">
        <f t="shared" si="53"/>
        <v>4.32</v>
      </c>
      <c r="J271" s="4">
        <f t="shared" si="54"/>
        <v>122.47200000000001</v>
      </c>
      <c r="K271" s="4">
        <f t="shared" si="55"/>
        <v>7.2</v>
      </c>
      <c r="L271" s="4">
        <f t="shared" si="56"/>
        <v>204.12</v>
      </c>
      <c r="M271" s="17" t="str">
        <f t="shared" si="57"/>
        <v>NULL
 - NET WT. 1.8 oz (51.03 grams)</v>
      </c>
      <c r="N271" s="8">
        <v>10000000459</v>
      </c>
      <c r="O271" s="8">
        <v>30000000459</v>
      </c>
      <c r="P271" s="8">
        <v>50000000459</v>
      </c>
      <c r="Q271" s="8">
        <v>70000000459</v>
      </c>
      <c r="R271" s="8">
        <v>90000000459</v>
      </c>
      <c r="S271" s="2"/>
      <c r="U271" s="8"/>
      <c r="V271" s="8"/>
      <c r="W271" s="8"/>
      <c r="X271" s="8"/>
    </row>
    <row r="272" spans="1:24" ht="31.5" x14ac:dyDescent="0.25">
      <c r="A272" s="2" t="s">
        <v>1581</v>
      </c>
      <c r="B272" s="2" t="s">
        <v>1582</v>
      </c>
      <c r="C272" s="2" t="s">
        <v>1638</v>
      </c>
      <c r="D272" s="1" t="s">
        <v>845</v>
      </c>
      <c r="E272" s="4">
        <f t="shared" si="50"/>
        <v>1.8</v>
      </c>
      <c r="F272" s="4">
        <f t="shared" si="51"/>
        <v>51.03</v>
      </c>
      <c r="G272" s="4">
        <v>3.6</v>
      </c>
      <c r="H272" s="4">
        <f t="shared" si="52"/>
        <v>102.06</v>
      </c>
      <c r="I272" s="4">
        <f t="shared" si="53"/>
        <v>4.32</v>
      </c>
      <c r="J272" s="4">
        <f t="shared" si="54"/>
        <v>122.47200000000001</v>
      </c>
      <c r="K272" s="4">
        <f t="shared" si="55"/>
        <v>7.2</v>
      </c>
      <c r="L272" s="4">
        <f t="shared" si="56"/>
        <v>204.12</v>
      </c>
      <c r="M272" s="17" t="str">
        <f t="shared" si="57"/>
        <v>NULL
 - NET WT. 1.8 oz (51.03 grams)</v>
      </c>
      <c r="N272" s="8">
        <v>10000000460</v>
      </c>
      <c r="O272" s="8">
        <v>30000000460</v>
      </c>
      <c r="P272" s="8">
        <v>50000000460</v>
      </c>
      <c r="Q272" s="8">
        <v>70000000460</v>
      </c>
      <c r="R272" s="8">
        <v>90000000460</v>
      </c>
      <c r="S272" s="2"/>
      <c r="U272" s="8"/>
      <c r="V272" s="8"/>
      <c r="W272" s="8"/>
      <c r="X272" s="8"/>
    </row>
    <row r="273" spans="1:24" ht="57" x14ac:dyDescent="0.25">
      <c r="A273" s="2" t="s">
        <v>38</v>
      </c>
      <c r="B273" s="2" t="s">
        <v>1022</v>
      </c>
      <c r="C273" s="2" t="s">
        <v>643</v>
      </c>
      <c r="D273" s="1" t="s">
        <v>791</v>
      </c>
      <c r="E273" s="4">
        <f t="shared" si="50"/>
        <v>2.1</v>
      </c>
      <c r="F273" s="4">
        <f t="shared" si="51"/>
        <v>59.535000000000004</v>
      </c>
      <c r="G273" s="4">
        <v>4.2</v>
      </c>
      <c r="H273" s="4">
        <f t="shared" si="52"/>
        <v>119.07000000000001</v>
      </c>
      <c r="I273" s="4">
        <f t="shared" si="53"/>
        <v>5.04</v>
      </c>
      <c r="J273" s="4">
        <f t="shared" si="54"/>
        <v>142.88400000000001</v>
      </c>
      <c r="K273" s="4">
        <f t="shared" si="55"/>
        <v>8.4</v>
      </c>
      <c r="L273" s="4">
        <f t="shared" si="56"/>
        <v>238.14000000000001</v>
      </c>
      <c r="M273" s="5" t="str">
        <f t="shared" si="57"/>
        <v>Italian Salad Dressing Mix Ingredients:
salt, sugar, spices, red bell peppers, accent flavor enhancer(msg), xanthan gum, lemon oil
 - NET WT. 2.1 oz (59.535 grams)</v>
      </c>
      <c r="N273" s="8">
        <v>10000000190</v>
      </c>
      <c r="O273" s="8">
        <v>30000000190</v>
      </c>
      <c r="P273" s="8">
        <v>50000000190</v>
      </c>
      <c r="Q273" s="8">
        <v>70000000190</v>
      </c>
      <c r="R273" s="8">
        <v>90000000190</v>
      </c>
      <c r="S273" s="2"/>
      <c r="T273" s="6" t="s">
        <v>854</v>
      </c>
      <c r="U273" s="8"/>
      <c r="V273" s="4">
        <f t="shared" ref="V273:V304" si="58">IF(G273 = "NULL", "NULL", G273/4)</f>
        <v>1.05</v>
      </c>
      <c r="W273" s="4">
        <f t="shared" ref="W273:W304" si="59">IF(V273 = "NULL", "NULL", V273*28.35)</f>
        <v>29.767500000000002</v>
      </c>
      <c r="X273" s="8"/>
    </row>
    <row r="274" spans="1:24" ht="342" x14ac:dyDescent="0.25">
      <c r="A274" s="2" t="s">
        <v>39</v>
      </c>
      <c r="B274" s="2" t="s">
        <v>526</v>
      </c>
      <c r="C274" s="2" t="s">
        <v>526</v>
      </c>
      <c r="D274" s="1" t="s">
        <v>1644</v>
      </c>
      <c r="E274" s="4">
        <f t="shared" si="50"/>
        <v>1.95</v>
      </c>
      <c r="F274" s="4">
        <f t="shared" si="51"/>
        <v>55.282499999999999</v>
      </c>
      <c r="G274" s="4">
        <v>3.9</v>
      </c>
      <c r="H274" s="4">
        <f t="shared" si="52"/>
        <v>110.565</v>
      </c>
      <c r="I274" s="4">
        <f t="shared" si="53"/>
        <v>4.68</v>
      </c>
      <c r="J274" s="4">
        <f t="shared" si="54"/>
        <v>132.678</v>
      </c>
      <c r="K274" s="4">
        <f t="shared" si="55"/>
        <v>7.8</v>
      </c>
      <c r="L274" s="4">
        <f t="shared" si="56"/>
        <v>221.13</v>
      </c>
      <c r="M274" s="5" t="str">
        <f t="shared" si="57"/>
        <v>Ranch Dressing Mix Ingredients:
buttermilk solids (whey solids, buttermilk powder, nonfat dry milk), cane sugar, whole milk, sea salt, dried onion, maltodextrin, salt, monosodium glutamate, citric acid (acidifier), dried garlic, whey, chicken flavoring (dextrose, salt, monosodium glutamate, lactose (milk), potato flour, pure vegetable oil (sunflower oil), celery, turmeric (color), onion powder, sunflower lecithin, parsley, and herbs), dextrose, dried sour cream powder (sour cream (cultured cream, nonfat milk)), parsley, corn starch, dried roasted garlic, non-fat dry milk, silicon dioxide (flow agent), lactic acid powder, lswiss cheese flavor (maltodextrin, whey solids, natural swiss cheese flavor, salt), butter powder (butter (cream, salt), dry buttermilk), ascorbic acid (preservative), natural and artificial sour cream flavor, natural and artificial sour cream &amp; onion flavor (soy), natural butter flavor, beta carotene (color), canola oil. contains milk, soy
• PROCESSED ON EQUIPMENT THAT ALSO PROCESSES: CRUSTACEAN SHELLFISH, EGG, FISH, MILK, PEANUT, SOY, TREE NUTS (ALMOND, BRAZIL NUT, CASHEW, COCONUT, FILBERT (HAZELNUT), MACADAMIA NUT, PECAN, PINE NUT, PISTACHIO, WALNUT) AND WHEAT •
 - NET WT. 1.95 oz (55.2825 grams)</v>
      </c>
      <c r="N274" s="8">
        <v>10000000281</v>
      </c>
      <c r="O274" s="8">
        <v>30000000281</v>
      </c>
      <c r="P274" s="8">
        <v>50000000281</v>
      </c>
      <c r="Q274" s="8">
        <v>70000000281</v>
      </c>
      <c r="R274" s="8">
        <v>90000000281</v>
      </c>
      <c r="S274" s="2"/>
      <c r="U274" s="8"/>
      <c r="V274" s="4">
        <f t="shared" si="58"/>
        <v>0.97499999999999998</v>
      </c>
      <c r="W274" s="4">
        <f t="shared" si="59"/>
        <v>27.641249999999999</v>
      </c>
      <c r="X274" s="8"/>
    </row>
    <row r="275" spans="1:24" ht="71.25" x14ac:dyDescent="0.25">
      <c r="A275" s="2" t="s">
        <v>40</v>
      </c>
      <c r="B275" s="2" t="s">
        <v>1081</v>
      </c>
      <c r="C275" s="2" t="s">
        <v>586</v>
      </c>
      <c r="D275" s="1" t="s">
        <v>1265</v>
      </c>
      <c r="E275" s="4">
        <f t="shared" si="50"/>
        <v>1.3</v>
      </c>
      <c r="F275" s="4">
        <f t="shared" si="51"/>
        <v>36.855000000000004</v>
      </c>
      <c r="G275" s="4">
        <v>2.6</v>
      </c>
      <c r="H275" s="4">
        <f t="shared" si="52"/>
        <v>73.710000000000008</v>
      </c>
      <c r="I275" s="4">
        <f t="shared" si="53"/>
        <v>3.12</v>
      </c>
      <c r="J275" s="4">
        <f t="shared" si="54"/>
        <v>88.452000000000012</v>
      </c>
      <c r="K275" s="4">
        <f t="shared" si="55"/>
        <v>5.2</v>
      </c>
      <c r="L275" s="4">
        <f t="shared" si="56"/>
        <v>147.42000000000002</v>
      </c>
      <c r="M275" s="5" t="str">
        <f t="shared" si="57"/>
        <v>Classic Italian Dressing Ingredients:
garlic, carrots, salt, dried red bell peppers, onion, maltodextrin, non gmo corn starch, citric acid, natural lemon juice, black pepper, oregano, crushed red pepper, parsley
 - NET WT. 1.3 oz (36.855 grams)</v>
      </c>
      <c r="N275" s="8">
        <v>10000000090</v>
      </c>
      <c r="O275" s="8">
        <v>30000000090</v>
      </c>
      <c r="P275" s="8">
        <v>50000000090</v>
      </c>
      <c r="Q275" s="8">
        <v>70000000090</v>
      </c>
      <c r="R275" s="8">
        <v>90000000090</v>
      </c>
      <c r="S275" s="2"/>
      <c r="U275" s="8"/>
      <c r="V275" s="4">
        <f t="shared" si="58"/>
        <v>0.65</v>
      </c>
      <c r="W275" s="4">
        <f t="shared" si="59"/>
        <v>18.427500000000002</v>
      </c>
      <c r="X275" s="8"/>
    </row>
    <row r="276" spans="1:24" ht="42.75" x14ac:dyDescent="0.25">
      <c r="A276" s="2" t="s">
        <v>175</v>
      </c>
      <c r="B276" s="2" t="s">
        <v>453</v>
      </c>
      <c r="C276" s="2" t="s">
        <v>453</v>
      </c>
      <c r="D276" s="1" t="s">
        <v>1350</v>
      </c>
      <c r="E276" s="4">
        <f t="shared" si="50"/>
        <v>2.0499999999999998</v>
      </c>
      <c r="F276" s="4">
        <f t="shared" si="51"/>
        <v>58.1175</v>
      </c>
      <c r="G276" s="4">
        <v>4.0999999999999996</v>
      </c>
      <c r="H276" s="4">
        <f t="shared" si="52"/>
        <v>116.235</v>
      </c>
      <c r="I276" s="4">
        <f t="shared" si="53"/>
        <v>4.919999999999999</v>
      </c>
      <c r="J276" s="4">
        <f t="shared" si="54"/>
        <v>139.48199999999997</v>
      </c>
      <c r="K276" s="4">
        <f t="shared" si="55"/>
        <v>8.1999999999999993</v>
      </c>
      <c r="L276" s="4">
        <f t="shared" si="56"/>
        <v>232.47</v>
      </c>
      <c r="M276" s="5" t="str">
        <f t="shared" si="57"/>
        <v>Crustacean Sensation Seasoning  Ingredients:
paprika, lemon, salt, spices
 - NET WT. 2.05 oz (58.1175 grams)</v>
      </c>
      <c r="N276" s="8">
        <v>10000000099</v>
      </c>
      <c r="O276" s="8">
        <v>30000000099</v>
      </c>
      <c r="P276" s="8">
        <v>50000000099</v>
      </c>
      <c r="Q276" s="8">
        <v>70000000099</v>
      </c>
      <c r="R276" s="8">
        <v>90000000099</v>
      </c>
      <c r="S276" s="2"/>
      <c r="U276" s="8"/>
      <c r="V276" s="4">
        <f t="shared" si="58"/>
        <v>1.0249999999999999</v>
      </c>
      <c r="W276" s="4">
        <f t="shared" si="59"/>
        <v>29.05875</v>
      </c>
      <c r="X276" s="8"/>
    </row>
    <row r="277" spans="1:24" ht="42.75" x14ac:dyDescent="0.25">
      <c r="A277" s="2" t="s">
        <v>176</v>
      </c>
      <c r="B277" s="2" t="s">
        <v>1079</v>
      </c>
      <c r="C277" s="2" t="s">
        <v>587</v>
      </c>
      <c r="D277" s="1" t="s">
        <v>883</v>
      </c>
      <c r="E277" s="4">
        <f t="shared" si="50"/>
        <v>2.0499999999999998</v>
      </c>
      <c r="F277" s="4">
        <f t="shared" si="51"/>
        <v>58.1175</v>
      </c>
      <c r="G277" s="4">
        <v>4.0999999999999996</v>
      </c>
      <c r="H277" s="4">
        <f t="shared" si="52"/>
        <v>116.235</v>
      </c>
      <c r="I277" s="4">
        <f t="shared" si="53"/>
        <v>4.919999999999999</v>
      </c>
      <c r="J277" s="4">
        <f t="shared" si="54"/>
        <v>139.48199999999997</v>
      </c>
      <c r="K277" s="4">
        <f t="shared" si="55"/>
        <v>8.1999999999999993</v>
      </c>
      <c r="L277" s="4">
        <f t="shared" si="56"/>
        <v>232.47</v>
      </c>
      <c r="M277" s="5" t="str">
        <f t="shared" si="57"/>
        <v>Crackin' Crab &amp; Shrimp Ingredients:
salt, spices, and paprika
 - NET WT. 2.05 oz (58.1175 grams)</v>
      </c>
      <c r="N277" s="8">
        <v>10000000092</v>
      </c>
      <c r="O277" s="8">
        <v>30000000092</v>
      </c>
      <c r="P277" s="8">
        <v>50000000092</v>
      </c>
      <c r="Q277" s="8">
        <v>70000000092</v>
      </c>
      <c r="R277" s="8">
        <v>90000000092</v>
      </c>
      <c r="S277" s="2"/>
      <c r="U277" s="8"/>
      <c r="V277" s="4">
        <f t="shared" si="58"/>
        <v>1.0249999999999999</v>
      </c>
      <c r="W277" s="4">
        <f t="shared" si="59"/>
        <v>29.05875</v>
      </c>
      <c r="X277" s="8"/>
    </row>
    <row r="278" spans="1:24" ht="57" x14ac:dyDescent="0.25">
      <c r="A278" s="2" t="s">
        <v>177</v>
      </c>
      <c r="B278" s="2" t="s">
        <v>1069</v>
      </c>
      <c r="C278" s="2" t="s">
        <v>597</v>
      </c>
      <c r="D278" s="1" t="s">
        <v>1250</v>
      </c>
      <c r="E278" s="4">
        <f t="shared" si="50"/>
        <v>1.375</v>
      </c>
      <c r="F278" s="4">
        <f t="shared" si="51"/>
        <v>38.981250000000003</v>
      </c>
      <c r="G278" s="4">
        <v>2.75</v>
      </c>
      <c r="H278" s="4">
        <f t="shared" si="52"/>
        <v>77.962500000000006</v>
      </c>
      <c r="I278" s="4">
        <f t="shared" si="53"/>
        <v>3.3</v>
      </c>
      <c r="J278" s="4">
        <f t="shared" si="54"/>
        <v>93.554999999999993</v>
      </c>
      <c r="K278" s="4">
        <f t="shared" si="55"/>
        <v>5.5</v>
      </c>
      <c r="L278" s="4">
        <f t="shared" si="56"/>
        <v>155.92500000000001</v>
      </c>
      <c r="M278" s="5" t="str">
        <f t="shared" si="57"/>
        <v>Eastern Shore Crab Boil Ingredients:
salt, celery, coriander, mustard, spices, chiles, black pepper, silicon dioxide (to prevent caking)
 - NET WT. 1.375 oz (38.98125 grams)</v>
      </c>
      <c r="N278" s="8">
        <v>10000000115</v>
      </c>
      <c r="O278" s="8">
        <v>30000000115</v>
      </c>
      <c r="P278" s="8">
        <v>50000000115</v>
      </c>
      <c r="Q278" s="8">
        <v>70000000115</v>
      </c>
      <c r="R278" s="8">
        <v>90000000115</v>
      </c>
      <c r="S278" s="2" t="s">
        <v>838</v>
      </c>
      <c r="T278" s="5" t="s">
        <v>857</v>
      </c>
      <c r="U278" s="8"/>
      <c r="V278" s="4">
        <f t="shared" si="58"/>
        <v>0.6875</v>
      </c>
      <c r="W278" s="4">
        <f t="shared" si="59"/>
        <v>19.490625000000001</v>
      </c>
      <c r="X278" s="8"/>
    </row>
    <row r="279" spans="1:24" ht="31.5" x14ac:dyDescent="0.25">
      <c r="A279" s="2" t="s">
        <v>178</v>
      </c>
      <c r="B279" s="2" t="s">
        <v>1077</v>
      </c>
      <c r="C279" s="2" t="s">
        <v>589</v>
      </c>
      <c r="D279" s="1" t="s">
        <v>845</v>
      </c>
      <c r="E279" s="4">
        <f t="shared" si="50"/>
        <v>1.2</v>
      </c>
      <c r="F279" s="4">
        <f t="shared" si="51"/>
        <v>34.020000000000003</v>
      </c>
      <c r="G279" s="4">
        <v>2.4</v>
      </c>
      <c r="H279" s="4">
        <f t="shared" si="52"/>
        <v>68.040000000000006</v>
      </c>
      <c r="I279" s="4">
        <f t="shared" si="53"/>
        <v>2.88</v>
      </c>
      <c r="J279" s="4">
        <f t="shared" si="54"/>
        <v>81.647999999999996</v>
      </c>
      <c r="K279" s="4">
        <f t="shared" si="55"/>
        <v>4.8</v>
      </c>
      <c r="L279" s="4">
        <f t="shared" si="56"/>
        <v>136.08000000000001</v>
      </c>
      <c r="M279" s="5" t="str">
        <f t="shared" si="57"/>
        <v>NULL
 - NET WT. 1.2 oz (34.02 grams)</v>
      </c>
      <c r="N279" s="8">
        <v>10000000095</v>
      </c>
      <c r="O279" s="8">
        <v>30000000095</v>
      </c>
      <c r="P279" s="8">
        <v>50000000095</v>
      </c>
      <c r="Q279" s="8">
        <v>70000000095</v>
      </c>
      <c r="R279" s="8">
        <v>90000000095</v>
      </c>
      <c r="S279" s="2"/>
      <c r="U279" s="8"/>
      <c r="V279" s="4">
        <f t="shared" si="58"/>
        <v>0.6</v>
      </c>
      <c r="W279" s="4">
        <f t="shared" si="59"/>
        <v>17.010000000000002</v>
      </c>
      <c r="X279" s="8"/>
    </row>
    <row r="280" spans="1:24" ht="57" x14ac:dyDescent="0.25">
      <c r="A280" s="2" t="s">
        <v>179</v>
      </c>
      <c r="B280" s="2" t="s">
        <v>1068</v>
      </c>
      <c r="C280" s="2" t="s">
        <v>598</v>
      </c>
      <c r="D280" s="1" t="s">
        <v>1251</v>
      </c>
      <c r="E280" s="4">
        <f t="shared" si="50"/>
        <v>2.0499999999999998</v>
      </c>
      <c r="F280" s="4">
        <f t="shared" si="51"/>
        <v>58.1175</v>
      </c>
      <c r="G280" s="4">
        <v>4.0999999999999996</v>
      </c>
      <c r="H280" s="4">
        <f t="shared" si="52"/>
        <v>116.235</v>
      </c>
      <c r="I280" s="4">
        <f t="shared" si="53"/>
        <v>4.919999999999999</v>
      </c>
      <c r="J280" s="4">
        <f t="shared" si="54"/>
        <v>139.48199999999997</v>
      </c>
      <c r="K280" s="4">
        <f t="shared" si="55"/>
        <v>8.1999999999999993</v>
      </c>
      <c r="L280" s="4">
        <f t="shared" si="56"/>
        <v>232.47</v>
      </c>
      <c r="M280" s="5" t="str">
        <f t="shared" si="57"/>
        <v>Eastern Shore Seafood Seasoning Ingredients:
celery salt (salt, ground celery), spices (including chili pepper), paprika, silicon dioxide (a free flow agent)
 - NET WT. 2.05 oz (58.1175 grams)</v>
      </c>
      <c r="N280" s="8">
        <v>10000000116</v>
      </c>
      <c r="O280" s="8">
        <v>30000000116</v>
      </c>
      <c r="P280" s="8">
        <v>50000000116</v>
      </c>
      <c r="Q280" s="8">
        <v>70000000116</v>
      </c>
      <c r="R280" s="8">
        <v>90000000116</v>
      </c>
      <c r="S280" s="2" t="s">
        <v>838</v>
      </c>
      <c r="T280" s="5" t="s">
        <v>857</v>
      </c>
      <c r="U280" s="8"/>
      <c r="V280" s="4">
        <f t="shared" si="58"/>
        <v>1.0249999999999999</v>
      </c>
      <c r="W280" s="4">
        <f t="shared" si="59"/>
        <v>29.05875</v>
      </c>
      <c r="X280" s="8"/>
    </row>
    <row r="281" spans="1:24" ht="42.75" x14ac:dyDescent="0.25">
      <c r="A281" s="2" t="s">
        <v>180</v>
      </c>
      <c r="B281" s="2" t="s">
        <v>1055</v>
      </c>
      <c r="C281" s="2" t="s">
        <v>611</v>
      </c>
      <c r="D281" s="1" t="s">
        <v>1318</v>
      </c>
      <c r="E281" s="4">
        <f t="shared" si="50"/>
        <v>1</v>
      </c>
      <c r="F281" s="4">
        <f t="shared" si="51"/>
        <v>28.35</v>
      </c>
      <c r="G281" s="4">
        <v>2</v>
      </c>
      <c r="H281" s="4">
        <f t="shared" si="52"/>
        <v>56.7</v>
      </c>
      <c r="I281" s="4">
        <f t="shared" si="53"/>
        <v>2.4</v>
      </c>
      <c r="J281" s="4">
        <f t="shared" si="54"/>
        <v>68.040000000000006</v>
      </c>
      <c r="K281" s="4">
        <f t="shared" si="55"/>
        <v>4</v>
      </c>
      <c r="L281" s="4">
        <f t="shared" si="56"/>
        <v>113.4</v>
      </c>
      <c r="M281" s="5" t="str">
        <f t="shared" si="57"/>
        <v>Friday Night Fish Rub Ingredients:
paprika, pepper, salt, lemon juice, spices
 - NET WT. 1 oz (28.35 grams)</v>
      </c>
      <c r="N281" s="8">
        <v>10000000134</v>
      </c>
      <c r="O281" s="8">
        <v>30000000134</v>
      </c>
      <c r="P281" s="8">
        <v>50000000134</v>
      </c>
      <c r="Q281" s="8">
        <v>70000000134</v>
      </c>
      <c r="R281" s="8">
        <v>90000000134</v>
      </c>
      <c r="S281" s="2"/>
      <c r="U281" s="8"/>
      <c r="V281" s="4">
        <f t="shared" si="58"/>
        <v>0.5</v>
      </c>
      <c r="W281" s="4">
        <f t="shared" si="59"/>
        <v>14.175000000000001</v>
      </c>
      <c r="X281" s="8"/>
    </row>
    <row r="282" spans="1:24" ht="57" x14ac:dyDescent="0.25">
      <c r="A282" s="2" t="s">
        <v>181</v>
      </c>
      <c r="B282" s="2" t="s">
        <v>975</v>
      </c>
      <c r="C282" s="2" t="s">
        <v>689</v>
      </c>
      <c r="D282" s="1" t="s">
        <v>1381</v>
      </c>
      <c r="E282" s="4">
        <f t="shared" si="50"/>
        <v>1</v>
      </c>
      <c r="F282" s="4">
        <f t="shared" si="51"/>
        <v>28.35</v>
      </c>
      <c r="G282" s="4">
        <v>2</v>
      </c>
      <c r="H282" s="4">
        <f t="shared" si="52"/>
        <v>56.7</v>
      </c>
      <c r="I282" s="4">
        <f t="shared" si="53"/>
        <v>2.4</v>
      </c>
      <c r="J282" s="4">
        <f t="shared" si="54"/>
        <v>68.040000000000006</v>
      </c>
      <c r="K282" s="4">
        <f t="shared" si="55"/>
        <v>4</v>
      </c>
      <c r="L282" s="4">
        <f t="shared" si="56"/>
        <v>113.4</v>
      </c>
      <c r="M282" s="5" t="str">
        <f t="shared" si="57"/>
        <v>Pacific Northwest Ingredients:
garlic, minced onion, domestic paprika, black pepper, dill, celery seed, parsley, sea salt, lemon peel
 - NET WT. 1 oz (28.35 grams)</v>
      </c>
      <c r="N282" s="8">
        <v>10000000251</v>
      </c>
      <c r="O282" s="8">
        <v>30000000251</v>
      </c>
      <c r="P282" s="8">
        <v>50000000251</v>
      </c>
      <c r="Q282" s="8">
        <v>70000000251</v>
      </c>
      <c r="R282" s="8">
        <v>90000000251</v>
      </c>
      <c r="S282" s="2"/>
      <c r="U282" s="8"/>
      <c r="V282" s="4">
        <f t="shared" si="58"/>
        <v>0.5</v>
      </c>
      <c r="W282" s="4">
        <f t="shared" si="59"/>
        <v>14.175000000000001</v>
      </c>
      <c r="X282" s="8"/>
    </row>
    <row r="283" spans="1:24" ht="42.75" x14ac:dyDescent="0.25">
      <c r="A283" s="2" t="s">
        <v>182</v>
      </c>
      <c r="B283" s="2" t="s">
        <v>454</v>
      </c>
      <c r="C283" s="2" t="s">
        <v>454</v>
      </c>
      <c r="D283" s="1" t="s">
        <v>1397</v>
      </c>
      <c r="E283" s="4">
        <f t="shared" si="50"/>
        <v>2.0499999999999998</v>
      </c>
      <c r="F283" s="4">
        <f t="shared" si="51"/>
        <v>58.1175</v>
      </c>
      <c r="G283" s="4">
        <v>4.0999999999999996</v>
      </c>
      <c r="H283" s="4">
        <f t="shared" si="52"/>
        <v>116.235</v>
      </c>
      <c r="I283" s="4">
        <f t="shared" si="53"/>
        <v>4.919999999999999</v>
      </c>
      <c r="J283" s="4">
        <f t="shared" si="54"/>
        <v>139.48199999999997</v>
      </c>
      <c r="K283" s="4">
        <f t="shared" si="55"/>
        <v>8.1999999999999993</v>
      </c>
      <c r="L283" s="4">
        <f t="shared" si="56"/>
        <v>232.47</v>
      </c>
      <c r="M283" s="5" t="str">
        <f t="shared" si="57"/>
        <v>Simply Shrimp Seasoning Ingredients:
salt, spices, lemon, paprika
 - NET WT. 2.05 oz (58.1175 grams)</v>
      </c>
      <c r="N283" s="8">
        <v>10000000309</v>
      </c>
      <c r="O283" s="8">
        <v>30000000309</v>
      </c>
      <c r="P283" s="8">
        <v>50000000309</v>
      </c>
      <c r="Q283" s="8">
        <v>70000000309</v>
      </c>
      <c r="R283" s="8">
        <v>90000000309</v>
      </c>
      <c r="S283" s="2"/>
      <c r="U283" s="8"/>
      <c r="V283" s="4">
        <f t="shared" si="58"/>
        <v>1.0249999999999999</v>
      </c>
      <c r="W283" s="4">
        <f t="shared" si="59"/>
        <v>29.05875</v>
      </c>
      <c r="X283" s="8"/>
    </row>
    <row r="284" spans="1:24" ht="57" x14ac:dyDescent="0.25">
      <c r="A284" s="2" t="s">
        <v>183</v>
      </c>
      <c r="B284" s="2" t="s">
        <v>455</v>
      </c>
      <c r="C284" s="2" t="s">
        <v>455</v>
      </c>
      <c r="D284" s="1" t="s">
        <v>798</v>
      </c>
      <c r="E284" s="4">
        <f t="shared" si="50"/>
        <v>1.65</v>
      </c>
      <c r="F284" s="4">
        <f t="shared" si="51"/>
        <v>46.777499999999996</v>
      </c>
      <c r="G284" s="4">
        <v>3.3</v>
      </c>
      <c r="H284" s="4">
        <f t="shared" si="52"/>
        <v>93.554999999999993</v>
      </c>
      <c r="I284" s="4">
        <f t="shared" si="53"/>
        <v>3.9599999999999995</v>
      </c>
      <c r="J284" s="4">
        <f t="shared" si="54"/>
        <v>112.26599999999999</v>
      </c>
      <c r="K284" s="4">
        <f t="shared" si="55"/>
        <v>6.6</v>
      </c>
      <c r="L284" s="4">
        <f t="shared" si="56"/>
        <v>187.10999999999999</v>
      </c>
      <c r="M284" s="5" t="str">
        <f t="shared" si="57"/>
        <v>Sassy Salmon Ingredients:
brown sugar, orange zest, black pepper, sea salt, anise, cumin, fennel
 - NET WT. 1.65 oz (46.7775 grams)</v>
      </c>
      <c r="N284" s="8">
        <v>10000000303</v>
      </c>
      <c r="O284" s="8">
        <v>30000000303</v>
      </c>
      <c r="P284" s="8">
        <v>50000000303</v>
      </c>
      <c r="Q284" s="8">
        <v>70000000303</v>
      </c>
      <c r="R284" s="8">
        <v>90000000303</v>
      </c>
      <c r="S284" s="2"/>
      <c r="U284" s="8"/>
      <c r="V284" s="4">
        <f t="shared" si="58"/>
        <v>0.82499999999999996</v>
      </c>
      <c r="W284" s="4">
        <f t="shared" si="59"/>
        <v>23.388749999999998</v>
      </c>
      <c r="X284" s="8"/>
    </row>
    <row r="285" spans="1:24" ht="71.25" x14ac:dyDescent="0.25">
      <c r="A285" s="2" t="s">
        <v>184</v>
      </c>
      <c r="B285" s="2" t="s">
        <v>1125</v>
      </c>
      <c r="C285" s="2" t="s">
        <v>543</v>
      </c>
      <c r="D285" s="1" t="s">
        <v>1178</v>
      </c>
      <c r="E285" s="4">
        <f t="shared" si="50"/>
        <v>2.5</v>
      </c>
      <c r="F285" s="4">
        <f t="shared" si="51"/>
        <v>70.875</v>
      </c>
      <c r="G285" s="4">
        <v>5</v>
      </c>
      <c r="H285" s="4">
        <f t="shared" si="52"/>
        <v>141.75</v>
      </c>
      <c r="I285" s="4">
        <f t="shared" si="53"/>
        <v>6</v>
      </c>
      <c r="J285" s="4">
        <f t="shared" si="54"/>
        <v>170.10000000000002</v>
      </c>
      <c r="K285" s="4">
        <f t="shared" si="55"/>
        <v>10</v>
      </c>
      <c r="L285" s="4">
        <f t="shared" si="56"/>
        <v>283.5</v>
      </c>
      <c r="M285" s="5" t="str">
        <f t="shared" si="57"/>
        <v>Bam-Bam Spicy Shrimp Seasoning:
salt, paprika, celery seed, lemon pepper, ground celery, cayenne pepper, crushed red pepper, onion, garlic, salt, pepper, spices
 - NET WT. 2.5 oz (70.875 grams)</v>
      </c>
      <c r="N285" s="8">
        <v>10000000027</v>
      </c>
      <c r="O285" s="8">
        <v>30000000027</v>
      </c>
      <c r="P285" s="8">
        <v>50000000027</v>
      </c>
      <c r="Q285" s="8">
        <v>70000000027</v>
      </c>
      <c r="R285" s="8">
        <v>90000000027</v>
      </c>
      <c r="S285" s="2"/>
      <c r="U285" s="8"/>
      <c r="V285" s="4">
        <f t="shared" si="58"/>
        <v>1.25</v>
      </c>
      <c r="W285" s="4">
        <f t="shared" si="59"/>
        <v>35.4375</v>
      </c>
      <c r="X285" s="8"/>
    </row>
    <row r="286" spans="1:24" ht="71.25" x14ac:dyDescent="0.25">
      <c r="A286" s="2" t="s">
        <v>185</v>
      </c>
      <c r="B286" s="2" t="s">
        <v>1101</v>
      </c>
      <c r="C286" s="2" t="s">
        <v>566</v>
      </c>
      <c r="D286" s="1" t="s">
        <v>786</v>
      </c>
      <c r="E286" s="4">
        <f t="shared" si="50"/>
        <v>2</v>
      </c>
      <c r="F286" s="4">
        <f t="shared" si="51"/>
        <v>56.7</v>
      </c>
      <c r="G286" s="4">
        <v>4</v>
      </c>
      <c r="H286" s="4">
        <f t="shared" si="52"/>
        <v>113.4</v>
      </c>
      <c r="I286" s="4">
        <f t="shared" si="53"/>
        <v>4.8</v>
      </c>
      <c r="J286" s="4">
        <f t="shared" si="54"/>
        <v>136.08000000000001</v>
      </c>
      <c r="K286" s="4">
        <f t="shared" si="55"/>
        <v>8</v>
      </c>
      <c r="L286" s="4">
        <f t="shared" si="56"/>
        <v>226.8</v>
      </c>
      <c r="M286" s="5" t="str">
        <f t="shared" si="57"/>
        <v>Cape Cod Seafood Ingredients:
celery salt (approx. 47%), mustard, red pepper, black pepper, bay leaves, cloves, allspice, ginger, mace, cardamom, cinnamon, paprika
 - NET WT. 2 oz (56.7 grams)</v>
      </c>
      <c r="N286" s="8">
        <v>10000000059</v>
      </c>
      <c r="O286" s="8">
        <v>30000000059</v>
      </c>
      <c r="P286" s="8">
        <v>50000000059</v>
      </c>
      <c r="Q286" s="8">
        <v>70000000059</v>
      </c>
      <c r="R286" s="8">
        <v>90000000059</v>
      </c>
      <c r="S286" s="2"/>
      <c r="U286" s="8"/>
      <c r="V286" s="4">
        <f t="shared" si="58"/>
        <v>1</v>
      </c>
      <c r="W286" s="4">
        <f t="shared" si="59"/>
        <v>28.35</v>
      </c>
      <c r="X286" s="8"/>
    </row>
    <row r="287" spans="1:24" ht="57" x14ac:dyDescent="0.25">
      <c r="A287" s="2" t="s">
        <v>186</v>
      </c>
      <c r="B287" s="2" t="s">
        <v>982</v>
      </c>
      <c r="C287" s="2" t="s">
        <v>683</v>
      </c>
      <c r="D287" s="1" t="s">
        <v>1177</v>
      </c>
      <c r="E287" s="4">
        <f t="shared" si="50"/>
        <v>2.75</v>
      </c>
      <c r="F287" s="4">
        <f t="shared" si="51"/>
        <v>77.962500000000006</v>
      </c>
      <c r="G287" s="4">
        <v>5.5</v>
      </c>
      <c r="H287" s="4">
        <f t="shared" si="52"/>
        <v>155.92500000000001</v>
      </c>
      <c r="I287" s="4">
        <f t="shared" si="53"/>
        <v>6.6</v>
      </c>
      <c r="J287" s="4">
        <f t="shared" si="54"/>
        <v>187.10999999999999</v>
      </c>
      <c r="K287" s="4">
        <f t="shared" si="55"/>
        <v>11</v>
      </c>
      <c r="L287" s="4">
        <f t="shared" si="56"/>
        <v>311.85000000000002</v>
      </c>
      <c r="M287" s="5" t="str">
        <f t="shared" si="57"/>
        <v>OBX Seafood Seasoning:
salt, spices, mustard, paprika, extractives of spice, &lt;2% tricalcium phosphate (anti cake)  
 - NET WT. 2.75 oz (77.9625 grams)</v>
      </c>
      <c r="N287" s="8">
        <v>10000000240</v>
      </c>
      <c r="O287" s="8">
        <v>30000000240</v>
      </c>
      <c r="P287" s="8">
        <v>50000000240</v>
      </c>
      <c r="Q287" s="8">
        <v>70000000240</v>
      </c>
      <c r="R287" s="8">
        <v>90000000240</v>
      </c>
      <c r="S287" s="2"/>
      <c r="U287" s="8"/>
      <c r="V287" s="4">
        <f t="shared" si="58"/>
        <v>1.375</v>
      </c>
      <c r="W287" s="4">
        <f t="shared" si="59"/>
        <v>38.981250000000003</v>
      </c>
      <c r="X287" s="8"/>
    </row>
    <row r="288" spans="1:24" ht="42.75" x14ac:dyDescent="0.25">
      <c r="A288" s="2" t="s">
        <v>187</v>
      </c>
      <c r="B288" s="2" t="s">
        <v>985</v>
      </c>
      <c r="C288" s="2" t="s">
        <v>680</v>
      </c>
      <c r="D288" s="1" t="s">
        <v>1374</v>
      </c>
      <c r="E288" s="4">
        <f t="shared" si="50"/>
        <v>1.9</v>
      </c>
      <c r="F288" s="4">
        <f t="shared" si="51"/>
        <v>53.865000000000002</v>
      </c>
      <c r="G288" s="4">
        <v>3.8</v>
      </c>
      <c r="H288" s="4">
        <f t="shared" si="52"/>
        <v>107.73</v>
      </c>
      <c r="I288" s="4">
        <f t="shared" si="53"/>
        <v>4.5599999999999996</v>
      </c>
      <c r="J288" s="4">
        <f t="shared" si="54"/>
        <v>129.27599999999998</v>
      </c>
      <c r="K288" s="4">
        <f t="shared" si="55"/>
        <v>7.6</v>
      </c>
      <c r="L288" s="4">
        <f t="shared" si="56"/>
        <v>215.46</v>
      </c>
      <c r="M288" s="5" t="str">
        <f t="shared" si="57"/>
        <v>Nantucket Seafood Blend Ingredients:
salt, paprika, spices 
 - NET WT. 1.9 oz (53.865 grams)</v>
      </c>
      <c r="N288" s="8">
        <v>10000000237</v>
      </c>
      <c r="O288" s="8">
        <v>30000000237</v>
      </c>
      <c r="P288" s="8">
        <v>50000000237</v>
      </c>
      <c r="Q288" s="8">
        <v>70000000237</v>
      </c>
      <c r="R288" s="8">
        <v>90000000237</v>
      </c>
      <c r="S288" s="2"/>
      <c r="U288" s="8"/>
      <c r="V288" s="4">
        <f t="shared" si="58"/>
        <v>0.95</v>
      </c>
      <c r="W288" s="4">
        <f t="shared" si="59"/>
        <v>26.932500000000001</v>
      </c>
      <c r="X288" s="8"/>
    </row>
    <row r="289" spans="1:24" ht="57" x14ac:dyDescent="0.25">
      <c r="A289" s="2" t="s">
        <v>188</v>
      </c>
      <c r="B289" s="2" t="s">
        <v>890</v>
      </c>
      <c r="C289" s="2" t="s">
        <v>774</v>
      </c>
      <c r="D289" s="1" t="s">
        <v>1413</v>
      </c>
      <c r="E289" s="4">
        <f t="shared" si="50"/>
        <v>2</v>
      </c>
      <c r="F289" s="4">
        <f t="shared" si="51"/>
        <v>56.7</v>
      </c>
      <c r="G289" s="4">
        <v>4</v>
      </c>
      <c r="H289" s="4">
        <f t="shared" si="52"/>
        <v>113.4</v>
      </c>
      <c r="I289" s="4">
        <f t="shared" si="53"/>
        <v>4.8</v>
      </c>
      <c r="J289" s="4">
        <f t="shared" si="54"/>
        <v>136.08000000000001</v>
      </c>
      <c r="K289" s="4">
        <f t="shared" si="55"/>
        <v>8</v>
      </c>
      <c r="L289" s="4">
        <f t="shared" si="56"/>
        <v>226.8</v>
      </c>
      <c r="M289" s="5" t="str">
        <f t="shared" si="57"/>
        <v>Wild Alaskan Salmon Seasoning Ingredients:
paprika, brown sugar, sea salt, black pepper, cacao powder, cumin, red pepper flakes, 
 - NET WT. 2 oz (56.7 grams)</v>
      </c>
      <c r="N289" s="8">
        <v>10000000392</v>
      </c>
      <c r="O289" s="8">
        <v>30000000392</v>
      </c>
      <c r="P289" s="8">
        <v>50000000392</v>
      </c>
      <c r="Q289" s="8">
        <v>70000000392</v>
      </c>
      <c r="R289" s="8">
        <v>90000000392</v>
      </c>
      <c r="S289" s="2"/>
      <c r="U289" s="8"/>
      <c r="V289" s="4">
        <f t="shared" si="58"/>
        <v>1</v>
      </c>
      <c r="W289" s="4">
        <f t="shared" si="59"/>
        <v>28.35</v>
      </c>
      <c r="X289" s="8"/>
    </row>
    <row r="290" spans="1:24" ht="42.75" x14ac:dyDescent="0.25">
      <c r="A290" s="2" t="s">
        <v>189</v>
      </c>
      <c r="B290" s="2" t="s">
        <v>1112</v>
      </c>
      <c r="C290" s="2" t="s">
        <v>555</v>
      </c>
      <c r="D290" s="1" t="s">
        <v>1335</v>
      </c>
      <c r="E290" s="4">
        <f t="shared" si="50"/>
        <v>1.4</v>
      </c>
      <c r="F290" s="4">
        <f t="shared" si="51"/>
        <v>39.69</v>
      </c>
      <c r="G290" s="4">
        <v>2.8</v>
      </c>
      <c r="H290" s="4">
        <f t="shared" si="52"/>
        <v>79.38</v>
      </c>
      <c r="I290" s="4">
        <f t="shared" si="53"/>
        <v>3.36</v>
      </c>
      <c r="J290" s="4">
        <f t="shared" si="54"/>
        <v>95.256</v>
      </c>
      <c r="K290" s="4">
        <f t="shared" si="55"/>
        <v>5.6</v>
      </c>
      <c r="L290" s="4">
        <f t="shared" si="56"/>
        <v>158.76</v>
      </c>
      <c r="M290" s="5" t="str">
        <f t="shared" si="57"/>
        <v>Boardwalk Seafood Ingredients:
sea salt, garlic, onion, paprika
 - NET WT. 1.4 oz (39.69 grams)</v>
      </c>
      <c r="N290" s="8">
        <v>10000000048</v>
      </c>
      <c r="O290" s="8">
        <v>30000000048</v>
      </c>
      <c r="P290" s="8">
        <v>50000000048</v>
      </c>
      <c r="Q290" s="8">
        <v>70000000048</v>
      </c>
      <c r="R290" s="8">
        <v>90000000048</v>
      </c>
      <c r="S290" s="2"/>
      <c r="U290" s="8"/>
      <c r="V290" s="4">
        <f t="shared" si="58"/>
        <v>0.7</v>
      </c>
      <c r="W290" s="4">
        <f t="shared" si="59"/>
        <v>19.844999999999999</v>
      </c>
      <c r="X290" s="8"/>
    </row>
    <row r="291" spans="1:24" ht="42.75" x14ac:dyDescent="0.25">
      <c r="A291" s="2" t="s">
        <v>190</v>
      </c>
      <c r="B291" s="2" t="s">
        <v>981</v>
      </c>
      <c r="C291" s="2" t="s">
        <v>684</v>
      </c>
      <c r="D291" s="1" t="s">
        <v>1376</v>
      </c>
      <c r="E291" s="4">
        <f t="shared" si="50"/>
        <v>2</v>
      </c>
      <c r="F291" s="4">
        <f t="shared" si="51"/>
        <v>56.7</v>
      </c>
      <c r="G291" s="4">
        <v>4</v>
      </c>
      <c r="H291" s="4">
        <f t="shared" si="52"/>
        <v>113.4</v>
      </c>
      <c r="I291" s="4">
        <f t="shared" si="53"/>
        <v>4.8</v>
      </c>
      <c r="J291" s="4">
        <f t="shared" si="54"/>
        <v>136.08000000000001</v>
      </c>
      <c r="K291" s="4">
        <f t="shared" si="55"/>
        <v>8</v>
      </c>
      <c r="L291" s="4">
        <f t="shared" si="56"/>
        <v>226.8</v>
      </c>
      <c r="M291" s="5" t="str">
        <f t="shared" si="57"/>
        <v>Off The Hook Seafood Ingredients:
salt, paprika, celery, peppers, spices, msg
 - NET WT. 2 oz (56.7 grams)</v>
      </c>
      <c r="N291" s="8">
        <v>10000000241</v>
      </c>
      <c r="O291" s="8">
        <v>30000000241</v>
      </c>
      <c r="P291" s="8">
        <v>50000000241</v>
      </c>
      <c r="Q291" s="8">
        <v>70000000241</v>
      </c>
      <c r="R291" s="8">
        <v>90000000241</v>
      </c>
      <c r="S291" s="2"/>
      <c r="U291" s="8"/>
      <c r="V291" s="4">
        <f t="shared" si="58"/>
        <v>1</v>
      </c>
      <c r="W291" s="4">
        <f t="shared" si="59"/>
        <v>28.35</v>
      </c>
      <c r="X291" s="8"/>
    </row>
    <row r="292" spans="1:24" ht="71.25" x14ac:dyDescent="0.25">
      <c r="A292" s="2" t="s">
        <v>191</v>
      </c>
      <c r="B292" s="2" t="s">
        <v>1062</v>
      </c>
      <c r="C292" s="2" t="s">
        <v>604</v>
      </c>
      <c r="D292" s="1" t="s">
        <v>1353</v>
      </c>
      <c r="E292" s="4">
        <f t="shared" si="50"/>
        <v>0.7</v>
      </c>
      <c r="F292" s="4">
        <f t="shared" si="51"/>
        <v>19.844999999999999</v>
      </c>
      <c r="G292" s="4">
        <v>1.4</v>
      </c>
      <c r="H292" s="4">
        <f t="shared" si="52"/>
        <v>39.69</v>
      </c>
      <c r="I292" s="4">
        <f t="shared" si="53"/>
        <v>1.68</v>
      </c>
      <c r="J292" s="4">
        <f t="shared" si="54"/>
        <v>47.628</v>
      </c>
      <c r="K292" s="4">
        <f t="shared" si="55"/>
        <v>2.8</v>
      </c>
      <c r="L292" s="4">
        <f t="shared" si="56"/>
        <v>79.38</v>
      </c>
      <c r="M292" s="5" t="str">
        <f t="shared" si="57"/>
        <v>Fishermans Wharf Seafood Ingredients:
salt, spices, paprika, granulated garlic, granulated lemon peel, onion powder, &lt;2% red pepper, citric acid, sugar, fd&amp;c yellow 5, mustard 
 - NET WT. 0.7 oz (19.845 grams)</v>
      </c>
      <c r="N292" s="8">
        <v>10000000126</v>
      </c>
      <c r="O292" s="8">
        <v>30000000126</v>
      </c>
      <c r="P292" s="8">
        <v>50000000126</v>
      </c>
      <c r="Q292" s="8">
        <v>70000000126</v>
      </c>
      <c r="R292" s="8">
        <v>90000000126</v>
      </c>
      <c r="S292" s="2"/>
      <c r="U292" s="8"/>
      <c r="V292" s="4">
        <f t="shared" si="58"/>
        <v>0.35</v>
      </c>
      <c r="W292" s="4">
        <f t="shared" si="59"/>
        <v>9.9224999999999994</v>
      </c>
      <c r="X292" s="8"/>
    </row>
    <row r="293" spans="1:24" ht="85.5" x14ac:dyDescent="0.25">
      <c r="A293" s="2" t="s">
        <v>192</v>
      </c>
      <c r="B293" s="2" t="s">
        <v>456</v>
      </c>
      <c r="C293" s="2" t="s">
        <v>456</v>
      </c>
      <c r="D293" s="1" t="s">
        <v>1654</v>
      </c>
      <c r="E293" s="4">
        <f t="shared" si="50"/>
        <v>1.95</v>
      </c>
      <c r="F293" s="4">
        <f t="shared" si="51"/>
        <v>55.282499999999999</v>
      </c>
      <c r="G293" s="4">
        <v>3.9</v>
      </c>
      <c r="H293" s="4">
        <f t="shared" si="52"/>
        <v>110.565</v>
      </c>
      <c r="I293" s="4">
        <f t="shared" si="53"/>
        <v>4.68</v>
      </c>
      <c r="J293" s="4">
        <f t="shared" si="54"/>
        <v>132.678</v>
      </c>
      <c r="K293" s="4">
        <f t="shared" si="55"/>
        <v>7.8</v>
      </c>
      <c r="L293" s="4">
        <f t="shared" si="56"/>
        <v>221.13</v>
      </c>
      <c r="M293" s="5" t="str">
        <f t="shared" si="57"/>
        <v>Down By The Bay Seafood Ingredients:
brown sugar, salt, dry honey(refinery syrup, honey) dehydrated peach, sugar, paprika, spices, dehydrated garlic, onion, oleoresin paprika, turmeric, &lt;2%silicon dioxide to prevent caking
 - NET WT. 1.95 oz (55.2825 grams)</v>
      </c>
      <c r="N293" s="8">
        <v>10000000108</v>
      </c>
      <c r="O293" s="8">
        <v>30000000108</v>
      </c>
      <c r="P293" s="8">
        <v>50000000108</v>
      </c>
      <c r="Q293" s="8">
        <v>70000000108</v>
      </c>
      <c r="R293" s="8">
        <v>90000000108</v>
      </c>
      <c r="S293" s="2"/>
      <c r="U293" s="8"/>
      <c r="V293" s="4">
        <f t="shared" si="58"/>
        <v>0.97499999999999998</v>
      </c>
      <c r="W293" s="4">
        <f t="shared" si="59"/>
        <v>27.641249999999999</v>
      </c>
      <c r="X293" s="8"/>
    </row>
    <row r="294" spans="1:24" ht="57" x14ac:dyDescent="0.25">
      <c r="A294" s="2" t="s">
        <v>193</v>
      </c>
      <c r="B294" s="2" t="s">
        <v>457</v>
      </c>
      <c r="C294" s="2" t="s">
        <v>457</v>
      </c>
      <c r="D294" s="1" t="s">
        <v>1252</v>
      </c>
      <c r="E294" s="4">
        <f t="shared" si="50"/>
        <v>1.375</v>
      </c>
      <c r="F294" s="4">
        <f t="shared" si="51"/>
        <v>38.981250000000003</v>
      </c>
      <c r="G294" s="4">
        <v>2.75</v>
      </c>
      <c r="H294" s="4">
        <f t="shared" si="52"/>
        <v>77.962500000000006</v>
      </c>
      <c r="I294" s="4">
        <f t="shared" si="53"/>
        <v>3.3</v>
      </c>
      <c r="J294" s="4">
        <f t="shared" si="54"/>
        <v>93.554999999999993</v>
      </c>
      <c r="K294" s="4">
        <f t="shared" si="55"/>
        <v>5.5</v>
      </c>
      <c r="L294" s="4">
        <f t="shared" si="56"/>
        <v>155.92500000000001</v>
      </c>
      <c r="M294" s="5" t="str">
        <f t="shared" si="57"/>
        <v>Blackened Seasoning Ingredients:
salt, spices (including chili pepper), dehydrated garlic, dehydrated onion, silicon dioxide (a free flow agent)
 - NET WT. 1.375 oz (38.98125 grams)</v>
      </c>
      <c r="N294" s="8">
        <v>10000000039</v>
      </c>
      <c r="O294" s="8">
        <v>30000000039</v>
      </c>
      <c r="P294" s="8">
        <v>50000000039</v>
      </c>
      <c r="Q294" s="8">
        <v>70000000039</v>
      </c>
      <c r="R294" s="8">
        <v>90000000039</v>
      </c>
      <c r="S294" s="2" t="s">
        <v>838</v>
      </c>
      <c r="T294" s="5" t="s">
        <v>857</v>
      </c>
      <c r="U294" s="8"/>
      <c r="V294" s="4">
        <f t="shared" si="58"/>
        <v>0.6875</v>
      </c>
      <c r="W294" s="4">
        <f t="shared" si="59"/>
        <v>19.490625000000001</v>
      </c>
      <c r="X294" s="8"/>
    </row>
    <row r="295" spans="1:24" ht="42.75" x14ac:dyDescent="0.25">
      <c r="A295" s="2" t="s">
        <v>1484</v>
      </c>
      <c r="B295" s="2" t="s">
        <v>1488</v>
      </c>
      <c r="C295" s="2" t="s">
        <v>1488</v>
      </c>
      <c r="D295" s="1" t="s">
        <v>1489</v>
      </c>
      <c r="E295" s="4">
        <f t="shared" si="50"/>
        <v>1.95</v>
      </c>
      <c r="F295" s="4">
        <f t="shared" si="51"/>
        <v>55.282499999999999</v>
      </c>
      <c r="G295" s="4">
        <v>3.9</v>
      </c>
      <c r="H295" s="4">
        <f t="shared" si="52"/>
        <v>110.565</v>
      </c>
      <c r="I295" s="4">
        <f t="shared" si="53"/>
        <v>4.68</v>
      </c>
      <c r="J295" s="4">
        <f t="shared" si="54"/>
        <v>132.678</v>
      </c>
      <c r="K295" s="4">
        <f t="shared" si="55"/>
        <v>7.8</v>
      </c>
      <c r="L295" s="4">
        <f t="shared" si="56"/>
        <v>221.13</v>
      </c>
      <c r="M295" s="5" t="str">
        <f t="shared" si="57"/>
        <v>Grilled Salmon Seasoning Ingredients:
paprika, pepper, salt, celery, msg, spices
 - NET WT. 1.95 oz (55.2825 grams)</v>
      </c>
      <c r="N295" s="8">
        <v>10000000432</v>
      </c>
      <c r="O295" s="8">
        <v>30000000432</v>
      </c>
      <c r="P295" s="8">
        <v>50000000432</v>
      </c>
      <c r="Q295" s="8">
        <v>70000000432</v>
      </c>
      <c r="R295" s="8">
        <v>90000000432</v>
      </c>
      <c r="S295" s="2" t="s">
        <v>838</v>
      </c>
      <c r="U295" s="8"/>
      <c r="V295" s="4">
        <f t="shared" si="58"/>
        <v>0.97499999999999998</v>
      </c>
      <c r="W295" s="4">
        <f t="shared" si="59"/>
        <v>27.641249999999999</v>
      </c>
      <c r="X295" s="8"/>
    </row>
    <row r="296" spans="1:24" ht="85.5" x14ac:dyDescent="0.25">
      <c r="A296" s="2" t="s">
        <v>1609</v>
      </c>
      <c r="B296" s="2" t="s">
        <v>1316</v>
      </c>
      <c r="C296" s="2" t="s">
        <v>1316</v>
      </c>
      <c r="D296" s="1" t="s">
        <v>1317</v>
      </c>
      <c r="E296" s="4">
        <f t="shared" si="50"/>
        <v>1.6</v>
      </c>
      <c r="F296" s="4">
        <f t="shared" si="51"/>
        <v>45.360000000000007</v>
      </c>
      <c r="G296" s="4">
        <v>3.2</v>
      </c>
      <c r="H296" s="4">
        <f t="shared" si="52"/>
        <v>90.720000000000013</v>
      </c>
      <c r="I296" s="4">
        <f t="shared" si="53"/>
        <v>3.84</v>
      </c>
      <c r="J296" s="4">
        <f t="shared" si="54"/>
        <v>108.864</v>
      </c>
      <c r="K296" s="4">
        <f t="shared" si="55"/>
        <v>6.4</v>
      </c>
      <c r="L296" s="4">
        <f t="shared" si="56"/>
        <v>181.44000000000003</v>
      </c>
      <c r="M296" s="5" t="str">
        <f t="shared" si="57"/>
        <v>Fish Taco Seasoning Ingredients:
paprika, dehydrated garlic &amp; onion, sea salt, cane sugar, rice flour, lime juice powder (lime juice, maltodextrin, lime oil), citric acid, spices, spice extractive, calcium sulfate (caking preventative)
 - NET WT. 1.6 oz (45.36 grams)</v>
      </c>
      <c r="N296" s="8">
        <v>10000000431</v>
      </c>
      <c r="O296" s="8">
        <v>30000000431</v>
      </c>
      <c r="P296" s="8">
        <v>50000000431</v>
      </c>
      <c r="Q296" s="8">
        <v>70000000431</v>
      </c>
      <c r="R296" s="8">
        <v>90000000431</v>
      </c>
      <c r="S296" s="2"/>
      <c r="U296" s="8"/>
      <c r="V296" s="4">
        <f t="shared" si="58"/>
        <v>0.8</v>
      </c>
      <c r="W296" s="4">
        <f t="shared" si="59"/>
        <v>22.680000000000003</v>
      </c>
      <c r="X296" s="8"/>
    </row>
    <row r="297" spans="1:24" ht="42.75" x14ac:dyDescent="0.25">
      <c r="A297" s="2" t="s">
        <v>1621</v>
      </c>
      <c r="B297" s="2" t="s">
        <v>1256</v>
      </c>
      <c r="C297" s="2" t="s">
        <v>1257</v>
      </c>
      <c r="D297" s="1" t="s">
        <v>1258</v>
      </c>
      <c r="E297" s="4">
        <f t="shared" si="50"/>
        <v>2.0499999999999998</v>
      </c>
      <c r="F297" s="4">
        <f t="shared" si="51"/>
        <v>58.1175</v>
      </c>
      <c r="G297" s="4">
        <v>4.0999999999999996</v>
      </c>
      <c r="H297" s="4">
        <f t="shared" si="52"/>
        <v>116.235</v>
      </c>
      <c r="I297" s="4">
        <f t="shared" si="53"/>
        <v>4.919999999999999</v>
      </c>
      <c r="J297" s="4">
        <f t="shared" si="54"/>
        <v>139.48199999999997</v>
      </c>
      <c r="K297" s="4">
        <f t="shared" si="55"/>
        <v>8.1999999999999993</v>
      </c>
      <c r="L297" s="4">
        <f t="shared" si="56"/>
        <v>232.47</v>
      </c>
      <c r="M297" s="5" t="str">
        <f t="shared" si="57"/>
        <v>Sea Side Seafood Seasoning Ingredients:
garlic, onion, paprika, pepper, oregano, parsley
 - NET WT. 2.05 oz (58.1175 grams)</v>
      </c>
      <c r="N297" s="8">
        <v>10000000429</v>
      </c>
      <c r="O297" s="8">
        <v>30000000429</v>
      </c>
      <c r="P297" s="8">
        <v>50000000429</v>
      </c>
      <c r="Q297" s="8">
        <v>70000000429</v>
      </c>
      <c r="R297" s="8">
        <v>90000000429</v>
      </c>
      <c r="S297" s="2"/>
      <c r="U297" s="8"/>
      <c r="V297" s="4">
        <f t="shared" si="58"/>
        <v>1.0249999999999999</v>
      </c>
      <c r="W297" s="4">
        <f t="shared" si="59"/>
        <v>29.05875</v>
      </c>
      <c r="X297" s="8"/>
    </row>
    <row r="298" spans="1:24" ht="57" x14ac:dyDescent="0.25">
      <c r="A298" s="2" t="s">
        <v>271</v>
      </c>
      <c r="B298" s="2" t="s">
        <v>458</v>
      </c>
      <c r="C298" s="2" t="s">
        <v>458</v>
      </c>
      <c r="D298" s="1" t="s">
        <v>1322</v>
      </c>
      <c r="E298" s="4">
        <f t="shared" si="50"/>
        <v>1.4</v>
      </c>
      <c r="F298" s="4">
        <f t="shared" si="51"/>
        <v>39.69</v>
      </c>
      <c r="G298" s="4">
        <v>2.8</v>
      </c>
      <c r="H298" s="4">
        <f t="shared" si="52"/>
        <v>79.38</v>
      </c>
      <c r="I298" s="4">
        <f t="shared" si="53"/>
        <v>3.36</v>
      </c>
      <c r="J298" s="4">
        <f t="shared" si="54"/>
        <v>95.256</v>
      </c>
      <c r="K298" s="4">
        <f t="shared" si="55"/>
        <v>5.6</v>
      </c>
      <c r="L298" s="4">
        <f t="shared" si="56"/>
        <v>158.76</v>
      </c>
      <c r="M298" s="5" t="str">
        <f t="shared" si="57"/>
        <v>Adobo Seasoning Ingredients:
salt, spices, garlic, monosodium glutamate as flavor enhancer, silicon dioxide (anti caking)
 - NET WT. 1.4 oz (39.69 grams)</v>
      </c>
      <c r="N298" s="8">
        <v>10000000007</v>
      </c>
      <c r="O298" s="8">
        <v>30000000007</v>
      </c>
      <c r="P298" s="8">
        <v>50000000007</v>
      </c>
      <c r="Q298" s="8">
        <v>70000000007</v>
      </c>
      <c r="R298" s="8">
        <v>90000000007</v>
      </c>
      <c r="S298" s="2"/>
      <c r="U298" s="8"/>
      <c r="V298" s="4">
        <f t="shared" si="58"/>
        <v>0.7</v>
      </c>
      <c r="W298" s="4">
        <f t="shared" si="59"/>
        <v>19.844999999999999</v>
      </c>
      <c r="X298" s="8"/>
    </row>
    <row r="299" spans="1:24" ht="42.75" x14ac:dyDescent="0.25">
      <c r="A299" s="2" t="s">
        <v>272</v>
      </c>
      <c r="B299" s="2" t="s">
        <v>1133</v>
      </c>
      <c r="C299" s="2" t="s">
        <v>537</v>
      </c>
      <c r="D299" s="1" t="s">
        <v>1326</v>
      </c>
      <c r="E299" s="4">
        <f t="shared" si="50"/>
        <v>1</v>
      </c>
      <c r="F299" s="4">
        <f t="shared" si="51"/>
        <v>28.35</v>
      </c>
      <c r="G299" s="4">
        <v>2</v>
      </c>
      <c r="H299" s="4">
        <f t="shared" si="52"/>
        <v>56.7</v>
      </c>
      <c r="I299" s="4">
        <f t="shared" si="53"/>
        <v>2.4</v>
      </c>
      <c r="J299" s="4">
        <f t="shared" si="54"/>
        <v>68.040000000000006</v>
      </c>
      <c r="K299" s="4">
        <f t="shared" si="55"/>
        <v>4</v>
      </c>
      <c r="L299" s="4">
        <f t="shared" si="56"/>
        <v>113.4</v>
      </c>
      <c r="M299" s="5" t="str">
        <f t="shared" si="57"/>
        <v>Apple Pie Spice Ingredients:
cinnamon, nutmeg, allspice
 - NET WT. 1 oz (28.35 grams)</v>
      </c>
      <c r="N299" s="8">
        <v>10000000016</v>
      </c>
      <c r="O299" s="8">
        <v>30000000016</v>
      </c>
      <c r="P299" s="8">
        <v>50000000016</v>
      </c>
      <c r="Q299" s="8">
        <v>70000000016</v>
      </c>
      <c r="R299" s="8">
        <v>90000000016</v>
      </c>
      <c r="S299" s="2"/>
      <c r="U299" s="8"/>
      <c r="V299" s="4">
        <f t="shared" si="58"/>
        <v>0.5</v>
      </c>
      <c r="W299" s="4">
        <f t="shared" si="59"/>
        <v>14.175000000000001</v>
      </c>
      <c r="X299" s="8"/>
    </row>
    <row r="300" spans="1:24" ht="42.75" x14ac:dyDescent="0.25">
      <c r="A300" s="2" t="s">
        <v>273</v>
      </c>
      <c r="B300" s="2" t="s">
        <v>459</v>
      </c>
      <c r="C300" s="2" t="s">
        <v>459</v>
      </c>
      <c r="D300" s="1" t="s">
        <v>1344</v>
      </c>
      <c r="E300" s="4">
        <f t="shared" si="50"/>
        <v>1.05</v>
      </c>
      <c r="F300" s="4">
        <f t="shared" si="51"/>
        <v>29.767500000000002</v>
      </c>
      <c r="G300" s="4">
        <v>2.1</v>
      </c>
      <c r="H300" s="4">
        <f t="shared" si="52"/>
        <v>59.535000000000004</v>
      </c>
      <c r="I300" s="4">
        <f t="shared" si="53"/>
        <v>2.52</v>
      </c>
      <c r="J300" s="4">
        <f t="shared" si="54"/>
        <v>71.442000000000007</v>
      </c>
      <c r="K300" s="4">
        <f t="shared" si="55"/>
        <v>4.2</v>
      </c>
      <c r="L300" s="4">
        <f t="shared" si="56"/>
        <v>119.07000000000001</v>
      </c>
      <c r="M300" s="5" t="str">
        <f t="shared" si="57"/>
        <v>Chinese 5 Spice Ingredients:
star anise, fennel, pepper, salt, spices
 - NET WT. 1.05 oz (29.7675 grams)</v>
      </c>
      <c r="N300" s="8">
        <v>10000000082</v>
      </c>
      <c r="O300" s="8">
        <v>30000000082</v>
      </c>
      <c r="P300" s="8">
        <v>50000000082</v>
      </c>
      <c r="Q300" s="8">
        <v>70000000082</v>
      </c>
      <c r="R300" s="8">
        <v>90000000082</v>
      </c>
      <c r="S300" s="2"/>
      <c r="U300" s="8"/>
      <c r="V300" s="4">
        <f t="shared" si="58"/>
        <v>0.52500000000000002</v>
      </c>
      <c r="W300" s="4">
        <f t="shared" si="59"/>
        <v>14.883750000000001</v>
      </c>
      <c r="X300" s="8"/>
    </row>
    <row r="301" spans="1:24" ht="57" x14ac:dyDescent="0.25">
      <c r="A301" s="2" t="s">
        <v>274</v>
      </c>
      <c r="B301" s="2" t="s">
        <v>1084</v>
      </c>
      <c r="C301" s="2" t="s">
        <v>583</v>
      </c>
      <c r="D301" s="1" t="s">
        <v>1346</v>
      </c>
      <c r="E301" s="4">
        <f t="shared" si="50"/>
        <v>1.65</v>
      </c>
      <c r="F301" s="4">
        <f t="shared" si="51"/>
        <v>46.777499999999996</v>
      </c>
      <c r="G301" s="4">
        <v>3.3</v>
      </c>
      <c r="H301" s="4">
        <f t="shared" si="52"/>
        <v>93.554999999999993</v>
      </c>
      <c r="I301" s="4">
        <f t="shared" si="53"/>
        <v>3.9599999999999995</v>
      </c>
      <c r="J301" s="4">
        <f t="shared" si="54"/>
        <v>112.26599999999999</v>
      </c>
      <c r="K301" s="4">
        <f t="shared" si="55"/>
        <v>6.6</v>
      </c>
      <c r="L301" s="4">
        <f t="shared" si="56"/>
        <v>187.10999999999999</v>
      </c>
      <c r="M301" s="5" t="str">
        <f t="shared" si="57"/>
        <v>Chocolate Mole Ingredients:
ground chiles, paprika, brown sugar, spices, salt, cocoa powder, molasses powder, granulated garlic, silicon dioxide
 - NET WT. 1.65 oz (46.7775 grams)</v>
      </c>
      <c r="N301" s="8">
        <v>10000000086</v>
      </c>
      <c r="O301" s="8">
        <v>30000000086</v>
      </c>
      <c r="P301" s="8">
        <v>50000000086</v>
      </c>
      <c r="Q301" s="8">
        <v>70000000086</v>
      </c>
      <c r="R301" s="8">
        <v>90000000086</v>
      </c>
      <c r="S301" s="2"/>
      <c r="U301" s="8"/>
      <c r="V301" s="4">
        <f t="shared" si="58"/>
        <v>0.82499999999999996</v>
      </c>
      <c r="W301" s="4">
        <f t="shared" si="59"/>
        <v>23.388749999999998</v>
      </c>
      <c r="X301" s="8"/>
    </row>
    <row r="302" spans="1:24" ht="57" x14ac:dyDescent="0.25">
      <c r="A302" s="2" t="s">
        <v>275</v>
      </c>
      <c r="B302" s="2" t="s">
        <v>919</v>
      </c>
      <c r="C302" s="2" t="s">
        <v>746</v>
      </c>
      <c r="D302" s="1" t="s">
        <v>1298</v>
      </c>
      <c r="E302" s="4">
        <f t="shared" si="50"/>
        <v>1.65</v>
      </c>
      <c r="F302" s="4">
        <f t="shared" si="51"/>
        <v>46.777499999999996</v>
      </c>
      <c r="G302" s="4">
        <v>3.3</v>
      </c>
      <c r="H302" s="4">
        <f t="shared" si="52"/>
        <v>93.554999999999993</v>
      </c>
      <c r="I302" s="4">
        <f t="shared" si="53"/>
        <v>3.9599999999999995</v>
      </c>
      <c r="J302" s="4">
        <f t="shared" si="54"/>
        <v>112.26599999999999</v>
      </c>
      <c r="K302" s="4">
        <f t="shared" si="55"/>
        <v>6.6</v>
      </c>
      <c r="L302" s="4">
        <f t="shared" si="56"/>
        <v>187.10999999999999</v>
      </c>
      <c r="M302" s="5" t="str">
        <f t="shared" si="57"/>
        <v>Super Salad Topper Ingredients:
bacon bits (soy base) sunflower seeds, soy nuts, sesame seeds, salt, spices 
 - NET WT. 1.65 oz (46.7775 grams)</v>
      </c>
      <c r="N302" s="8">
        <v>10000000340</v>
      </c>
      <c r="O302" s="8">
        <v>30000000340</v>
      </c>
      <c r="P302" s="8">
        <v>50000000340</v>
      </c>
      <c r="Q302" s="8">
        <v>70000000340</v>
      </c>
      <c r="R302" s="8">
        <v>90000000340</v>
      </c>
      <c r="S302" s="2"/>
      <c r="U302" s="8"/>
      <c r="V302" s="4">
        <f t="shared" si="58"/>
        <v>0.82499999999999996</v>
      </c>
      <c r="W302" s="4">
        <f t="shared" si="59"/>
        <v>23.388749999999998</v>
      </c>
      <c r="X302" s="8"/>
    </row>
    <row r="303" spans="1:24" ht="42.75" x14ac:dyDescent="0.25">
      <c r="A303" s="2" t="s">
        <v>276</v>
      </c>
      <c r="B303" s="2" t="s">
        <v>460</v>
      </c>
      <c r="C303" s="2" t="s">
        <v>460</v>
      </c>
      <c r="D303" s="1" t="s">
        <v>1357</v>
      </c>
      <c r="E303" s="4">
        <f t="shared" si="50"/>
        <v>1.9</v>
      </c>
      <c r="F303" s="4">
        <f t="shared" si="51"/>
        <v>53.865000000000002</v>
      </c>
      <c r="G303" s="4">
        <v>3.8</v>
      </c>
      <c r="H303" s="4">
        <f t="shared" si="52"/>
        <v>107.73</v>
      </c>
      <c r="I303" s="4">
        <f t="shared" si="53"/>
        <v>4.5599999999999996</v>
      </c>
      <c r="J303" s="4">
        <f t="shared" si="54"/>
        <v>129.27599999999998</v>
      </c>
      <c r="K303" s="4">
        <f t="shared" si="55"/>
        <v>7.6</v>
      </c>
      <c r="L303" s="4">
        <f t="shared" si="56"/>
        <v>215.46</v>
      </c>
      <c r="M303" s="5" t="str">
        <f t="shared" si="57"/>
        <v>Granulated Honey Ingredients:
small rough cut pellets of honey and sugar
 - NET WT. 1.9 oz (53.865 grams)</v>
      </c>
      <c r="N303" s="8">
        <v>10000000154</v>
      </c>
      <c r="O303" s="8">
        <v>30000000154</v>
      </c>
      <c r="P303" s="8">
        <v>50000000154</v>
      </c>
      <c r="Q303" s="8">
        <v>70000000154</v>
      </c>
      <c r="R303" s="8">
        <v>90000000154</v>
      </c>
      <c r="S303" s="2"/>
      <c r="U303" s="8"/>
      <c r="V303" s="4">
        <f t="shared" si="58"/>
        <v>0.95</v>
      </c>
      <c r="W303" s="4">
        <f t="shared" si="59"/>
        <v>26.932500000000001</v>
      </c>
      <c r="X303" s="8"/>
    </row>
    <row r="304" spans="1:24" ht="42.75" x14ac:dyDescent="0.25">
      <c r="A304" s="2" t="s">
        <v>277</v>
      </c>
      <c r="B304" s="2" t="s">
        <v>1043</v>
      </c>
      <c r="C304" s="2" t="s">
        <v>621</v>
      </c>
      <c r="D304" s="1" t="s">
        <v>1358</v>
      </c>
      <c r="E304" s="4">
        <f t="shared" si="50"/>
        <v>1.3</v>
      </c>
      <c r="F304" s="4">
        <f t="shared" si="51"/>
        <v>36.855000000000004</v>
      </c>
      <c r="G304" s="4">
        <v>2.6</v>
      </c>
      <c r="H304" s="4">
        <f t="shared" si="52"/>
        <v>73.710000000000008</v>
      </c>
      <c r="I304" s="4">
        <f t="shared" si="53"/>
        <v>3.12</v>
      </c>
      <c r="J304" s="4">
        <f t="shared" si="54"/>
        <v>88.452000000000012</v>
      </c>
      <c r="K304" s="4">
        <f t="shared" si="55"/>
        <v>5.2</v>
      </c>
      <c r="L304" s="4">
        <f t="shared" si="56"/>
        <v>147.42000000000002</v>
      </c>
      <c r="M304" s="5" t="str">
        <f t="shared" si="57"/>
        <v>Grated Orange Peel Ingredients:
orange peel
 - NET WT. 1.3 oz (36.855 grams)</v>
      </c>
      <c r="N304" s="8">
        <v>10000000156</v>
      </c>
      <c r="O304" s="8">
        <v>30000000156</v>
      </c>
      <c r="P304" s="8">
        <v>50000000156</v>
      </c>
      <c r="Q304" s="8">
        <v>70000000156</v>
      </c>
      <c r="R304" s="8">
        <v>90000000156</v>
      </c>
      <c r="S304" s="2"/>
      <c r="U304" s="8"/>
      <c r="V304" s="4">
        <f t="shared" si="58"/>
        <v>0.65</v>
      </c>
      <c r="W304" s="4">
        <f t="shared" si="59"/>
        <v>18.427500000000002</v>
      </c>
      <c r="X304" s="8"/>
    </row>
    <row r="305" spans="1:24" ht="31.5" x14ac:dyDescent="0.25">
      <c r="A305" s="2" t="s">
        <v>278</v>
      </c>
      <c r="B305" s="2" t="s">
        <v>1044</v>
      </c>
      <c r="C305" s="2" t="s">
        <v>620</v>
      </c>
      <c r="D305" s="1" t="s">
        <v>845</v>
      </c>
      <c r="E305" s="4">
        <f t="shared" si="50"/>
        <v>1.3</v>
      </c>
      <c r="F305" s="4">
        <f t="shared" si="51"/>
        <v>36.855000000000004</v>
      </c>
      <c r="G305" s="4">
        <v>2.6</v>
      </c>
      <c r="H305" s="4">
        <f t="shared" si="52"/>
        <v>73.710000000000008</v>
      </c>
      <c r="I305" s="4">
        <f t="shared" si="53"/>
        <v>3.12</v>
      </c>
      <c r="J305" s="4">
        <f t="shared" si="54"/>
        <v>88.452000000000012</v>
      </c>
      <c r="K305" s="4">
        <f t="shared" si="55"/>
        <v>5.2</v>
      </c>
      <c r="L305" s="4">
        <f t="shared" si="56"/>
        <v>147.42000000000002</v>
      </c>
      <c r="M305" s="5" t="str">
        <f t="shared" si="57"/>
        <v>NULL
 - NET WT. 1.3 oz (36.855 grams)</v>
      </c>
      <c r="N305" s="8">
        <v>10000000155</v>
      </c>
      <c r="O305" s="8">
        <v>30000000155</v>
      </c>
      <c r="P305" s="8">
        <v>50000000155</v>
      </c>
      <c r="Q305" s="8">
        <v>70000000155</v>
      </c>
      <c r="R305" s="8">
        <v>90000000155</v>
      </c>
      <c r="S305" s="2"/>
      <c r="U305" s="8"/>
      <c r="V305" s="4">
        <f t="shared" ref="V305:V329" si="60">IF(G305 = "NULL", "NULL", G305/4)</f>
        <v>0.65</v>
      </c>
      <c r="W305" s="4">
        <f t="shared" ref="W305:W336" si="61">IF(V305 = "NULL", "NULL", V305*28.35)</f>
        <v>18.427500000000002</v>
      </c>
      <c r="X305" s="8"/>
    </row>
    <row r="306" spans="1:24" ht="57" x14ac:dyDescent="0.25">
      <c r="A306" s="2" t="s">
        <v>279</v>
      </c>
      <c r="B306" s="2" t="s">
        <v>1438</v>
      </c>
      <c r="C306" s="2" t="s">
        <v>629</v>
      </c>
      <c r="D306" s="1" t="s">
        <v>794</v>
      </c>
      <c r="E306" s="4">
        <f t="shared" si="50"/>
        <v>0.35</v>
      </c>
      <c r="F306" s="4">
        <f>IF(G306 = "NULL", "NULL", E306*28.35)</f>
        <v>9.9224999999999994</v>
      </c>
      <c r="G306" s="4">
        <v>0.7</v>
      </c>
      <c r="H306" s="4">
        <f t="shared" si="52"/>
        <v>19.844999999999999</v>
      </c>
      <c r="I306" s="4">
        <f t="shared" si="53"/>
        <v>0.84</v>
      </c>
      <c r="J306" s="4">
        <f t="shared" si="54"/>
        <v>23.814</v>
      </c>
      <c r="K306" s="4">
        <f t="shared" si="55"/>
        <v>1.4</v>
      </c>
      <c r="L306" s="4">
        <f t="shared" si="56"/>
        <v>39.69</v>
      </c>
      <c r="M306" s="5" t="str">
        <f t="shared" si="57"/>
        <v>Herbes de Provence w/ Lavender Ingredients:
savory, rosemary, basil, marjoram, thyme, lavender, fennel seed
 - NET WT. 0.35 oz (9.9225 grams)</v>
      </c>
      <c r="N306" s="8">
        <v>10000000165</v>
      </c>
      <c r="O306" s="8">
        <v>30000000165</v>
      </c>
      <c r="P306" s="8">
        <v>50000000165</v>
      </c>
      <c r="Q306" s="8">
        <v>70000000165</v>
      </c>
      <c r="R306" s="8">
        <v>90000000165</v>
      </c>
      <c r="S306" s="2"/>
      <c r="U306" s="8"/>
      <c r="V306" s="4">
        <f t="shared" si="60"/>
        <v>0.17499999999999999</v>
      </c>
      <c r="W306" s="4">
        <f t="shared" si="61"/>
        <v>4.9612499999999997</v>
      </c>
      <c r="X306" s="8"/>
    </row>
    <row r="307" spans="1:24" ht="57" x14ac:dyDescent="0.25">
      <c r="A307" s="2" t="s">
        <v>280</v>
      </c>
      <c r="B307" s="2" t="s">
        <v>461</v>
      </c>
      <c r="C307" s="2" t="s">
        <v>461</v>
      </c>
      <c r="D307" s="1" t="s">
        <v>1364</v>
      </c>
      <c r="E307" s="4">
        <f t="shared" si="50"/>
        <v>1.2</v>
      </c>
      <c r="F307" s="4">
        <f t="shared" ref="F307:F338" si="62">IF(E307 = "NULL", "NULL", E307*28.35)</f>
        <v>34.020000000000003</v>
      </c>
      <c r="G307" s="4">
        <v>2.4</v>
      </c>
      <c r="H307" s="4">
        <f t="shared" si="52"/>
        <v>68.040000000000006</v>
      </c>
      <c r="I307" s="4">
        <f t="shared" si="53"/>
        <v>2.88</v>
      </c>
      <c r="J307" s="4">
        <f t="shared" si="54"/>
        <v>81.647999999999996</v>
      </c>
      <c r="K307" s="4">
        <f t="shared" si="55"/>
        <v>4.8</v>
      </c>
      <c r="L307" s="4">
        <f t="shared" si="56"/>
        <v>136.08000000000001</v>
      </c>
      <c r="M307" s="5" t="str">
        <f t="shared" si="57"/>
        <v>Honey Mustard Powder Ingredients:
mustard seed, sugar, salt, ground honey, worchestershire sauce, palm oil, tamarind, natural flavors
 - NET WT. 1.2 oz (34.02 grams)</v>
      </c>
      <c r="N307" s="8">
        <v>10000000182</v>
      </c>
      <c r="O307" s="8">
        <v>30000000182</v>
      </c>
      <c r="P307" s="8">
        <v>50000000182</v>
      </c>
      <c r="Q307" s="8">
        <v>70000000182</v>
      </c>
      <c r="R307" s="8">
        <v>90000000182</v>
      </c>
      <c r="S307" s="2"/>
      <c r="U307" s="8"/>
      <c r="V307" s="4">
        <f t="shared" si="60"/>
        <v>0.6</v>
      </c>
      <c r="W307" s="4">
        <f t="shared" si="61"/>
        <v>17.010000000000002</v>
      </c>
      <c r="X307" s="8"/>
    </row>
    <row r="308" spans="1:24" ht="42.75" x14ac:dyDescent="0.25">
      <c r="A308" s="2" t="s">
        <v>281</v>
      </c>
      <c r="B308" s="2" t="s">
        <v>462</v>
      </c>
      <c r="C308" s="2" t="s">
        <v>462</v>
      </c>
      <c r="D308" s="1" t="s">
        <v>1377</v>
      </c>
      <c r="E308" s="4">
        <f t="shared" si="50"/>
        <v>1.3</v>
      </c>
      <c r="F308" s="4">
        <f t="shared" si="62"/>
        <v>36.855000000000004</v>
      </c>
      <c r="G308" s="4">
        <v>2.6</v>
      </c>
      <c r="H308" s="4">
        <f t="shared" si="52"/>
        <v>73.710000000000008</v>
      </c>
      <c r="I308" s="4">
        <f t="shared" si="53"/>
        <v>3.12</v>
      </c>
      <c r="J308" s="4">
        <f t="shared" si="54"/>
        <v>88.452000000000012</v>
      </c>
      <c r="K308" s="4">
        <f t="shared" si="55"/>
        <v>5.2</v>
      </c>
      <c r="L308" s="4">
        <f t="shared" si="56"/>
        <v>147.42000000000002</v>
      </c>
      <c r="M308" s="5" t="str">
        <f t="shared" si="57"/>
        <v>Olive Leaf Powder Ingredients:
ground leaves from olive tree
 - NET WT. 1.3 oz (36.855 grams)</v>
      </c>
      <c r="N308" s="8">
        <v>10000000243</v>
      </c>
      <c r="O308" s="8">
        <v>30000000243</v>
      </c>
      <c r="P308" s="8">
        <v>50000000243</v>
      </c>
      <c r="Q308" s="8">
        <v>70000000243</v>
      </c>
      <c r="R308" s="8">
        <v>90000000243</v>
      </c>
      <c r="S308" s="2"/>
      <c r="U308" s="8"/>
      <c r="V308" s="4">
        <f t="shared" si="60"/>
        <v>0.65</v>
      </c>
      <c r="W308" s="4">
        <f t="shared" si="61"/>
        <v>18.427500000000002</v>
      </c>
      <c r="X308" s="8"/>
    </row>
    <row r="309" spans="1:24" ht="28.5" x14ac:dyDescent="0.25">
      <c r="A309" s="2" t="s">
        <v>282</v>
      </c>
      <c r="B309" s="2" t="s">
        <v>1586</v>
      </c>
      <c r="C309" s="2" t="s">
        <v>1586</v>
      </c>
      <c r="D309" s="1" t="s">
        <v>845</v>
      </c>
      <c r="E309" s="4">
        <f t="shared" si="50"/>
        <v>1.3</v>
      </c>
      <c r="F309" s="4">
        <f t="shared" si="62"/>
        <v>36.855000000000004</v>
      </c>
      <c r="G309" s="4">
        <v>2.6</v>
      </c>
      <c r="H309" s="4">
        <f t="shared" si="52"/>
        <v>73.710000000000008</v>
      </c>
      <c r="I309" s="4">
        <f t="shared" si="53"/>
        <v>3.12</v>
      </c>
      <c r="J309" s="4">
        <f t="shared" si="54"/>
        <v>88.452000000000012</v>
      </c>
      <c r="K309" s="4">
        <f t="shared" si="55"/>
        <v>5.2</v>
      </c>
      <c r="L309" s="4">
        <f t="shared" si="56"/>
        <v>147.42000000000002</v>
      </c>
      <c r="M309" s="5" t="str">
        <f t="shared" si="57"/>
        <v>NULL
 - NET WT. 1.3 oz (36.855 grams)</v>
      </c>
      <c r="N309" s="8">
        <v>10000000230</v>
      </c>
      <c r="O309" s="8">
        <v>30000000230</v>
      </c>
      <c r="P309" s="8">
        <v>50000000230</v>
      </c>
      <c r="Q309" s="8">
        <v>70000000230</v>
      </c>
      <c r="R309" s="8">
        <v>90000000230</v>
      </c>
      <c r="S309" s="2"/>
      <c r="U309" s="8"/>
      <c r="V309" s="4">
        <f t="shared" si="60"/>
        <v>0.65</v>
      </c>
      <c r="W309" s="4">
        <f t="shared" si="61"/>
        <v>18.427500000000002</v>
      </c>
      <c r="X309" s="8"/>
    </row>
    <row r="310" spans="1:24" ht="57" x14ac:dyDescent="0.25">
      <c r="A310" s="2" t="s">
        <v>283</v>
      </c>
      <c r="B310" s="2" t="s">
        <v>983</v>
      </c>
      <c r="C310" s="2" t="s">
        <v>682</v>
      </c>
      <c r="D310" s="1" t="s">
        <v>1156</v>
      </c>
      <c r="E310" s="4">
        <f t="shared" si="50"/>
        <v>1.3</v>
      </c>
      <c r="F310" s="4">
        <f t="shared" si="62"/>
        <v>36.855000000000004</v>
      </c>
      <c r="G310" s="4">
        <v>2.6</v>
      </c>
      <c r="H310" s="4">
        <f t="shared" si="52"/>
        <v>73.710000000000008</v>
      </c>
      <c r="I310" s="4">
        <f t="shared" si="53"/>
        <v>3.12</v>
      </c>
      <c r="J310" s="4">
        <f t="shared" si="54"/>
        <v>88.452000000000012</v>
      </c>
      <c r="K310" s="4">
        <f t="shared" si="55"/>
        <v>5.2</v>
      </c>
      <c r="L310" s="4">
        <f t="shared" si="56"/>
        <v>147.42000000000002</v>
      </c>
      <c r="M310" s="5" t="str">
        <f t="shared" si="57"/>
        <v>NY Style Everything Bagel Ingredients:
sesame seeds, poppy seeds, garlic, minced onion, sea salt, caraway seeds 
 - NET WT. 1.3 oz (36.855 grams)</v>
      </c>
      <c r="N310" s="8">
        <v>10000000239</v>
      </c>
      <c r="O310" s="8">
        <v>30000000239</v>
      </c>
      <c r="P310" s="8">
        <v>50000000239</v>
      </c>
      <c r="Q310" s="8">
        <v>70000000239</v>
      </c>
      <c r="R310" s="8">
        <v>90000000239</v>
      </c>
      <c r="S310" s="2"/>
      <c r="U310" s="8"/>
      <c r="V310" s="4">
        <f t="shared" si="60"/>
        <v>0.65</v>
      </c>
      <c r="W310" s="4">
        <f t="shared" si="61"/>
        <v>18.427500000000002</v>
      </c>
      <c r="X310" s="8"/>
    </row>
    <row r="311" spans="1:24" ht="42.75" x14ac:dyDescent="0.25">
      <c r="A311" s="2" t="s">
        <v>284</v>
      </c>
      <c r="B311" s="2" t="s">
        <v>955</v>
      </c>
      <c r="C311" s="2" t="s">
        <v>708</v>
      </c>
      <c r="D311" s="1" t="s">
        <v>1386</v>
      </c>
      <c r="E311" s="4">
        <f t="shared" si="50"/>
        <v>1</v>
      </c>
      <c r="F311" s="4">
        <f t="shared" si="62"/>
        <v>28.35</v>
      </c>
      <c r="G311" s="4">
        <v>2</v>
      </c>
      <c r="H311" s="4">
        <f t="shared" si="52"/>
        <v>56.7</v>
      </c>
      <c r="I311" s="4">
        <f t="shared" si="53"/>
        <v>2.4</v>
      </c>
      <c r="J311" s="4">
        <f t="shared" si="54"/>
        <v>68.040000000000006</v>
      </c>
      <c r="K311" s="4">
        <f t="shared" si="55"/>
        <v>4</v>
      </c>
      <c r="L311" s="4">
        <f t="shared" si="56"/>
        <v>113.4</v>
      </c>
      <c r="M311" s="5" t="str">
        <f t="shared" si="57"/>
        <v>Pumpkin Pie Spice Ingredients:
cinnamon, ginger, clove, nutmeg
 - NET WT. 1 oz (28.35 grams)</v>
      </c>
      <c r="N311" s="8">
        <v>10000000277</v>
      </c>
      <c r="O311" s="8">
        <v>30000000277</v>
      </c>
      <c r="P311" s="8">
        <v>50000000277</v>
      </c>
      <c r="Q311" s="8">
        <v>70000000277</v>
      </c>
      <c r="R311" s="8">
        <v>90000000277</v>
      </c>
      <c r="S311" s="2"/>
      <c r="U311" s="8"/>
      <c r="V311" s="4">
        <f t="shared" si="60"/>
        <v>0.5</v>
      </c>
      <c r="W311" s="4">
        <f t="shared" si="61"/>
        <v>14.175000000000001</v>
      </c>
      <c r="X311" s="8"/>
    </row>
    <row r="312" spans="1:24" ht="28.5" x14ac:dyDescent="0.25">
      <c r="A312" s="2" t="s">
        <v>285</v>
      </c>
      <c r="B312" s="2" t="s">
        <v>1584</v>
      </c>
      <c r="C312" s="2" t="s">
        <v>1584</v>
      </c>
      <c r="D312" s="1" t="s">
        <v>845</v>
      </c>
      <c r="E312" s="4">
        <f t="shared" si="50"/>
        <v>1.65</v>
      </c>
      <c r="F312" s="4">
        <f t="shared" si="62"/>
        <v>46.777499999999996</v>
      </c>
      <c r="G312" s="4">
        <v>3.3</v>
      </c>
      <c r="H312" s="4">
        <f t="shared" si="52"/>
        <v>93.554999999999993</v>
      </c>
      <c r="I312" s="4">
        <f t="shared" si="53"/>
        <v>3.9599999999999995</v>
      </c>
      <c r="J312" s="4">
        <f t="shared" si="54"/>
        <v>112.26599999999999</v>
      </c>
      <c r="K312" s="4">
        <f t="shared" si="55"/>
        <v>6.6</v>
      </c>
      <c r="L312" s="4">
        <f t="shared" si="56"/>
        <v>187.10999999999999</v>
      </c>
      <c r="M312" s="5" t="str">
        <f t="shared" si="57"/>
        <v>NULL
 - NET WT. 1.65 oz (46.7775 grams)</v>
      </c>
      <c r="N312" s="8">
        <v>10000000348</v>
      </c>
      <c r="O312" s="8">
        <v>30000000348</v>
      </c>
      <c r="P312" s="8">
        <v>50000000348</v>
      </c>
      <c r="Q312" s="8">
        <v>70000000348</v>
      </c>
      <c r="R312" s="8">
        <v>90000000348</v>
      </c>
      <c r="S312" s="2"/>
      <c r="U312" s="8"/>
      <c r="V312" s="4">
        <f t="shared" si="60"/>
        <v>0.82499999999999996</v>
      </c>
      <c r="W312" s="4">
        <f t="shared" si="61"/>
        <v>23.388749999999998</v>
      </c>
      <c r="X312" s="8"/>
    </row>
    <row r="313" spans="1:24" ht="128.25" x14ac:dyDescent="0.25">
      <c r="A313" s="2" t="s">
        <v>286</v>
      </c>
      <c r="B313" s="2" t="s">
        <v>463</v>
      </c>
      <c r="C313" s="2" t="s">
        <v>463</v>
      </c>
      <c r="D313" s="1" t="s">
        <v>875</v>
      </c>
      <c r="E313" s="4">
        <f t="shared" si="50"/>
        <v>1.3</v>
      </c>
      <c r="F313" s="4">
        <f t="shared" si="62"/>
        <v>36.855000000000004</v>
      </c>
      <c r="G313" s="4">
        <v>2.6</v>
      </c>
      <c r="H313" s="4">
        <f t="shared" si="52"/>
        <v>73.710000000000008</v>
      </c>
      <c r="I313" s="4">
        <f t="shared" si="53"/>
        <v>3.12</v>
      </c>
      <c r="J313" s="4">
        <f t="shared" si="54"/>
        <v>88.452000000000012</v>
      </c>
      <c r="K313" s="4">
        <f t="shared" si="55"/>
        <v>5.2</v>
      </c>
      <c r="L313" s="4">
        <f t="shared" si="56"/>
        <v>147.42000000000002</v>
      </c>
      <c r="M313" s="5" t="str">
        <f t="shared" si="57"/>
        <v>Truffle Parmesan Seasoning Ingredients:
parmesan cheese ([part-skim milk, cheese culture, salt enzymes], whey, buttermilk solids, sodium phosphate, salt), black truffle salt (salt, black truffle, natural flavor), mushroom, sugar, garlic, onion, salt, corn starch, lemon juice powder (corn syrup solids, lemon juice concentrate, lemon oil), spices
• ALLERGY ALERT: CONTAINS MILK •
 - NET WT. 1.3 oz (36.855 grams)</v>
      </c>
      <c r="N313" s="8">
        <v>10000000354</v>
      </c>
      <c r="O313" s="8">
        <v>30000000354</v>
      </c>
      <c r="P313" s="8">
        <v>50000000354</v>
      </c>
      <c r="Q313" s="8">
        <v>70000000354</v>
      </c>
      <c r="R313" s="8">
        <v>90000000354</v>
      </c>
      <c r="S313" s="2" t="s">
        <v>838</v>
      </c>
      <c r="T313" s="5" t="s">
        <v>832</v>
      </c>
      <c r="U313" s="8" t="s">
        <v>1462</v>
      </c>
      <c r="V313" s="4">
        <f t="shared" si="60"/>
        <v>0.65</v>
      </c>
      <c r="W313" s="4">
        <f t="shared" si="61"/>
        <v>18.427500000000002</v>
      </c>
      <c r="X313" s="8"/>
    </row>
    <row r="314" spans="1:24" ht="42.75" x14ac:dyDescent="0.25">
      <c r="A314" s="2" t="s">
        <v>287</v>
      </c>
      <c r="B314" s="2" t="s">
        <v>903</v>
      </c>
      <c r="C314" s="2" t="s">
        <v>761</v>
      </c>
      <c r="D314" s="1" t="s">
        <v>534</v>
      </c>
      <c r="E314" s="4">
        <f t="shared" si="50"/>
        <v>2.1</v>
      </c>
      <c r="F314" s="4">
        <f t="shared" si="62"/>
        <v>59.535000000000004</v>
      </c>
      <c r="G314" s="4">
        <v>4.2</v>
      </c>
      <c r="H314" s="4">
        <f t="shared" si="52"/>
        <v>119.07000000000001</v>
      </c>
      <c r="I314" s="4">
        <f t="shared" si="53"/>
        <v>5.04</v>
      </c>
      <c r="J314" s="4">
        <f t="shared" si="54"/>
        <v>142.88400000000001</v>
      </c>
      <c r="K314" s="4">
        <f t="shared" si="55"/>
        <v>8.4</v>
      </c>
      <c r="L314" s="4">
        <f t="shared" si="56"/>
        <v>238.14000000000001</v>
      </c>
      <c r="M314" s="5" t="str">
        <f t="shared" si="57"/>
        <v>Vermont Pure Maple Syrup (Granulated) Ingredients:
pure maple syrup
 - NET WT. 2.1 oz (59.535 grams)</v>
      </c>
      <c r="N314" s="8">
        <v>10000000372</v>
      </c>
      <c r="O314" s="8">
        <v>30000000372</v>
      </c>
      <c r="P314" s="8">
        <v>50000000372</v>
      </c>
      <c r="Q314" s="8">
        <v>70000000372</v>
      </c>
      <c r="R314" s="8">
        <v>90000000372</v>
      </c>
      <c r="S314" s="2"/>
      <c r="U314" s="8"/>
      <c r="V314" s="4">
        <f t="shared" si="60"/>
        <v>1.05</v>
      </c>
      <c r="W314" s="4">
        <f t="shared" si="61"/>
        <v>29.767500000000002</v>
      </c>
      <c r="X314" s="8"/>
    </row>
    <row r="315" spans="1:24" ht="42.75" x14ac:dyDescent="0.25">
      <c r="A315" s="2" t="s">
        <v>288</v>
      </c>
      <c r="B315" s="2" t="s">
        <v>803</v>
      </c>
      <c r="C315" s="2" t="s">
        <v>803</v>
      </c>
      <c r="D315" s="1" t="s">
        <v>804</v>
      </c>
      <c r="E315" s="4">
        <f t="shared" si="50"/>
        <v>1.9</v>
      </c>
      <c r="F315" s="4">
        <f t="shared" si="62"/>
        <v>53.865000000000002</v>
      </c>
      <c r="G315" s="4">
        <v>3.8</v>
      </c>
      <c r="H315" s="4">
        <f t="shared" si="52"/>
        <v>107.73</v>
      </c>
      <c r="I315" s="4">
        <f t="shared" si="53"/>
        <v>4.5599999999999996</v>
      </c>
      <c r="J315" s="4">
        <f t="shared" si="54"/>
        <v>129.27599999999998</v>
      </c>
      <c r="K315" s="4">
        <f t="shared" si="55"/>
        <v>7.6</v>
      </c>
      <c r="L315" s="4">
        <f t="shared" si="56"/>
        <v>215.46</v>
      </c>
      <c r="M315" s="5" t="str">
        <f t="shared" si="57"/>
        <v>Saffron Ingredients:
saffron
 - NET WT. 1.9 oz (53.865 grams)</v>
      </c>
      <c r="N315" s="8">
        <v>10000000406</v>
      </c>
      <c r="O315" s="8">
        <v>30000000406</v>
      </c>
      <c r="P315" s="8">
        <v>50000000406</v>
      </c>
      <c r="Q315" s="8">
        <v>70000000406</v>
      </c>
      <c r="R315" s="8">
        <v>90000000406</v>
      </c>
      <c r="S315" s="2"/>
      <c r="U315" s="8"/>
      <c r="V315" s="4">
        <f t="shared" si="60"/>
        <v>0.95</v>
      </c>
      <c r="W315" s="4">
        <f t="shared" si="61"/>
        <v>26.932500000000001</v>
      </c>
      <c r="X315" s="8"/>
    </row>
    <row r="316" spans="1:24" ht="42.75" x14ac:dyDescent="0.25">
      <c r="A316" s="2" t="s">
        <v>289</v>
      </c>
      <c r="B316" s="2" t="s">
        <v>464</v>
      </c>
      <c r="C316" s="2" t="s">
        <v>464</v>
      </c>
      <c r="D316" s="1" t="s">
        <v>1356</v>
      </c>
      <c r="E316" s="4">
        <f t="shared" si="50"/>
        <v>1.4</v>
      </c>
      <c r="F316" s="4">
        <f t="shared" si="62"/>
        <v>39.69</v>
      </c>
      <c r="G316" s="4">
        <v>2.8</v>
      </c>
      <c r="H316" s="4">
        <f t="shared" si="52"/>
        <v>79.38</v>
      </c>
      <c r="I316" s="4">
        <f t="shared" si="53"/>
        <v>3.36</v>
      </c>
      <c r="J316" s="4">
        <f t="shared" si="54"/>
        <v>95.256</v>
      </c>
      <c r="K316" s="4">
        <f t="shared" si="55"/>
        <v>5.6</v>
      </c>
      <c r="L316" s="4">
        <f t="shared" si="56"/>
        <v>158.76</v>
      </c>
      <c r="M316" s="5" t="str">
        <f t="shared" si="57"/>
        <v>Gingerbread Spice Ingredients:
ginger, cinnamon, cloves, nutmeg, black pepper, allspice
 - NET WT. 1.4 oz (39.69 grams)</v>
      </c>
      <c r="N316" s="8">
        <v>10000000150</v>
      </c>
      <c r="O316" s="8">
        <v>30000000150</v>
      </c>
      <c r="P316" s="8">
        <v>50000000150</v>
      </c>
      <c r="Q316" s="8">
        <v>70000000150</v>
      </c>
      <c r="R316" s="8">
        <v>90000000150</v>
      </c>
      <c r="S316" s="2"/>
      <c r="U316" s="8"/>
      <c r="V316" s="4">
        <f t="shared" si="60"/>
        <v>0.7</v>
      </c>
      <c r="W316" s="4">
        <f t="shared" si="61"/>
        <v>19.844999999999999</v>
      </c>
      <c r="X316" s="8"/>
    </row>
    <row r="317" spans="1:24" ht="42.75" x14ac:dyDescent="0.25">
      <c r="A317" s="2" t="s">
        <v>290</v>
      </c>
      <c r="B317" s="2" t="s">
        <v>465</v>
      </c>
      <c r="C317" s="2" t="s">
        <v>465</v>
      </c>
      <c r="D317" s="1" t="s">
        <v>1313</v>
      </c>
      <c r="E317" s="4">
        <f t="shared" si="50"/>
        <v>1.3</v>
      </c>
      <c r="F317" s="4">
        <f t="shared" si="62"/>
        <v>36.855000000000004</v>
      </c>
      <c r="G317" s="4">
        <v>2.6</v>
      </c>
      <c r="H317" s="4">
        <f t="shared" si="52"/>
        <v>73.710000000000008</v>
      </c>
      <c r="I317" s="4">
        <f t="shared" si="53"/>
        <v>3.12</v>
      </c>
      <c r="J317" s="4">
        <f t="shared" si="54"/>
        <v>88.452000000000012</v>
      </c>
      <c r="K317" s="4">
        <f t="shared" si="55"/>
        <v>5.2</v>
      </c>
      <c r="L317" s="4">
        <f t="shared" si="56"/>
        <v>147.42000000000002</v>
      </c>
      <c r="M317" s="5" t="str">
        <f t="shared" si="57"/>
        <v>Garam Masala Ingredients:
coriander, cumin, chillies, cloves, bay leaves, cassia, ginger
 - NET WT. 1.3 oz (36.855 grams)</v>
      </c>
      <c r="N317" s="8">
        <v>10000000136</v>
      </c>
      <c r="O317" s="8">
        <v>30000000136</v>
      </c>
      <c r="P317" s="8">
        <v>50000000136</v>
      </c>
      <c r="Q317" s="8">
        <v>70000000136</v>
      </c>
      <c r="R317" s="8">
        <v>90000000136</v>
      </c>
      <c r="S317" s="2"/>
      <c r="U317" s="8"/>
      <c r="V317" s="4">
        <f t="shared" si="60"/>
        <v>0.65</v>
      </c>
      <c r="W317" s="4">
        <f t="shared" si="61"/>
        <v>18.427500000000002</v>
      </c>
      <c r="X317" s="8"/>
    </row>
    <row r="318" spans="1:24" ht="42.75" x14ac:dyDescent="0.25">
      <c r="A318" s="2" t="s">
        <v>291</v>
      </c>
      <c r="B318" s="2" t="s">
        <v>466</v>
      </c>
      <c r="C318" s="2" t="s">
        <v>466</v>
      </c>
      <c r="D318" s="1" t="s">
        <v>1345</v>
      </c>
      <c r="E318" s="4">
        <f t="shared" si="50"/>
        <v>0.4</v>
      </c>
      <c r="F318" s="4">
        <f t="shared" si="62"/>
        <v>11.340000000000002</v>
      </c>
      <c r="G318" s="4">
        <v>0.8</v>
      </c>
      <c r="H318" s="4">
        <f t="shared" si="52"/>
        <v>22.680000000000003</v>
      </c>
      <c r="I318" s="4">
        <f t="shared" si="53"/>
        <v>0.96</v>
      </c>
      <c r="J318" s="4">
        <f t="shared" si="54"/>
        <v>27.216000000000001</v>
      </c>
      <c r="K318" s="4">
        <f t="shared" si="55"/>
        <v>1.6</v>
      </c>
      <c r="L318" s="4">
        <f t="shared" si="56"/>
        <v>45.360000000000007</v>
      </c>
      <c r="M318" s="5" t="str">
        <f t="shared" si="57"/>
        <v>Chipotle Morita Powder Ingredients:
dried chipotle chiles
 - NET WT. 0.4 oz (11.34 grams)</v>
      </c>
      <c r="N318" s="8">
        <v>10000000084</v>
      </c>
      <c r="O318" s="8">
        <v>30000000084</v>
      </c>
      <c r="P318" s="8">
        <v>50000000084</v>
      </c>
      <c r="Q318" s="8">
        <v>70000000084</v>
      </c>
      <c r="R318" s="8">
        <v>90000000084</v>
      </c>
      <c r="S318" s="2"/>
      <c r="U318" s="8"/>
      <c r="V318" s="4">
        <f t="shared" si="60"/>
        <v>0.2</v>
      </c>
      <c r="W318" s="4">
        <f t="shared" si="61"/>
        <v>5.6700000000000008</v>
      </c>
      <c r="X318" s="8"/>
    </row>
    <row r="319" spans="1:24" ht="57" x14ac:dyDescent="0.25">
      <c r="A319" s="2" t="s">
        <v>292</v>
      </c>
      <c r="B319" s="2" t="s">
        <v>467</v>
      </c>
      <c r="C319" s="2" t="s">
        <v>467</v>
      </c>
      <c r="D319" s="1" t="s">
        <v>1387</v>
      </c>
      <c r="E319" s="4">
        <f t="shared" si="50"/>
        <v>1.3</v>
      </c>
      <c r="F319" s="4">
        <f t="shared" si="62"/>
        <v>36.855000000000004</v>
      </c>
      <c r="G319" s="4">
        <v>2.6</v>
      </c>
      <c r="H319" s="4">
        <f t="shared" si="52"/>
        <v>73.710000000000008</v>
      </c>
      <c r="I319" s="4">
        <f t="shared" si="53"/>
        <v>3.12</v>
      </c>
      <c r="J319" s="4">
        <f t="shared" si="54"/>
        <v>88.452000000000012</v>
      </c>
      <c r="K319" s="4">
        <f t="shared" si="55"/>
        <v>5.2</v>
      </c>
      <c r="L319" s="4">
        <f t="shared" si="56"/>
        <v>147.42000000000002</v>
      </c>
      <c r="M319" s="5" t="str">
        <f t="shared" si="57"/>
        <v>Ras El Hanout Ingredients:
coriander, cumin, nutmeg, ginger, paprika, tumeric, black pepper, cardamom, red pepper, allspice, cloves
 - NET WT. 1.3 oz (36.855 grams)</v>
      </c>
      <c r="N319" s="8">
        <v>10000000283</v>
      </c>
      <c r="O319" s="8">
        <v>30000000283</v>
      </c>
      <c r="P319" s="8">
        <v>50000000283</v>
      </c>
      <c r="Q319" s="8">
        <v>70000000283</v>
      </c>
      <c r="R319" s="8">
        <v>90000000283</v>
      </c>
      <c r="S319" s="2"/>
      <c r="U319" s="8"/>
      <c r="V319" s="4">
        <f t="shared" si="60"/>
        <v>0.65</v>
      </c>
      <c r="W319" s="4">
        <f t="shared" si="61"/>
        <v>18.427500000000002</v>
      </c>
      <c r="X319" s="8"/>
    </row>
    <row r="320" spans="1:24" ht="28.5" x14ac:dyDescent="0.25">
      <c r="A320" s="2" t="s">
        <v>293</v>
      </c>
      <c r="B320" s="2" t="s">
        <v>468</v>
      </c>
      <c r="C320" s="2" t="s">
        <v>468</v>
      </c>
      <c r="D320" s="1" t="s">
        <v>845</v>
      </c>
      <c r="E320" s="4">
        <f t="shared" si="50"/>
        <v>1.75</v>
      </c>
      <c r="F320" s="4">
        <f t="shared" si="62"/>
        <v>49.612500000000004</v>
      </c>
      <c r="G320" s="4">
        <v>3.5</v>
      </c>
      <c r="H320" s="4">
        <f t="shared" si="52"/>
        <v>99.225000000000009</v>
      </c>
      <c r="I320" s="4">
        <f t="shared" si="53"/>
        <v>4.2</v>
      </c>
      <c r="J320" s="4">
        <f t="shared" si="54"/>
        <v>119.07000000000001</v>
      </c>
      <c r="K320" s="4">
        <f t="shared" si="55"/>
        <v>7</v>
      </c>
      <c r="L320" s="4">
        <f t="shared" si="56"/>
        <v>198.45000000000002</v>
      </c>
      <c r="M320" s="5" t="str">
        <f t="shared" si="57"/>
        <v>NULL
 - NET WT. 1.75 oz (49.6125 grams)</v>
      </c>
      <c r="N320" s="8">
        <v>10000000112</v>
      </c>
      <c r="O320" s="8">
        <v>30000000112</v>
      </c>
      <c r="P320" s="8">
        <v>50000000112</v>
      </c>
      <c r="Q320" s="8">
        <v>70000000112</v>
      </c>
      <c r="R320" s="8">
        <v>90000000112</v>
      </c>
      <c r="S320" s="2"/>
      <c r="U320" s="8"/>
      <c r="V320" s="4">
        <f t="shared" si="60"/>
        <v>0.875</v>
      </c>
      <c r="W320" s="4">
        <f t="shared" si="61"/>
        <v>24.806250000000002</v>
      </c>
      <c r="X320" s="8"/>
    </row>
    <row r="321" spans="1:24" ht="128.25" x14ac:dyDescent="0.25">
      <c r="A321" s="2" t="s">
        <v>294</v>
      </c>
      <c r="B321" s="2" t="s">
        <v>504</v>
      </c>
      <c r="C321" s="2" t="s">
        <v>504</v>
      </c>
      <c r="D321" s="1" t="s">
        <v>1325</v>
      </c>
      <c r="E321" s="4">
        <f t="shared" si="50"/>
        <v>2.6</v>
      </c>
      <c r="F321" s="4">
        <f t="shared" si="62"/>
        <v>73.710000000000008</v>
      </c>
      <c r="G321" s="4">
        <v>5.2</v>
      </c>
      <c r="H321" s="4">
        <f t="shared" si="52"/>
        <v>147.42000000000002</v>
      </c>
      <c r="I321" s="4">
        <f t="shared" si="53"/>
        <v>6.24</v>
      </c>
      <c r="J321" s="4">
        <f t="shared" si="54"/>
        <v>176.90400000000002</v>
      </c>
      <c r="K321" s="4">
        <f t="shared" si="55"/>
        <v>10.4</v>
      </c>
      <c r="L321" s="4">
        <f t="shared" si="56"/>
        <v>294.84000000000003</v>
      </c>
      <c r="M321" s="5" t="str">
        <f t="shared" si="57"/>
        <v>Apple Cider Mix Ingredients:
raw cane sugar, non gmo dextrose, maltodextrin, freeze dried apple powder (apple(ascorbic acid, citric acid, sodium chloride) silicon dioxide) apple powder (Northern Spy spples, rice flour) natural non gmo natural sweet Fuii apple flavor, citric acid, ground cinnamon, gum blend (xanthan gum, cellulose gum) non gmo expeller pressed canola oil, caramel color, natural flavor
 - NET WT. 2.6 oz (73.71 grams)</v>
      </c>
      <c r="N321" s="8">
        <v>10000000015</v>
      </c>
      <c r="O321" s="8">
        <v>30000000015</v>
      </c>
      <c r="P321" s="8">
        <v>50000000015</v>
      </c>
      <c r="Q321" s="8">
        <v>70000000015</v>
      </c>
      <c r="R321" s="8">
        <v>90000000015</v>
      </c>
      <c r="S321" s="2"/>
      <c r="U321" s="8"/>
      <c r="V321" s="4">
        <f t="shared" si="60"/>
        <v>1.3</v>
      </c>
      <c r="W321" s="4">
        <f t="shared" si="61"/>
        <v>36.855000000000004</v>
      </c>
      <c r="X321" s="8"/>
    </row>
    <row r="322" spans="1:24" ht="57" x14ac:dyDescent="0.25">
      <c r="A322" s="2" t="s">
        <v>295</v>
      </c>
      <c r="B322" s="2" t="s">
        <v>988</v>
      </c>
      <c r="C322" s="2" t="s">
        <v>677</v>
      </c>
      <c r="D322" s="1" t="s">
        <v>1373</v>
      </c>
      <c r="E322" s="4">
        <f t="shared" ref="E322:E385" si="63">IF(G322 = "NULL", "NULL", G322/2)</f>
        <v>1.85</v>
      </c>
      <c r="F322" s="4">
        <f t="shared" si="62"/>
        <v>52.447500000000005</v>
      </c>
      <c r="G322" s="4">
        <v>3.7</v>
      </c>
      <c r="H322" s="4">
        <f t="shared" ref="H322:H385" si="64">IF(G322 = "NULL", "NULL", G322*28.35)</f>
        <v>104.89500000000001</v>
      </c>
      <c r="I322" s="4">
        <f t="shared" ref="I322:I385" si="65">IF(G322 = "NULL", "NULL", G322*1.2)</f>
        <v>4.4400000000000004</v>
      </c>
      <c r="J322" s="4">
        <f t="shared" ref="J322:J385" si="66">IF(G322 = "NULL", "NULL", I322*28.35)</f>
        <v>125.87400000000002</v>
      </c>
      <c r="K322" s="4">
        <f t="shared" ref="K322:K385" si="67">IF(G322 = "NULL", "NULL", G322*2)</f>
        <v>7.4</v>
      </c>
      <c r="L322" s="4">
        <f t="shared" ref="L322:L385" si="68">IF(G322 = "NULL", "NULL", K322*28.35)</f>
        <v>209.79000000000002</v>
      </c>
      <c r="M322" s="5" t="str">
        <f t="shared" ref="M322:M385" si="69">CONCATENATE(D322, CHAR(10), " - NET WT. ", E322, " oz (", F322, " grams)")</f>
        <v>Mulling Spice Ingredients:
cinnamon, allspice, cloves, nutmeg, citric acid, asorbic acid, fructose
 - NET WT. 1.85 oz (52.4475 grams)</v>
      </c>
      <c r="N322" s="8">
        <v>10000000234</v>
      </c>
      <c r="O322" s="8">
        <v>30000000234</v>
      </c>
      <c r="P322" s="8">
        <v>50000000234</v>
      </c>
      <c r="Q322" s="8">
        <v>70000000234</v>
      </c>
      <c r="R322" s="8">
        <v>90000000234</v>
      </c>
      <c r="S322" s="2"/>
      <c r="U322" s="8"/>
      <c r="V322" s="4">
        <f t="shared" si="60"/>
        <v>0.92500000000000004</v>
      </c>
      <c r="W322" s="4">
        <f t="shared" si="61"/>
        <v>26.223750000000003</v>
      </c>
      <c r="X322" s="8"/>
    </row>
    <row r="323" spans="1:24" ht="57" x14ac:dyDescent="0.25">
      <c r="A323" s="2" t="s">
        <v>296</v>
      </c>
      <c r="B323" s="2" t="s">
        <v>987</v>
      </c>
      <c r="C323" s="2" t="s">
        <v>678</v>
      </c>
      <c r="D323" s="1" t="s">
        <v>1373</v>
      </c>
      <c r="E323" s="4">
        <f t="shared" si="63"/>
        <v>1.85</v>
      </c>
      <c r="F323" s="4">
        <f t="shared" si="62"/>
        <v>52.447500000000005</v>
      </c>
      <c r="G323" s="4">
        <v>3.7</v>
      </c>
      <c r="H323" s="4">
        <f t="shared" si="64"/>
        <v>104.89500000000001</v>
      </c>
      <c r="I323" s="4">
        <f t="shared" si="65"/>
        <v>4.4400000000000004</v>
      </c>
      <c r="J323" s="4">
        <f t="shared" si="66"/>
        <v>125.87400000000002</v>
      </c>
      <c r="K323" s="4">
        <f t="shared" si="67"/>
        <v>7.4</v>
      </c>
      <c r="L323" s="4">
        <f t="shared" si="68"/>
        <v>209.79000000000002</v>
      </c>
      <c r="M323" s="5" t="str">
        <f t="shared" si="69"/>
        <v>Mulling Spice Ingredients:
cinnamon, allspice, cloves, nutmeg, citric acid, asorbic acid, fructose
 - NET WT. 1.85 oz (52.4475 grams)</v>
      </c>
      <c r="N323" s="8">
        <v>10000000235</v>
      </c>
      <c r="O323" s="8">
        <v>30000000235</v>
      </c>
      <c r="P323" s="8">
        <v>50000000235</v>
      </c>
      <c r="Q323" s="8">
        <v>70000000235</v>
      </c>
      <c r="R323" s="8">
        <v>90000000235</v>
      </c>
      <c r="S323" s="2"/>
      <c r="U323" s="8"/>
      <c r="V323" s="4">
        <f t="shared" si="60"/>
        <v>0.92500000000000004</v>
      </c>
      <c r="W323" s="4">
        <f t="shared" si="61"/>
        <v>26.223750000000003</v>
      </c>
      <c r="X323" s="8"/>
    </row>
    <row r="324" spans="1:24" ht="28.5" x14ac:dyDescent="0.25">
      <c r="A324" s="2" t="s">
        <v>297</v>
      </c>
      <c r="B324" s="2" t="s">
        <v>1131</v>
      </c>
      <c r="C324" s="2" t="s">
        <v>1131</v>
      </c>
      <c r="D324" s="1" t="s">
        <v>845</v>
      </c>
      <c r="E324" s="4">
        <f t="shared" si="63"/>
        <v>1.75</v>
      </c>
      <c r="F324" s="4">
        <f t="shared" si="62"/>
        <v>49.612500000000004</v>
      </c>
      <c r="G324" s="4">
        <v>3.5</v>
      </c>
      <c r="H324" s="4">
        <f t="shared" si="64"/>
        <v>99.225000000000009</v>
      </c>
      <c r="I324" s="4">
        <f t="shared" si="65"/>
        <v>4.2</v>
      </c>
      <c r="J324" s="4">
        <f t="shared" si="66"/>
        <v>119.07000000000001</v>
      </c>
      <c r="K324" s="4">
        <f t="shared" si="67"/>
        <v>7</v>
      </c>
      <c r="L324" s="4">
        <f t="shared" si="68"/>
        <v>198.45000000000002</v>
      </c>
      <c r="M324" s="5" t="str">
        <f t="shared" si="69"/>
        <v>NULL
 - NET WT. 1.75 oz (49.6125 grams)</v>
      </c>
      <c r="N324" s="8">
        <v>10000000019</v>
      </c>
      <c r="O324" s="8">
        <v>30000000019</v>
      </c>
      <c r="P324" s="8">
        <v>50000000019</v>
      </c>
      <c r="Q324" s="8">
        <v>70000000019</v>
      </c>
      <c r="R324" s="8">
        <v>90000000019</v>
      </c>
      <c r="S324" s="2"/>
      <c r="U324" s="8"/>
      <c r="V324" s="4">
        <f t="shared" si="60"/>
        <v>0.875</v>
      </c>
      <c r="W324" s="4">
        <f t="shared" si="61"/>
        <v>24.806250000000002</v>
      </c>
      <c r="X324" s="8"/>
    </row>
    <row r="325" spans="1:24" ht="114" x14ac:dyDescent="0.25">
      <c r="A325" s="2" t="s">
        <v>298</v>
      </c>
      <c r="B325" s="2" t="s">
        <v>1138</v>
      </c>
      <c r="C325" s="2" t="s">
        <v>510</v>
      </c>
      <c r="D325" s="1" t="s">
        <v>1321</v>
      </c>
      <c r="E325" s="4">
        <f t="shared" si="63"/>
        <v>1.8</v>
      </c>
      <c r="F325" s="4">
        <f t="shared" si="62"/>
        <v>51.03</v>
      </c>
      <c r="G325" s="4">
        <v>3.6</v>
      </c>
      <c r="H325" s="4">
        <f t="shared" si="64"/>
        <v>102.06</v>
      </c>
      <c r="I325" s="4">
        <f t="shared" si="65"/>
        <v>4.32</v>
      </c>
      <c r="J325" s="4">
        <f t="shared" si="66"/>
        <v>122.47200000000001</v>
      </c>
      <c r="K325" s="4">
        <f t="shared" si="67"/>
        <v>7.2</v>
      </c>
      <c r="L325" s="4">
        <f t="shared" si="68"/>
        <v>204.12</v>
      </c>
      <c r="M325" s="5" t="str">
        <f t="shared" si="69"/>
        <v>Taste of Thailand Seasoning Ingredients:
dehydrated vegetables (garlic, onion, shallot, green onion) demerara sugar, spices, dehydrated soy sauce (wheat, soybeans, salt, maltodextrin) tumeric, sea salt, citric acid, lime juice powder, (corn syrup solids, lime juice solids, lime oil) sesame oil, lemongrass oil, spice extrative, silicon dioxide
 - NET WT. 1.8 oz (51.03 grams)</v>
      </c>
      <c r="N325" s="8">
        <v>10000000006</v>
      </c>
      <c r="O325" s="8">
        <v>30000000006</v>
      </c>
      <c r="P325" s="8">
        <v>50000000006</v>
      </c>
      <c r="Q325" s="8">
        <v>70000000006</v>
      </c>
      <c r="R325" s="8">
        <v>90000000006</v>
      </c>
      <c r="S325" s="2"/>
      <c r="U325" s="8"/>
      <c r="V325" s="4">
        <f t="shared" si="60"/>
        <v>0.9</v>
      </c>
      <c r="W325" s="4">
        <f t="shared" si="61"/>
        <v>25.515000000000001</v>
      </c>
      <c r="X325" s="8"/>
    </row>
    <row r="326" spans="1:24" ht="42.75" x14ac:dyDescent="0.25">
      <c r="A326" s="2" t="s">
        <v>1585</v>
      </c>
      <c r="B326" s="2" t="s">
        <v>1176</v>
      </c>
      <c r="C326" s="2" t="s">
        <v>1176</v>
      </c>
      <c r="D326" s="1" t="s">
        <v>1253</v>
      </c>
      <c r="E326" s="4">
        <f t="shared" si="63"/>
        <v>1.2</v>
      </c>
      <c r="F326" s="4">
        <f t="shared" si="62"/>
        <v>34.020000000000003</v>
      </c>
      <c r="G326" s="4">
        <v>2.4</v>
      </c>
      <c r="H326" s="4">
        <f t="shared" si="64"/>
        <v>68.040000000000006</v>
      </c>
      <c r="I326" s="4">
        <f t="shared" si="65"/>
        <v>2.88</v>
      </c>
      <c r="J326" s="4">
        <f t="shared" si="66"/>
        <v>81.647999999999996</v>
      </c>
      <c r="K326" s="4">
        <f t="shared" si="67"/>
        <v>4.8</v>
      </c>
      <c r="L326" s="4">
        <f t="shared" si="68"/>
        <v>136.08000000000001</v>
      </c>
      <c r="M326" s="5" t="str">
        <f t="shared" si="69"/>
        <v>Greek Seasoning Ingredients:
salt, oregano, basil, onion, garlic, mint
 - NET WT. 1.2 oz (34.02 grams)</v>
      </c>
      <c r="N326" s="8">
        <v>10000000368</v>
      </c>
      <c r="O326" s="8">
        <v>30000000368</v>
      </c>
      <c r="P326" s="8">
        <v>50000000368</v>
      </c>
      <c r="Q326" s="8">
        <v>70000000368</v>
      </c>
      <c r="R326" s="8">
        <v>90000000368</v>
      </c>
      <c r="S326" s="2" t="s">
        <v>838</v>
      </c>
      <c r="U326" s="8"/>
      <c r="V326" s="4">
        <f t="shared" si="60"/>
        <v>0.6</v>
      </c>
      <c r="W326" s="4">
        <f t="shared" si="61"/>
        <v>17.010000000000002</v>
      </c>
      <c r="X326" s="8"/>
    </row>
    <row r="327" spans="1:24" ht="57" x14ac:dyDescent="0.25">
      <c r="A327" s="2" t="s">
        <v>299</v>
      </c>
      <c r="B327" s="2" t="s">
        <v>469</v>
      </c>
      <c r="C327" s="2" t="s">
        <v>469</v>
      </c>
      <c r="D327" s="1" t="s">
        <v>871</v>
      </c>
      <c r="E327" s="4">
        <f t="shared" si="63"/>
        <v>1.8</v>
      </c>
      <c r="F327" s="4">
        <f t="shared" si="62"/>
        <v>51.03</v>
      </c>
      <c r="G327" s="4">
        <v>3.6</v>
      </c>
      <c r="H327" s="4">
        <f t="shared" si="64"/>
        <v>102.06</v>
      </c>
      <c r="I327" s="4">
        <f t="shared" si="65"/>
        <v>4.32</v>
      </c>
      <c r="J327" s="4">
        <f t="shared" si="66"/>
        <v>122.47200000000001</v>
      </c>
      <c r="K327" s="4">
        <f t="shared" si="67"/>
        <v>7.2</v>
      </c>
      <c r="L327" s="4">
        <f t="shared" si="68"/>
        <v>204.12</v>
      </c>
      <c r="M327" s="5" t="str">
        <f t="shared" si="69"/>
        <v>Stir Fry Seasoning Ingredients:
garlic, onion, ginger, red pepper, sesame, bell peppers, sea salt, orange peel and sugar
 - NET WT. 1.8 oz (51.03 grams)</v>
      </c>
      <c r="N327" s="8">
        <v>10000000332</v>
      </c>
      <c r="O327" s="8">
        <v>30000000332</v>
      </c>
      <c r="P327" s="8">
        <v>50000000332</v>
      </c>
      <c r="Q327" s="8">
        <v>70000000332</v>
      </c>
      <c r="R327" s="8">
        <v>90000000332</v>
      </c>
      <c r="S327" s="2"/>
      <c r="U327" s="8"/>
      <c r="V327" s="4">
        <f t="shared" si="60"/>
        <v>0.9</v>
      </c>
      <c r="W327" s="4">
        <f t="shared" si="61"/>
        <v>25.515000000000001</v>
      </c>
      <c r="X327" s="8"/>
    </row>
    <row r="328" spans="1:24" ht="71.25" x14ac:dyDescent="0.25">
      <c r="A328" s="2" t="s">
        <v>300</v>
      </c>
      <c r="B328" s="2" t="s">
        <v>470</v>
      </c>
      <c r="C328" s="2" t="s">
        <v>470</v>
      </c>
      <c r="D328" s="1" t="s">
        <v>1529</v>
      </c>
      <c r="E328" s="4">
        <f t="shared" si="63"/>
        <v>2.75</v>
      </c>
      <c r="F328" s="4">
        <f t="shared" si="62"/>
        <v>77.962500000000006</v>
      </c>
      <c r="G328" s="4">
        <v>5.5</v>
      </c>
      <c r="H328" s="4">
        <f t="shared" si="64"/>
        <v>155.92500000000001</v>
      </c>
      <c r="I328" s="4">
        <f t="shared" si="65"/>
        <v>6.6</v>
      </c>
      <c r="J328" s="4">
        <f t="shared" si="66"/>
        <v>187.10999999999999</v>
      </c>
      <c r="K328" s="4">
        <f t="shared" si="67"/>
        <v>11</v>
      </c>
      <c r="L328" s="4">
        <f t="shared" si="68"/>
        <v>311.85000000000002</v>
      </c>
      <c r="M328" s="5" t="str">
        <f t="shared" si="69"/>
        <v>Veggie Butter &amp; Herb Ingredients:
salt, sesame seeds, dehydrated onion, spices, sugar, monosodium glutamate, cheese powder, butter flavor, starch, extractive of turmeric
 - NET WT. 2.75 oz (77.9625 grams)</v>
      </c>
      <c r="N328" s="8">
        <v>10000000369</v>
      </c>
      <c r="O328" s="8">
        <v>30000000369</v>
      </c>
      <c r="P328" s="8">
        <v>50000000369</v>
      </c>
      <c r="Q328" s="8">
        <v>70000000369</v>
      </c>
      <c r="R328" s="8">
        <v>90000000369</v>
      </c>
      <c r="S328" s="2"/>
      <c r="U328" s="8"/>
      <c r="V328" s="4">
        <f t="shared" si="60"/>
        <v>1.375</v>
      </c>
      <c r="W328" s="4">
        <f t="shared" si="61"/>
        <v>38.981250000000003</v>
      </c>
      <c r="X328" s="8"/>
    </row>
    <row r="329" spans="1:24" ht="57" x14ac:dyDescent="0.25">
      <c r="A329" s="2" t="s">
        <v>1300</v>
      </c>
      <c r="B329" s="2" t="s">
        <v>1299</v>
      </c>
      <c r="C329" s="2" t="s">
        <v>1299</v>
      </c>
      <c r="D329" s="1" t="s">
        <v>1301</v>
      </c>
      <c r="E329" s="4">
        <f t="shared" si="63"/>
        <v>1.95</v>
      </c>
      <c r="F329" s="4">
        <f t="shared" si="62"/>
        <v>55.282499999999999</v>
      </c>
      <c r="G329" s="4">
        <v>3.9</v>
      </c>
      <c r="H329" s="4">
        <f t="shared" si="64"/>
        <v>110.565</v>
      </c>
      <c r="I329" s="4">
        <f t="shared" si="65"/>
        <v>4.68</v>
      </c>
      <c r="J329" s="4">
        <f t="shared" si="66"/>
        <v>132.678</v>
      </c>
      <c r="K329" s="4">
        <f t="shared" si="67"/>
        <v>7.8</v>
      </c>
      <c r="L329" s="4">
        <f t="shared" si="68"/>
        <v>221.13</v>
      </c>
      <c r="M329" s="5" t="str">
        <f t="shared" si="69"/>
        <v>Every Veggie Seasoning Ingredients:
spices, salt, dehydrated garlic, dehydrated onion, corn oil, herbs 
 - NET WT. 1.95 oz (55.2825 grams)</v>
      </c>
      <c r="N329" s="8">
        <v>10000000430</v>
      </c>
      <c r="O329" s="8">
        <v>30000000430</v>
      </c>
      <c r="P329" s="8">
        <v>50000000430</v>
      </c>
      <c r="Q329" s="8">
        <v>70000000430</v>
      </c>
      <c r="R329" s="8">
        <v>90000000430</v>
      </c>
      <c r="S329" s="2"/>
      <c r="U329" s="8"/>
      <c r="V329" s="4">
        <f t="shared" si="60"/>
        <v>0.97499999999999998</v>
      </c>
      <c r="W329" s="4">
        <f t="shared" si="61"/>
        <v>27.641249999999999</v>
      </c>
      <c r="X329" s="8"/>
    </row>
    <row r="330" spans="1:24" ht="57" x14ac:dyDescent="0.25">
      <c r="A330" s="2" t="s">
        <v>1478</v>
      </c>
      <c r="B330" s="2" t="s">
        <v>1480</v>
      </c>
      <c r="C330" s="2" t="s">
        <v>1480</v>
      </c>
      <c r="D330" s="1" t="s">
        <v>1481</v>
      </c>
      <c r="E330" s="4">
        <f t="shared" si="63"/>
        <v>2</v>
      </c>
      <c r="F330" s="4">
        <f t="shared" si="62"/>
        <v>56.7</v>
      </c>
      <c r="G330" s="4">
        <v>4</v>
      </c>
      <c r="H330" s="4">
        <f t="shared" si="64"/>
        <v>113.4</v>
      </c>
      <c r="I330" s="4">
        <f t="shared" si="65"/>
        <v>4.8</v>
      </c>
      <c r="J330" s="4">
        <f t="shared" si="66"/>
        <v>136.08000000000001</v>
      </c>
      <c r="K330" s="4">
        <f t="shared" si="67"/>
        <v>8</v>
      </c>
      <c r="L330" s="4">
        <f t="shared" si="68"/>
        <v>226.8</v>
      </c>
      <c r="M330" s="5" t="str">
        <f t="shared" si="69"/>
        <v>Gyro Seasoning Ingredients:
onion, salt, garlic, black pepper, marjoram, oregano, rosemary 
 - NET WT. 2 oz (56.7 grams)</v>
      </c>
      <c r="N330" s="8">
        <v>10000000443</v>
      </c>
      <c r="O330" s="8">
        <v>30000000443</v>
      </c>
      <c r="P330" s="8">
        <v>50000000443</v>
      </c>
      <c r="Q330" s="8">
        <v>70000000443</v>
      </c>
      <c r="R330" s="8">
        <v>90000000443</v>
      </c>
      <c r="S330" s="2"/>
      <c r="U330" s="8"/>
      <c r="V330" s="8"/>
      <c r="W330" s="8"/>
      <c r="X330" s="8"/>
    </row>
    <row r="331" spans="1:24" ht="99.75" x14ac:dyDescent="0.25">
      <c r="A331" s="2" t="s">
        <v>1479</v>
      </c>
      <c r="B331" s="2" t="s">
        <v>1482</v>
      </c>
      <c r="C331" s="2" t="s">
        <v>1482</v>
      </c>
      <c r="D331" s="1" t="s">
        <v>1483</v>
      </c>
      <c r="E331" s="4">
        <f t="shared" si="63"/>
        <v>2.8</v>
      </c>
      <c r="F331" s="4">
        <f t="shared" si="62"/>
        <v>79.38</v>
      </c>
      <c r="G331" s="4">
        <v>5.6</v>
      </c>
      <c r="H331" s="4">
        <f t="shared" si="64"/>
        <v>158.76</v>
      </c>
      <c r="I331" s="4">
        <f t="shared" si="65"/>
        <v>6.72</v>
      </c>
      <c r="J331" s="4">
        <f t="shared" si="66"/>
        <v>190.512</v>
      </c>
      <c r="K331" s="4">
        <f t="shared" si="67"/>
        <v>11.2</v>
      </c>
      <c r="L331" s="4">
        <f t="shared" si="68"/>
        <v>317.52</v>
      </c>
      <c r="M331" s="5" t="str">
        <f t="shared" si="69"/>
        <v>Greek Marinade Seasoning Ingredients:
salt, spices, maltodextrin, sugar, dehydrated onion, soybean oil, silicon dioxide (anti cake)
INSTRUCTIONS: Add 1/2 jar to 1 cup of water to make marinade.
 - NET WT. 2.8 oz (79.38 grams)</v>
      </c>
      <c r="N331" s="8">
        <v>10000000442</v>
      </c>
      <c r="O331" s="8">
        <v>30000000442</v>
      </c>
      <c r="P331" s="8">
        <v>50000000442</v>
      </c>
      <c r="Q331" s="8">
        <v>70000000442</v>
      </c>
      <c r="R331" s="8">
        <v>90000000442</v>
      </c>
      <c r="S331" s="2"/>
      <c r="U331" s="8"/>
      <c r="V331" s="8"/>
      <c r="W331" s="8"/>
      <c r="X331" s="8"/>
    </row>
    <row r="332" spans="1:24" ht="142.5" x14ac:dyDescent="0.25">
      <c r="A332" s="2" t="s">
        <v>1588</v>
      </c>
      <c r="B332" s="2" t="s">
        <v>911</v>
      </c>
      <c r="C332" s="2" t="s">
        <v>754</v>
      </c>
      <c r="D332" s="1" t="s">
        <v>1490</v>
      </c>
      <c r="E332" s="4">
        <f t="shared" si="63"/>
        <v>1.3</v>
      </c>
      <c r="F332" s="4">
        <f t="shared" si="62"/>
        <v>36.855000000000004</v>
      </c>
      <c r="G332" s="4">
        <v>2.6</v>
      </c>
      <c r="H332" s="4">
        <f t="shared" si="64"/>
        <v>73.710000000000008</v>
      </c>
      <c r="I332" s="4">
        <f t="shared" si="65"/>
        <v>3.12</v>
      </c>
      <c r="J332" s="4">
        <f t="shared" si="66"/>
        <v>88.452000000000012</v>
      </c>
      <c r="K332" s="4">
        <f t="shared" si="67"/>
        <v>5.2</v>
      </c>
      <c r="L332" s="4">
        <f t="shared" si="68"/>
        <v>147.42000000000002</v>
      </c>
      <c r="M332" s="5" t="str">
        <f t="shared" si="69"/>
        <v>Truffle Parmesan &amp; Black Garlic Seasoning Ingredients:
black truffle salt (salt, black truffle, natural &amp; artificial flavors), parmesan cheese (pasteurized part-skim milk, cheese culture, salt, enzymes), cheese flavor (parmesan cheese (pasteurized part-skim milk, cheese culture, salt, enzymes), sodium phosphate, salt, lactic acid), corn starch, dried cane syrup, black garlic powder, cellulose, spices, garlic, natural flavor, onion, olive oil (olive oil, natural flavors)
• ALLERGY ALERT: CONTAINS MILK •
 - NET WT. 1.3 oz (36.855 grams)</v>
      </c>
      <c r="N332" s="8">
        <v>10000000355</v>
      </c>
      <c r="O332" s="8">
        <v>30000000355</v>
      </c>
      <c r="P332" s="8">
        <v>50000000355</v>
      </c>
      <c r="Q332" s="8">
        <v>70000000355</v>
      </c>
      <c r="R332" s="8">
        <v>90000000355</v>
      </c>
      <c r="S332" s="2"/>
      <c r="U332" s="8"/>
      <c r="V332" s="4">
        <f>IF(G332 = "NULL", "NULL", G332/4)</f>
        <v>0.65</v>
      </c>
      <c r="W332" s="4">
        <f>IF(V332 = "NULL", "NULL", V332*28.35)</f>
        <v>18.427500000000002</v>
      </c>
      <c r="X332" s="8"/>
    </row>
    <row r="333" spans="1:24" ht="114" x14ac:dyDescent="0.25">
      <c r="A333" s="2" t="s">
        <v>1175</v>
      </c>
      <c r="B333" s="2" t="s">
        <v>1496</v>
      </c>
      <c r="C333" s="2" t="s">
        <v>1496</v>
      </c>
      <c r="D333" s="1" t="s">
        <v>1497</v>
      </c>
      <c r="E333" s="4">
        <f t="shared" si="63"/>
        <v>0.9</v>
      </c>
      <c r="F333" s="4">
        <f t="shared" si="62"/>
        <v>25.515000000000001</v>
      </c>
      <c r="G333" s="4">
        <v>1.8</v>
      </c>
      <c r="H333" s="4">
        <f t="shared" si="64"/>
        <v>51.03</v>
      </c>
      <c r="I333" s="4">
        <f t="shared" si="65"/>
        <v>2.16</v>
      </c>
      <c r="J333" s="4">
        <f t="shared" si="66"/>
        <v>61.236000000000004</v>
      </c>
      <c r="K333" s="4">
        <f t="shared" si="67"/>
        <v>3.6</v>
      </c>
      <c r="L333" s="4">
        <f t="shared" si="68"/>
        <v>102.06</v>
      </c>
      <c r="M333" s="17" t="str">
        <f t="shared" si="69"/>
        <v>Coconut Curry Seasoning Ingredients:
coconut milk powder (maltodextrin, sodium caseinate) - curry powder(sea salt, coriander, turmeric, fenugreek, red pepper, cumin, roasted garlic, ginger, star anise, silicon dioxide (anti cake) canola oil, cardamom) - sugar - &lt;2%corn starch 
• ALLERGY ALERT: CONTAINS MILK, COCONUT •
 - NET WT. 0.9 oz (25.515 grams)</v>
      </c>
      <c r="N333" s="8">
        <v>10000000445</v>
      </c>
      <c r="O333" s="8">
        <v>30000000445</v>
      </c>
      <c r="P333" s="8">
        <v>50000000445</v>
      </c>
      <c r="Q333" s="8">
        <v>70000000445</v>
      </c>
      <c r="R333" s="8">
        <v>90000000445</v>
      </c>
      <c r="S333" s="2"/>
      <c r="U333" s="8"/>
      <c r="V333" s="8"/>
      <c r="W333" s="8"/>
      <c r="X333" s="8"/>
    </row>
    <row r="334" spans="1:24" ht="99.75" x14ac:dyDescent="0.25">
      <c r="A334" s="2" t="s">
        <v>1589</v>
      </c>
      <c r="B334" s="2" t="s">
        <v>1521</v>
      </c>
      <c r="C334" s="2" t="s">
        <v>1521</v>
      </c>
      <c r="D334" s="1" t="s">
        <v>1522</v>
      </c>
      <c r="E334" s="4">
        <f t="shared" si="63"/>
        <v>1.4</v>
      </c>
      <c r="F334" s="4">
        <f t="shared" si="62"/>
        <v>39.69</v>
      </c>
      <c r="G334" s="4">
        <v>2.8</v>
      </c>
      <c r="H334" s="4">
        <f t="shared" si="64"/>
        <v>79.38</v>
      </c>
      <c r="I334" s="4">
        <f t="shared" si="65"/>
        <v>3.36</v>
      </c>
      <c r="J334" s="4">
        <f t="shared" si="66"/>
        <v>95.256</v>
      </c>
      <c r="K334" s="4">
        <f t="shared" si="67"/>
        <v>5.6</v>
      </c>
      <c r="L334" s="4">
        <f t="shared" si="68"/>
        <v>158.76</v>
      </c>
      <c r="M334" s="17" t="str">
        <f t="shared" si="69"/>
        <v>Bacon Seasoning Ingredients:
salt, soy based bacon bits (soy flour, soybean oil, salt, hydrolyzed soy protein, yeast extract, natural smoke flavor, sunflower oil, sugar, dextrose, caramel color, fd&amp;c red 3, vegetable protein, soy lecithin) brown sugar, sugar, paprika, garlic, pepper, mustard, onion
 - NET WT. 1.4 oz (39.69 grams)</v>
      </c>
      <c r="N334" s="8">
        <v>10000000451</v>
      </c>
      <c r="O334" s="8">
        <v>30000000451</v>
      </c>
      <c r="P334" s="8">
        <v>50000000451</v>
      </c>
      <c r="Q334" s="8">
        <v>70000000451</v>
      </c>
      <c r="R334" s="8">
        <v>90000000451</v>
      </c>
      <c r="S334" s="2"/>
      <c r="U334" s="8"/>
      <c r="V334" s="8"/>
      <c r="W334" s="8"/>
      <c r="X334" s="8"/>
    </row>
    <row r="335" spans="1:24" ht="57" x14ac:dyDescent="0.25">
      <c r="A335" s="2" t="s">
        <v>1608</v>
      </c>
      <c r="B335" s="2" t="s">
        <v>1277</v>
      </c>
      <c r="C335" s="2" t="s">
        <v>1277</v>
      </c>
      <c r="D335" s="1" t="s">
        <v>1278</v>
      </c>
      <c r="E335" s="4">
        <f t="shared" si="63"/>
        <v>1.85</v>
      </c>
      <c r="F335" s="4">
        <f t="shared" si="62"/>
        <v>52.447500000000005</v>
      </c>
      <c r="G335" s="4">
        <v>3.7</v>
      </c>
      <c r="H335" s="4">
        <f t="shared" si="64"/>
        <v>104.89500000000001</v>
      </c>
      <c r="I335" s="4">
        <f t="shared" si="65"/>
        <v>4.4400000000000004</v>
      </c>
      <c r="J335" s="4">
        <f t="shared" si="66"/>
        <v>125.87400000000002</v>
      </c>
      <c r="K335" s="4">
        <f t="shared" si="67"/>
        <v>7.4</v>
      </c>
      <c r="L335" s="4">
        <f t="shared" si="68"/>
        <v>209.79000000000002</v>
      </c>
      <c r="M335" s="5" t="str">
        <f t="shared" si="69"/>
        <v>Chimichurri Ingredients:
paprika, black pepper, parsley, garlic, basil, lemon, oregano, thyme, and chili powder
 - NET WT. 1.85 oz (52.4475 grams)</v>
      </c>
      <c r="N335" s="8">
        <v>10000000407</v>
      </c>
      <c r="O335" s="8">
        <v>30000000407</v>
      </c>
      <c r="P335" s="8">
        <v>50000000407</v>
      </c>
      <c r="Q335" s="8">
        <v>70000000407</v>
      </c>
      <c r="R335" s="8">
        <v>90000000407</v>
      </c>
      <c r="S335" s="2"/>
      <c r="U335" s="8"/>
      <c r="V335" s="4">
        <f>IF(G335 = "NULL", "NULL", G335/4)</f>
        <v>0.92500000000000004</v>
      </c>
      <c r="W335" s="4">
        <f>IF(V335 = "NULL", "NULL", V335*28.35)</f>
        <v>26.223750000000003</v>
      </c>
      <c r="X335" s="8"/>
    </row>
    <row r="336" spans="1:24" ht="42.75" x14ac:dyDescent="0.25">
      <c r="A336" s="2" t="s">
        <v>1587</v>
      </c>
      <c r="B336" s="2" t="s">
        <v>1420</v>
      </c>
      <c r="C336" s="2" t="s">
        <v>1420</v>
      </c>
      <c r="D336" s="1" t="s">
        <v>1422</v>
      </c>
      <c r="E336" s="4">
        <f t="shared" si="63"/>
        <v>0.8</v>
      </c>
      <c r="F336" s="4">
        <f t="shared" si="62"/>
        <v>22.680000000000003</v>
      </c>
      <c r="G336" s="4">
        <v>1.6</v>
      </c>
      <c r="H336" s="4">
        <f t="shared" si="64"/>
        <v>45.360000000000007</v>
      </c>
      <c r="I336" s="4">
        <f t="shared" si="65"/>
        <v>1.92</v>
      </c>
      <c r="J336" s="4">
        <f t="shared" si="66"/>
        <v>54.432000000000002</v>
      </c>
      <c r="K336" s="4">
        <f t="shared" si="67"/>
        <v>3.2</v>
      </c>
      <c r="L336" s="4">
        <f t="shared" si="68"/>
        <v>90.720000000000013</v>
      </c>
      <c r="M336" s="5" t="str">
        <f t="shared" si="69"/>
        <v>Irish Stew Seasoning Ingredients:
marjoram, thyme, spices
 - NET WT. 0.8 oz (22.68 grams)</v>
      </c>
      <c r="N336" s="8">
        <v>10000000435</v>
      </c>
      <c r="O336" s="8">
        <v>30000000435</v>
      </c>
      <c r="P336" s="8">
        <v>50000000435</v>
      </c>
      <c r="Q336" s="8">
        <v>70000000435</v>
      </c>
      <c r="R336" s="8">
        <v>90000000435</v>
      </c>
      <c r="S336" s="2"/>
      <c r="U336" s="8"/>
      <c r="V336" s="4">
        <f>IF(G336 = "NULL", "NULL", G336/4)</f>
        <v>0.4</v>
      </c>
      <c r="W336" s="4">
        <f>IF(V336 = "NULL", "NULL", V336*28.35)</f>
        <v>11.340000000000002</v>
      </c>
      <c r="X336" s="8"/>
    </row>
    <row r="337" spans="1:24" ht="85.5" x14ac:dyDescent="0.25">
      <c r="A337" s="2" t="s">
        <v>1520</v>
      </c>
      <c r="B337" s="2" t="s">
        <v>1502</v>
      </c>
      <c r="C337" s="2" t="s">
        <v>1502</v>
      </c>
      <c r="D337" s="1" t="s">
        <v>1506</v>
      </c>
      <c r="E337" s="4">
        <f t="shared" si="63"/>
        <v>0.9</v>
      </c>
      <c r="F337" s="4">
        <f t="shared" si="62"/>
        <v>25.515000000000001</v>
      </c>
      <c r="G337" s="4">
        <v>1.8</v>
      </c>
      <c r="H337" s="4">
        <f t="shared" si="64"/>
        <v>51.03</v>
      </c>
      <c r="I337" s="4">
        <f t="shared" si="65"/>
        <v>2.16</v>
      </c>
      <c r="J337" s="4">
        <f t="shared" si="66"/>
        <v>61.236000000000004</v>
      </c>
      <c r="K337" s="4">
        <f t="shared" si="67"/>
        <v>3.6</v>
      </c>
      <c r="L337" s="4">
        <f t="shared" si="68"/>
        <v>102.06</v>
      </c>
      <c r="M337" s="17" t="str">
        <f t="shared" si="69"/>
        <v>Dilly Dilly Ingredients:
vinegar powder, sea salt, garlic, herbs, spices
• THIS PRODUCT IS PACKED WITH EQUIPMENT THAT MAKES PRODUCTS CONTAINING WHEAT, EGGS, MILK, EGGS, PEANUTS, AND TREE NUTS •
 - NET WT. 0.9 oz (25.515 grams)</v>
      </c>
      <c r="N337" s="8">
        <v>10000000448</v>
      </c>
      <c r="O337" s="8">
        <v>30000000448</v>
      </c>
      <c r="P337" s="8">
        <v>50000000448</v>
      </c>
      <c r="Q337" s="8">
        <v>70000000448</v>
      </c>
      <c r="R337" s="8">
        <v>90000000448</v>
      </c>
      <c r="S337" s="2"/>
      <c r="U337" s="8"/>
      <c r="V337" s="8"/>
      <c r="W337" s="8"/>
      <c r="X337" s="8"/>
    </row>
    <row r="338" spans="1:24" ht="57" x14ac:dyDescent="0.25">
      <c r="A338" s="2" t="s">
        <v>41</v>
      </c>
      <c r="B338" s="2" t="s">
        <v>471</v>
      </c>
      <c r="C338" s="2" t="s">
        <v>471</v>
      </c>
      <c r="D338" s="1" t="s">
        <v>880</v>
      </c>
      <c r="E338" s="4">
        <f t="shared" si="63"/>
        <v>1.9</v>
      </c>
      <c r="F338" s="4">
        <f t="shared" si="62"/>
        <v>53.865000000000002</v>
      </c>
      <c r="G338" s="4">
        <v>3.8</v>
      </c>
      <c r="H338" s="4">
        <f t="shared" si="64"/>
        <v>107.73</v>
      </c>
      <c r="I338" s="4">
        <f t="shared" si="65"/>
        <v>4.5599999999999996</v>
      </c>
      <c r="J338" s="4">
        <f t="shared" si="66"/>
        <v>129.27599999999998</v>
      </c>
      <c r="K338" s="4">
        <f t="shared" si="67"/>
        <v>7.6</v>
      </c>
      <c r="L338" s="4">
        <f t="shared" si="68"/>
        <v>215.46</v>
      </c>
      <c r="M338" s="5" t="str">
        <f t="shared" si="69"/>
        <v>Bacon Salt Ingredients:
salt, brown sugar, rendered bacon fat, natural applewood smoke flavor, and silicon dioxide added to prevent caking
 - NET WT. 1.9 oz (53.865 grams)</v>
      </c>
      <c r="N338" s="8">
        <v>10000000024</v>
      </c>
      <c r="O338" s="8">
        <v>30000000024</v>
      </c>
      <c r="P338" s="8">
        <v>50000000024</v>
      </c>
      <c r="Q338" s="8">
        <v>70000000024</v>
      </c>
      <c r="R338" s="8">
        <v>90000000024</v>
      </c>
      <c r="S338" s="2" t="s">
        <v>838</v>
      </c>
      <c r="T338" s="5" t="s">
        <v>855</v>
      </c>
      <c r="U338" s="8" t="s">
        <v>1473</v>
      </c>
      <c r="V338" s="4">
        <f t="shared" ref="V338:V369" si="70">IF(G338 = "NULL", "NULL", G338/4)</f>
        <v>0.95</v>
      </c>
      <c r="W338" s="4">
        <f t="shared" ref="W338:W369" si="71">IF(V338 = "NULL", "NULL", V338*28.35)</f>
        <v>26.932500000000001</v>
      </c>
      <c r="X338" s="8"/>
    </row>
    <row r="339" spans="1:24" ht="42.75" x14ac:dyDescent="0.25">
      <c r="A339" s="2" t="s">
        <v>42</v>
      </c>
      <c r="B339" s="2" t="s">
        <v>927</v>
      </c>
      <c r="C339" s="2" t="s">
        <v>738</v>
      </c>
      <c r="D339" s="1" t="s">
        <v>1254</v>
      </c>
      <c r="E339" s="4">
        <f t="shared" si="63"/>
        <v>2.8</v>
      </c>
      <c r="F339" s="4">
        <f t="shared" ref="F339:F370" si="72">IF(E339 = "NULL", "NULL", E339*28.35)</f>
        <v>79.38</v>
      </c>
      <c r="G339" s="4">
        <v>5.6</v>
      </c>
      <c r="H339" s="4">
        <f t="shared" si="64"/>
        <v>158.76</v>
      </c>
      <c r="I339" s="4">
        <f t="shared" si="65"/>
        <v>6.72</v>
      </c>
      <c r="J339" s="4">
        <f t="shared" si="66"/>
        <v>190.512</v>
      </c>
      <c r="K339" s="4">
        <f t="shared" si="67"/>
        <v>11.2</v>
      </c>
      <c r="L339" s="4">
        <f t="shared" si="68"/>
        <v>317.52</v>
      </c>
      <c r="M339" s="5" t="str">
        <f t="shared" si="69"/>
        <v>St. Simon Blend Ingredients:
coarse sea salt, cut &amp; sifted rosemary, pink peppercorns
 - NET WT. 2.8 oz (79.38 grams)</v>
      </c>
      <c r="N339" s="8">
        <v>10000000330</v>
      </c>
      <c r="O339" s="8">
        <v>30000000330</v>
      </c>
      <c r="P339" s="8">
        <v>50000000330</v>
      </c>
      <c r="Q339" s="8">
        <v>70000000330</v>
      </c>
      <c r="R339" s="8">
        <v>90000000330</v>
      </c>
      <c r="S339" s="2"/>
      <c r="U339" s="8"/>
      <c r="V339" s="4">
        <f t="shared" si="70"/>
        <v>1.4</v>
      </c>
      <c r="W339" s="4">
        <f t="shared" si="71"/>
        <v>39.69</v>
      </c>
      <c r="X339" s="8"/>
    </row>
    <row r="340" spans="1:24" ht="57" x14ac:dyDescent="0.25">
      <c r="A340" s="2" t="s">
        <v>43</v>
      </c>
      <c r="B340" s="2" t="s">
        <v>928</v>
      </c>
      <c r="C340" s="2" t="s">
        <v>737</v>
      </c>
      <c r="D340" s="1" t="s">
        <v>1173</v>
      </c>
      <c r="E340" s="4">
        <f t="shared" si="63"/>
        <v>1.9</v>
      </c>
      <c r="F340" s="4">
        <f t="shared" si="72"/>
        <v>53.865000000000002</v>
      </c>
      <c r="G340" s="4">
        <v>3.8</v>
      </c>
      <c r="H340" s="4">
        <f t="shared" si="64"/>
        <v>107.73</v>
      </c>
      <c r="I340" s="4">
        <f t="shared" si="65"/>
        <v>4.5599999999999996</v>
      </c>
      <c r="J340" s="4">
        <f t="shared" si="66"/>
        <v>129.27599999999998</v>
      </c>
      <c r="K340" s="4">
        <f t="shared" si="67"/>
        <v>7.6</v>
      </c>
      <c r="L340" s="4">
        <f t="shared" si="68"/>
        <v>215.46</v>
      </c>
      <c r="M340" s="5" t="str">
        <f t="shared" si="69"/>
        <v>Sriracha Sea Salt Ingredients:
sea salt, organic paprika, organic habanero chili powder, organic garlic powder, citric acid
 - NET WT. 1.9 oz (53.865 grams)</v>
      </c>
      <c r="N340" s="8">
        <v>10000000329</v>
      </c>
      <c r="O340" s="8">
        <v>30000000329</v>
      </c>
      <c r="P340" s="8">
        <v>50000000329</v>
      </c>
      <c r="Q340" s="8">
        <v>70000000329</v>
      </c>
      <c r="R340" s="8">
        <v>90000000329</v>
      </c>
      <c r="S340" s="2"/>
      <c r="U340" s="8"/>
      <c r="V340" s="4">
        <f t="shared" si="70"/>
        <v>0.95</v>
      </c>
      <c r="W340" s="4">
        <f t="shared" si="71"/>
        <v>26.932500000000001</v>
      </c>
      <c r="X340" s="8"/>
    </row>
    <row r="341" spans="1:24" ht="42.75" x14ac:dyDescent="0.25">
      <c r="A341" s="2" t="s">
        <v>44</v>
      </c>
      <c r="B341" s="2" t="s">
        <v>1034</v>
      </c>
      <c r="C341" s="2" t="s">
        <v>632</v>
      </c>
      <c r="D341" s="1" t="s">
        <v>519</v>
      </c>
      <c r="E341" s="4">
        <f t="shared" si="63"/>
        <v>2.2999999999999998</v>
      </c>
      <c r="F341" s="4">
        <f t="shared" si="72"/>
        <v>65.204999999999998</v>
      </c>
      <c r="G341" s="4">
        <v>4.5999999999999996</v>
      </c>
      <c r="H341" s="4">
        <f t="shared" si="64"/>
        <v>130.41</v>
      </c>
      <c r="I341" s="4">
        <f t="shared" si="65"/>
        <v>5.52</v>
      </c>
      <c r="J341" s="4">
        <f t="shared" si="66"/>
        <v>156.49199999999999</v>
      </c>
      <c r="K341" s="4">
        <f t="shared" si="67"/>
        <v>9.1999999999999993</v>
      </c>
      <c r="L341" s="4">
        <f t="shared" si="68"/>
        <v>260.82</v>
      </c>
      <c r="M341" s="5" t="str">
        <f t="shared" si="69"/>
        <v>Hickory Smoked Sea Salt Ingredients:
sea salt smoked over hickory wood
 - NET WT. 2.3 oz (65.205 grams)</v>
      </c>
      <c r="N341" s="8">
        <v>10000000170</v>
      </c>
      <c r="O341" s="8">
        <v>30000000170</v>
      </c>
      <c r="P341" s="8">
        <v>50000000170</v>
      </c>
      <c r="Q341" s="8">
        <v>70000000170</v>
      </c>
      <c r="R341" s="8">
        <v>90000000170</v>
      </c>
      <c r="S341" s="2"/>
      <c r="U341" s="8"/>
      <c r="V341" s="4">
        <f t="shared" si="70"/>
        <v>1.1499999999999999</v>
      </c>
      <c r="W341" s="4">
        <f t="shared" si="71"/>
        <v>32.602499999999999</v>
      </c>
      <c r="X341" s="8"/>
    </row>
    <row r="342" spans="1:24" ht="42.75" x14ac:dyDescent="0.25">
      <c r="A342" s="2" t="s">
        <v>45</v>
      </c>
      <c r="B342" s="2" t="s">
        <v>1038</v>
      </c>
      <c r="C342" s="2" t="s">
        <v>627</v>
      </c>
      <c r="D342" s="1" t="s">
        <v>1312</v>
      </c>
      <c r="E342" s="4">
        <f t="shared" si="63"/>
        <v>1.85</v>
      </c>
      <c r="F342" s="4">
        <f t="shared" si="72"/>
        <v>52.447500000000005</v>
      </c>
      <c r="G342" s="4">
        <v>3.7</v>
      </c>
      <c r="H342" s="4">
        <f t="shared" si="64"/>
        <v>104.89500000000001</v>
      </c>
      <c r="I342" s="4">
        <f t="shared" si="65"/>
        <v>4.4400000000000004</v>
      </c>
      <c r="J342" s="4">
        <f t="shared" si="66"/>
        <v>125.87400000000002</v>
      </c>
      <c r="K342" s="4">
        <f t="shared" si="67"/>
        <v>7.4</v>
      </c>
      <c r="L342" s="4">
        <f t="shared" si="68"/>
        <v>209.79000000000002</v>
      </c>
      <c r="M342" s="5" t="str">
        <f t="shared" si="69"/>
        <v>Habanero Sea Salt Ingredients:
all natural sea salt, organic habanero chilie powder
 - NET WT. 1.85 oz (52.4475 grams)</v>
      </c>
      <c r="N342" s="8">
        <v>10000000163</v>
      </c>
      <c r="O342" s="8">
        <v>30000000163</v>
      </c>
      <c r="P342" s="8">
        <v>50000000163</v>
      </c>
      <c r="Q342" s="8">
        <v>70000000163</v>
      </c>
      <c r="R342" s="8">
        <v>90000000163</v>
      </c>
      <c r="S342" s="2"/>
      <c r="U342" s="8"/>
      <c r="V342" s="4">
        <f t="shared" si="70"/>
        <v>0.92500000000000004</v>
      </c>
      <c r="W342" s="4">
        <f t="shared" si="71"/>
        <v>26.223750000000003</v>
      </c>
      <c r="X342" s="8"/>
    </row>
    <row r="343" spans="1:24" ht="42.75" x14ac:dyDescent="0.25">
      <c r="A343" s="2" t="s">
        <v>46</v>
      </c>
      <c r="B343" s="2" t="s">
        <v>1085</v>
      </c>
      <c r="C343" s="2" t="s">
        <v>582</v>
      </c>
      <c r="D343" s="1" t="s">
        <v>825</v>
      </c>
      <c r="E343" s="4">
        <f t="shared" si="63"/>
        <v>2.9</v>
      </c>
      <c r="F343" s="4">
        <f t="shared" si="72"/>
        <v>82.215000000000003</v>
      </c>
      <c r="G343" s="4">
        <v>5.8</v>
      </c>
      <c r="H343" s="4">
        <f t="shared" si="64"/>
        <v>164.43</v>
      </c>
      <c r="I343" s="4">
        <f t="shared" si="65"/>
        <v>6.96</v>
      </c>
      <c r="J343" s="4">
        <f t="shared" si="66"/>
        <v>197.316</v>
      </c>
      <c r="K343" s="4">
        <f t="shared" si="67"/>
        <v>11.6</v>
      </c>
      <c r="L343" s="4">
        <f t="shared" si="68"/>
        <v>328.86</v>
      </c>
      <c r="M343" s="5" t="str">
        <f t="shared" si="69"/>
        <v>Chipotle Sea Salt Ingredients:
sea salt, chipotle powder
 - NET WT. 2.9 oz (82.215 grams)</v>
      </c>
      <c r="N343" s="8">
        <v>10000000085</v>
      </c>
      <c r="O343" s="8">
        <v>30000000085</v>
      </c>
      <c r="P343" s="8">
        <v>50000000085</v>
      </c>
      <c r="Q343" s="8">
        <v>70000000085</v>
      </c>
      <c r="R343" s="8">
        <v>90000000085</v>
      </c>
      <c r="S343" s="2"/>
      <c r="U343" s="8"/>
      <c r="V343" s="4">
        <f t="shared" si="70"/>
        <v>1.45</v>
      </c>
      <c r="W343" s="4">
        <f t="shared" si="71"/>
        <v>41.107500000000002</v>
      </c>
      <c r="X343" s="8"/>
    </row>
    <row r="344" spans="1:24" ht="57" x14ac:dyDescent="0.25">
      <c r="A344" s="2" t="s">
        <v>47</v>
      </c>
      <c r="B344" s="2" t="s">
        <v>1021</v>
      </c>
      <c r="C344" s="2" t="s">
        <v>644</v>
      </c>
      <c r="D344" s="1" t="s">
        <v>1365</v>
      </c>
      <c r="E344" s="4">
        <f t="shared" si="63"/>
        <v>2.9</v>
      </c>
      <c r="F344" s="4">
        <f t="shared" si="72"/>
        <v>82.215000000000003</v>
      </c>
      <c r="G344" s="4">
        <v>5.8</v>
      </c>
      <c r="H344" s="4">
        <f t="shared" si="64"/>
        <v>164.43</v>
      </c>
      <c r="I344" s="4">
        <f t="shared" si="65"/>
        <v>6.96</v>
      </c>
      <c r="J344" s="4">
        <f t="shared" si="66"/>
        <v>197.316</v>
      </c>
      <c r="K344" s="4">
        <f t="shared" si="67"/>
        <v>11.6</v>
      </c>
      <c r="L344" s="4">
        <f t="shared" si="68"/>
        <v>328.86</v>
      </c>
      <c r="M344" s="5" t="str">
        <f t="shared" si="69"/>
        <v>Jalapeno Sea Salt Ingredients:
sea salt, jalapeno powder, garlic, onion, pepper, Mexican oregano
 - NET WT. 2.9 oz (82.215 grams)</v>
      </c>
      <c r="N344" s="8">
        <v>10000000191</v>
      </c>
      <c r="O344" s="8">
        <v>30000000191</v>
      </c>
      <c r="P344" s="8">
        <v>50000000191</v>
      </c>
      <c r="Q344" s="8">
        <v>70000000191</v>
      </c>
      <c r="R344" s="8">
        <v>90000000191</v>
      </c>
      <c r="S344" s="2"/>
      <c r="U344" s="8"/>
      <c r="V344" s="4">
        <f t="shared" si="70"/>
        <v>1.45</v>
      </c>
      <c r="W344" s="4">
        <f t="shared" si="71"/>
        <v>41.107500000000002</v>
      </c>
      <c r="X344" s="8"/>
    </row>
    <row r="345" spans="1:24" ht="42.75" x14ac:dyDescent="0.25">
      <c r="A345" s="2" t="s">
        <v>48</v>
      </c>
      <c r="B345" s="2" t="s">
        <v>910</v>
      </c>
      <c r="C345" s="2" t="s">
        <v>755</v>
      </c>
      <c r="D345" s="1" t="s">
        <v>531</v>
      </c>
      <c r="E345" s="4">
        <f t="shared" si="63"/>
        <v>2.6</v>
      </c>
      <c r="F345" s="4">
        <f t="shared" si="72"/>
        <v>73.710000000000008</v>
      </c>
      <c r="G345" s="4">
        <v>5.2</v>
      </c>
      <c r="H345" s="4">
        <f t="shared" si="64"/>
        <v>147.42000000000002</v>
      </c>
      <c r="I345" s="4">
        <f t="shared" si="65"/>
        <v>6.24</v>
      </c>
      <c r="J345" s="4">
        <f t="shared" si="66"/>
        <v>176.90400000000002</v>
      </c>
      <c r="K345" s="4">
        <f t="shared" si="67"/>
        <v>10.4</v>
      </c>
      <c r="L345" s="4">
        <f t="shared" si="68"/>
        <v>294.84000000000003</v>
      </c>
      <c r="M345" s="5" t="str">
        <f t="shared" si="69"/>
        <v>Truffle Sea Salt Ingredients:
sea salt, truffle, canola oil, truffle flavor (natural &amp; artificial)
 - NET WT. 2.6 oz (73.71 grams)</v>
      </c>
      <c r="N345" s="8">
        <v>10000000356</v>
      </c>
      <c r="O345" s="8">
        <v>30000000356</v>
      </c>
      <c r="P345" s="8">
        <v>50000000356</v>
      </c>
      <c r="Q345" s="8">
        <v>70000000356</v>
      </c>
      <c r="R345" s="8">
        <v>90000000356</v>
      </c>
      <c r="S345" s="2"/>
      <c r="U345" s="8"/>
      <c r="V345" s="4">
        <f t="shared" si="70"/>
        <v>1.3</v>
      </c>
      <c r="W345" s="4">
        <f t="shared" si="71"/>
        <v>36.855000000000004</v>
      </c>
      <c r="X345" s="8"/>
    </row>
    <row r="346" spans="1:24" ht="85.5" x14ac:dyDescent="0.25">
      <c r="A346" s="2" t="s">
        <v>49</v>
      </c>
      <c r="B346" s="2" t="s">
        <v>907</v>
      </c>
      <c r="C346" s="2" t="s">
        <v>757</v>
      </c>
      <c r="D346" s="1" t="s">
        <v>870</v>
      </c>
      <c r="E346" s="4">
        <f t="shared" si="63"/>
        <v>2.5</v>
      </c>
      <c r="F346" s="4">
        <f t="shared" si="72"/>
        <v>70.875</v>
      </c>
      <c r="G346" s="4">
        <v>5</v>
      </c>
      <c r="H346" s="4">
        <f t="shared" si="64"/>
        <v>141.75</v>
      </c>
      <c r="I346" s="4">
        <f t="shared" si="65"/>
        <v>6</v>
      </c>
      <c r="J346" s="4">
        <f t="shared" si="66"/>
        <v>170.10000000000002</v>
      </c>
      <c r="K346" s="4">
        <f t="shared" si="67"/>
        <v>10</v>
      </c>
      <c r="L346" s="4">
        <f t="shared" si="68"/>
        <v>283.5</v>
      </c>
      <c r="M346" s="5" t="str">
        <f t="shared" si="69"/>
        <v>Tuscan Sea Salt Ingredients:
tuscan sea salt
• THIS PRODUCT IS PACKAGED WITH EQUIPMENT THAT MAKES PRODUCTS CONTAINING WHEAT, EGGS, MILK, SOY, AND TREE NUTS •
 - NET WT. 2.5 oz (70.875 grams)</v>
      </c>
      <c r="N346" s="8">
        <v>10000000361</v>
      </c>
      <c r="O346" s="8">
        <v>30000000361</v>
      </c>
      <c r="P346" s="8">
        <v>50000000361</v>
      </c>
      <c r="Q346" s="8">
        <v>70000000361</v>
      </c>
      <c r="R346" s="8">
        <v>90000000361</v>
      </c>
      <c r="S346" s="2"/>
      <c r="U346" s="8"/>
      <c r="V346" s="4">
        <f t="shared" si="70"/>
        <v>1.25</v>
      </c>
      <c r="W346" s="4">
        <f t="shared" si="71"/>
        <v>35.4375</v>
      </c>
      <c r="X346" s="8"/>
    </row>
    <row r="347" spans="1:24" ht="42.75" x14ac:dyDescent="0.25">
      <c r="A347" s="2" t="s">
        <v>50</v>
      </c>
      <c r="B347" s="2" t="s">
        <v>959</v>
      </c>
      <c r="C347" s="2" t="s">
        <v>704</v>
      </c>
      <c r="D347" s="1" t="s">
        <v>840</v>
      </c>
      <c r="E347" s="4">
        <f t="shared" si="63"/>
        <v>1.85</v>
      </c>
      <c r="F347" s="4">
        <f t="shared" si="72"/>
        <v>52.447500000000005</v>
      </c>
      <c r="G347" s="4">
        <v>3.7</v>
      </c>
      <c r="H347" s="4">
        <f t="shared" si="64"/>
        <v>104.89500000000001</v>
      </c>
      <c r="I347" s="4">
        <f t="shared" si="65"/>
        <v>4.4400000000000004</v>
      </c>
      <c r="J347" s="4">
        <f t="shared" si="66"/>
        <v>125.87400000000002</v>
      </c>
      <c r="K347" s="4">
        <f t="shared" si="67"/>
        <v>7.4</v>
      </c>
      <c r="L347" s="4">
        <f t="shared" si="68"/>
        <v>209.79000000000002</v>
      </c>
      <c r="M347" s="5" t="str">
        <f t="shared" si="69"/>
        <v>Porcini Champignon Sea Salt Ingredients:
salt, mushroom powder, natural flavor, onion, garlic
 - NET WT. 1.85 oz (52.4475 grams)</v>
      </c>
      <c r="N347" s="8">
        <v>10000000272</v>
      </c>
      <c r="O347" s="8">
        <v>30000000272</v>
      </c>
      <c r="P347" s="8">
        <v>50000000272</v>
      </c>
      <c r="Q347" s="8">
        <v>70000000272</v>
      </c>
      <c r="R347" s="8">
        <v>90000000272</v>
      </c>
      <c r="S347" s="2" t="s">
        <v>838</v>
      </c>
      <c r="T347" s="5" t="s">
        <v>859</v>
      </c>
      <c r="U347" s="8"/>
      <c r="V347" s="4">
        <f t="shared" si="70"/>
        <v>0.92500000000000004</v>
      </c>
      <c r="W347" s="4">
        <f t="shared" si="71"/>
        <v>26.223750000000003</v>
      </c>
      <c r="X347" s="8"/>
    </row>
    <row r="348" spans="1:24" ht="42.75" x14ac:dyDescent="0.25">
      <c r="A348" s="2" t="s">
        <v>51</v>
      </c>
      <c r="B348" s="2" t="s">
        <v>1132</v>
      </c>
      <c r="C348" s="2" t="s">
        <v>538</v>
      </c>
      <c r="D348" s="1" t="s">
        <v>1160</v>
      </c>
      <c r="E348" s="4">
        <f t="shared" si="63"/>
        <v>2.9</v>
      </c>
      <c r="F348" s="4">
        <f t="shared" si="72"/>
        <v>82.215000000000003</v>
      </c>
      <c r="G348" s="4">
        <v>5.8</v>
      </c>
      <c r="H348" s="4">
        <f t="shared" si="64"/>
        <v>164.43</v>
      </c>
      <c r="I348" s="4">
        <f t="shared" si="65"/>
        <v>6.96</v>
      </c>
      <c r="J348" s="4">
        <f t="shared" si="66"/>
        <v>197.316</v>
      </c>
      <c r="K348" s="4">
        <f t="shared" si="67"/>
        <v>11.6</v>
      </c>
      <c r="L348" s="4">
        <f t="shared" si="68"/>
        <v>328.86</v>
      </c>
      <c r="M348" s="5" t="str">
        <f t="shared" si="69"/>
        <v>Applewood Sea Salt Ingredients:
pure sea salt smoked above an applewood fire 
 - NET WT. 2.9 oz (82.215 grams)</v>
      </c>
      <c r="N348" s="8">
        <v>10000000017</v>
      </c>
      <c r="O348" s="8">
        <v>30000000017</v>
      </c>
      <c r="P348" s="8">
        <v>50000000017</v>
      </c>
      <c r="Q348" s="8">
        <v>70000000017</v>
      </c>
      <c r="R348" s="8">
        <v>90000000017</v>
      </c>
      <c r="S348" s="2"/>
      <c r="U348" s="8"/>
      <c r="V348" s="4">
        <f t="shared" si="70"/>
        <v>1.45</v>
      </c>
      <c r="W348" s="4">
        <f t="shared" si="71"/>
        <v>41.107500000000002</v>
      </c>
      <c r="X348" s="8"/>
    </row>
    <row r="349" spans="1:24" ht="42.75" x14ac:dyDescent="0.25">
      <c r="A349" s="2" t="s">
        <v>52</v>
      </c>
      <c r="B349" s="2" t="s">
        <v>1137</v>
      </c>
      <c r="C349" s="2" t="s">
        <v>536</v>
      </c>
      <c r="D349" s="1" t="s">
        <v>1457</v>
      </c>
      <c r="E349" s="4">
        <f t="shared" si="63"/>
        <v>2.9</v>
      </c>
      <c r="F349" s="4">
        <f t="shared" si="72"/>
        <v>82.215000000000003</v>
      </c>
      <c r="G349" s="4">
        <v>5.8</v>
      </c>
      <c r="H349" s="4">
        <f t="shared" si="64"/>
        <v>164.43</v>
      </c>
      <c r="I349" s="4">
        <f t="shared" si="65"/>
        <v>6.96</v>
      </c>
      <c r="J349" s="4">
        <f t="shared" si="66"/>
        <v>197.316</v>
      </c>
      <c r="K349" s="4">
        <f t="shared" si="67"/>
        <v>11.6</v>
      </c>
      <c r="L349" s="4">
        <f t="shared" si="68"/>
        <v>328.86</v>
      </c>
      <c r="M349" s="5" t="str">
        <f t="shared" si="69"/>
        <v>Alderwood Sea Salt Ingredients:
pure sea salt smoked above an alderwood fire
 - NET WT. 2.9 oz (82.215 grams)</v>
      </c>
      <c r="N349" s="8">
        <v>10000000008</v>
      </c>
      <c r="O349" s="8">
        <v>30000000008</v>
      </c>
      <c r="P349" s="8">
        <v>50000000008</v>
      </c>
      <c r="Q349" s="8">
        <v>70000000008</v>
      </c>
      <c r="R349" s="8">
        <v>90000000008</v>
      </c>
      <c r="S349" s="2"/>
      <c r="U349" s="8"/>
      <c r="V349" s="4">
        <f t="shared" si="70"/>
        <v>1.45</v>
      </c>
      <c r="W349" s="4">
        <f t="shared" si="71"/>
        <v>41.107500000000002</v>
      </c>
      <c r="X349" s="8"/>
    </row>
    <row r="350" spans="1:24" ht="42.75" x14ac:dyDescent="0.25">
      <c r="A350" s="2" t="s">
        <v>53</v>
      </c>
      <c r="B350" s="2" t="s">
        <v>994</v>
      </c>
      <c r="C350" s="2" t="s">
        <v>671</v>
      </c>
      <c r="D350" s="1" t="s">
        <v>522</v>
      </c>
      <c r="E350" s="4">
        <f t="shared" si="63"/>
        <v>2.2999999999999998</v>
      </c>
      <c r="F350" s="4">
        <f t="shared" si="72"/>
        <v>65.204999999999998</v>
      </c>
      <c r="G350" s="4">
        <v>4.5999999999999996</v>
      </c>
      <c r="H350" s="4">
        <f t="shared" si="64"/>
        <v>130.41</v>
      </c>
      <c r="I350" s="4">
        <f t="shared" si="65"/>
        <v>5.52</v>
      </c>
      <c r="J350" s="4">
        <f t="shared" si="66"/>
        <v>156.49199999999999</v>
      </c>
      <c r="K350" s="4">
        <f t="shared" si="67"/>
        <v>9.1999999999999993</v>
      </c>
      <c r="L350" s="4">
        <f t="shared" si="68"/>
        <v>260.82</v>
      </c>
      <c r="M350" s="5" t="str">
        <f t="shared" si="69"/>
        <v>Mesquite Smoked Sea Salt Ingredients:
sea salt smoked over mesquite wood
 - NET WT. 2.3 oz (65.205 grams)</v>
      </c>
      <c r="N350" s="8">
        <v>10000000225</v>
      </c>
      <c r="O350" s="8">
        <v>30000000225</v>
      </c>
      <c r="P350" s="8">
        <v>50000000225</v>
      </c>
      <c r="Q350" s="8">
        <v>70000000225</v>
      </c>
      <c r="R350" s="8">
        <v>90000000225</v>
      </c>
      <c r="S350" s="2"/>
      <c r="U350" s="8"/>
      <c r="V350" s="4">
        <f t="shared" si="70"/>
        <v>1.1499999999999999</v>
      </c>
      <c r="W350" s="4">
        <f t="shared" si="71"/>
        <v>32.602499999999999</v>
      </c>
      <c r="X350" s="8"/>
    </row>
    <row r="351" spans="1:24" ht="57" x14ac:dyDescent="0.25">
      <c r="A351" s="2" t="s">
        <v>54</v>
      </c>
      <c r="B351" s="2" t="s">
        <v>1090</v>
      </c>
      <c r="C351" s="2" t="s">
        <v>577</v>
      </c>
      <c r="D351" s="1" t="s">
        <v>1343</v>
      </c>
      <c r="E351" s="4">
        <f t="shared" si="63"/>
        <v>1.6</v>
      </c>
      <c r="F351" s="4">
        <f t="shared" si="72"/>
        <v>45.360000000000007</v>
      </c>
      <c r="G351" s="4">
        <v>3.2</v>
      </c>
      <c r="H351" s="4">
        <f t="shared" si="64"/>
        <v>90.720000000000013</v>
      </c>
      <c r="I351" s="4">
        <f t="shared" si="65"/>
        <v>3.84</v>
      </c>
      <c r="J351" s="4">
        <f t="shared" si="66"/>
        <v>108.864</v>
      </c>
      <c r="K351" s="4">
        <f t="shared" si="67"/>
        <v>6.4</v>
      </c>
      <c r="L351" s="4">
        <f t="shared" si="68"/>
        <v>181.44000000000003</v>
      </c>
      <c r="M351" s="5" t="str">
        <f t="shared" si="69"/>
        <v>Cherrywood Sea Salt Ingredients:
pure pacific ocean sea salt slowly smoked over an cherrywood fire 
 - NET WT. 1.6 oz (45.36 grams)</v>
      </c>
      <c r="N351" s="8">
        <v>10000000078</v>
      </c>
      <c r="O351" s="8">
        <v>30000000078</v>
      </c>
      <c r="P351" s="8">
        <v>50000000078</v>
      </c>
      <c r="Q351" s="8">
        <v>70000000078</v>
      </c>
      <c r="R351" s="8">
        <v>90000000078</v>
      </c>
      <c r="S351" s="2"/>
      <c r="U351" s="8"/>
      <c r="V351" s="4">
        <f t="shared" si="70"/>
        <v>0.8</v>
      </c>
      <c r="W351" s="4">
        <f t="shared" si="71"/>
        <v>22.680000000000003</v>
      </c>
      <c r="X351" s="8"/>
    </row>
    <row r="352" spans="1:24" ht="42.75" x14ac:dyDescent="0.25">
      <c r="A352" s="2" t="s">
        <v>55</v>
      </c>
      <c r="B352" s="2" t="s">
        <v>1116</v>
      </c>
      <c r="C352" s="2" t="s">
        <v>551</v>
      </c>
      <c r="D352" s="1" t="s">
        <v>1332</v>
      </c>
      <c r="E352" s="4">
        <f t="shared" si="63"/>
        <v>2.2999999999999998</v>
      </c>
      <c r="F352" s="4">
        <f t="shared" si="72"/>
        <v>65.204999999999998</v>
      </c>
      <c r="G352" s="4">
        <v>4.5999999999999996</v>
      </c>
      <c r="H352" s="4">
        <f t="shared" si="64"/>
        <v>130.41</v>
      </c>
      <c r="I352" s="4">
        <f t="shared" si="65"/>
        <v>5.52</v>
      </c>
      <c r="J352" s="4">
        <f t="shared" si="66"/>
        <v>156.49199999999999</v>
      </c>
      <c r="K352" s="4">
        <f t="shared" si="67"/>
        <v>9.1999999999999993</v>
      </c>
      <c r="L352" s="4">
        <f t="shared" si="68"/>
        <v>260.82</v>
      </c>
      <c r="M352" s="5" t="str">
        <f t="shared" si="69"/>
        <v>Hawaiian Black Lava Sea Salt Ingredients:
natural sea salt, activated charcoal
 - NET WT. 2.3 oz (65.205 grams)</v>
      </c>
      <c r="N352" s="8">
        <v>10000000037</v>
      </c>
      <c r="O352" s="8">
        <v>30000000037</v>
      </c>
      <c r="P352" s="8">
        <v>50000000037</v>
      </c>
      <c r="Q352" s="8">
        <v>70000000037</v>
      </c>
      <c r="R352" s="8">
        <v>90000000037</v>
      </c>
      <c r="S352" s="2"/>
      <c r="U352" s="8"/>
      <c r="V352" s="4">
        <f t="shared" si="70"/>
        <v>1.1499999999999999</v>
      </c>
      <c r="W352" s="4">
        <f t="shared" si="71"/>
        <v>32.602499999999999</v>
      </c>
      <c r="X352" s="8"/>
    </row>
    <row r="353" spans="1:24" ht="42.75" x14ac:dyDescent="0.25">
      <c r="A353" s="2" t="s">
        <v>56</v>
      </c>
      <c r="B353" s="2" t="s">
        <v>1110</v>
      </c>
      <c r="C353" s="2" t="s">
        <v>557</v>
      </c>
      <c r="D353" s="1" t="s">
        <v>784</v>
      </c>
      <c r="E353" s="4">
        <f t="shared" si="63"/>
        <v>2.9</v>
      </c>
      <c r="F353" s="4">
        <f t="shared" si="72"/>
        <v>82.215000000000003</v>
      </c>
      <c r="G353" s="4">
        <v>5.8</v>
      </c>
      <c r="H353" s="4">
        <f t="shared" si="64"/>
        <v>164.43</v>
      </c>
      <c r="I353" s="4">
        <f t="shared" si="65"/>
        <v>6.96</v>
      </c>
      <c r="J353" s="4">
        <f t="shared" si="66"/>
        <v>197.316</v>
      </c>
      <c r="K353" s="4">
        <f t="shared" si="67"/>
        <v>11.6</v>
      </c>
      <c r="L353" s="4">
        <f t="shared" si="68"/>
        <v>328.86</v>
      </c>
      <c r="M353" s="5" t="str">
        <f t="shared" si="69"/>
        <v>Bourbon Sea Salt Ingredients:
flake sea salt that was smoked over bourbon barrel logs 
 - NET WT. 2.9 oz (82.215 grams)</v>
      </c>
      <c r="N353" s="8">
        <v>10000000050</v>
      </c>
      <c r="O353" s="8">
        <v>30000000050</v>
      </c>
      <c r="P353" s="8">
        <v>50000000050</v>
      </c>
      <c r="Q353" s="8">
        <v>70000000050</v>
      </c>
      <c r="R353" s="8">
        <v>90000000050</v>
      </c>
      <c r="S353" s="2"/>
      <c r="U353" s="8"/>
      <c r="V353" s="4">
        <f t="shared" si="70"/>
        <v>1.45</v>
      </c>
      <c r="W353" s="4">
        <f t="shared" si="71"/>
        <v>41.107500000000002</v>
      </c>
      <c r="X353" s="8"/>
    </row>
    <row r="354" spans="1:24" ht="31.5" x14ac:dyDescent="0.25">
      <c r="A354" s="2" t="s">
        <v>57</v>
      </c>
      <c r="B354" s="2" t="s">
        <v>912</v>
      </c>
      <c r="C354" s="2" t="s">
        <v>753</v>
      </c>
      <c r="D354" s="1" t="s">
        <v>845</v>
      </c>
      <c r="E354" s="4">
        <f t="shared" si="63"/>
        <v>2.9</v>
      </c>
      <c r="F354" s="4">
        <f t="shared" si="72"/>
        <v>82.215000000000003</v>
      </c>
      <c r="G354" s="4">
        <v>5.8</v>
      </c>
      <c r="H354" s="4">
        <f t="shared" si="64"/>
        <v>164.43</v>
      </c>
      <c r="I354" s="4">
        <f t="shared" si="65"/>
        <v>6.96</v>
      </c>
      <c r="J354" s="4">
        <f t="shared" si="66"/>
        <v>197.316</v>
      </c>
      <c r="K354" s="4">
        <f t="shared" si="67"/>
        <v>11.6</v>
      </c>
      <c r="L354" s="4">
        <f t="shared" si="68"/>
        <v>328.86</v>
      </c>
      <c r="M354" s="5" t="str">
        <f t="shared" si="69"/>
        <v>NULL
 - NET WT. 2.9 oz (82.215 grams)</v>
      </c>
      <c r="N354" s="8">
        <v>10000000349</v>
      </c>
      <c r="O354" s="8">
        <v>30000000349</v>
      </c>
      <c r="P354" s="8">
        <v>50000000349</v>
      </c>
      <c r="Q354" s="8">
        <v>70000000349</v>
      </c>
      <c r="R354" s="8">
        <v>90000000349</v>
      </c>
      <c r="S354" s="2"/>
      <c r="U354" s="8"/>
      <c r="V354" s="4">
        <f t="shared" si="70"/>
        <v>1.45</v>
      </c>
      <c r="W354" s="4">
        <f t="shared" si="71"/>
        <v>41.107500000000002</v>
      </c>
      <c r="X354" s="8"/>
    </row>
    <row r="355" spans="1:24" ht="31.5" x14ac:dyDescent="0.25">
      <c r="A355" s="2" t="s">
        <v>58</v>
      </c>
      <c r="B355" s="2" t="s">
        <v>1046</v>
      </c>
      <c r="C355" s="2" t="s">
        <v>618</v>
      </c>
      <c r="D355" s="1" t="s">
        <v>845</v>
      </c>
      <c r="E355" s="4">
        <f t="shared" si="63"/>
        <v>2.9</v>
      </c>
      <c r="F355" s="4">
        <f t="shared" si="72"/>
        <v>82.215000000000003</v>
      </c>
      <c r="G355" s="4">
        <v>5.8</v>
      </c>
      <c r="H355" s="4">
        <f t="shared" si="64"/>
        <v>164.43</v>
      </c>
      <c r="I355" s="4">
        <f t="shared" si="65"/>
        <v>6.96</v>
      </c>
      <c r="J355" s="4">
        <f t="shared" si="66"/>
        <v>197.316</v>
      </c>
      <c r="K355" s="4">
        <f t="shared" si="67"/>
        <v>11.6</v>
      </c>
      <c r="L355" s="4">
        <f t="shared" si="68"/>
        <v>328.86</v>
      </c>
      <c r="M355" s="5" t="str">
        <f t="shared" si="69"/>
        <v>NULL
 - NET WT. 2.9 oz (82.215 grams)</v>
      </c>
      <c r="N355" s="8">
        <v>10000000152</v>
      </c>
      <c r="O355" s="8">
        <v>30000000152</v>
      </c>
      <c r="P355" s="8">
        <v>50000000152</v>
      </c>
      <c r="Q355" s="8">
        <v>70000000152</v>
      </c>
      <c r="R355" s="8">
        <v>90000000152</v>
      </c>
      <c r="S355" s="2"/>
      <c r="U355" s="8"/>
      <c r="V355" s="4">
        <f t="shared" si="70"/>
        <v>1.45</v>
      </c>
      <c r="W355" s="4">
        <f t="shared" si="71"/>
        <v>41.107500000000002</v>
      </c>
      <c r="X355" s="8"/>
    </row>
    <row r="356" spans="1:24" ht="57" x14ac:dyDescent="0.25">
      <c r="A356" s="2" t="s">
        <v>59</v>
      </c>
      <c r="B356" s="2" t="s">
        <v>472</v>
      </c>
      <c r="C356" s="2" t="s">
        <v>472</v>
      </c>
      <c r="D356" s="1" t="s">
        <v>1355</v>
      </c>
      <c r="E356" s="4">
        <f t="shared" si="63"/>
        <v>2.5499999999999998</v>
      </c>
      <c r="F356" s="4">
        <f t="shared" si="72"/>
        <v>72.292500000000004</v>
      </c>
      <c r="G356" s="4">
        <v>5.0999999999999996</v>
      </c>
      <c r="H356" s="4">
        <f t="shared" si="64"/>
        <v>144.58500000000001</v>
      </c>
      <c r="I356" s="4">
        <f t="shared" si="65"/>
        <v>6.1199999999999992</v>
      </c>
      <c r="J356" s="4">
        <f t="shared" si="66"/>
        <v>173.50199999999998</v>
      </c>
      <c r="K356" s="4">
        <f t="shared" si="67"/>
        <v>10.199999999999999</v>
      </c>
      <c r="L356" s="4">
        <f t="shared" si="68"/>
        <v>289.17</v>
      </c>
      <c r="M356" s="5" t="str">
        <f t="shared" si="69"/>
        <v>Garlic Salt Ingredients:
garlic, salt, parsley, carrot for color, modified corn starch, sugar, natural flavor
 - NET WT. 2.55 oz (72.2925 grams)</v>
      </c>
      <c r="N356" s="8">
        <v>10000000144</v>
      </c>
      <c r="O356" s="8">
        <v>30000000144</v>
      </c>
      <c r="P356" s="8">
        <v>50000000144</v>
      </c>
      <c r="Q356" s="8">
        <v>70000000144</v>
      </c>
      <c r="R356" s="8">
        <v>90000000144</v>
      </c>
      <c r="S356" s="2"/>
      <c r="U356" s="8"/>
      <c r="V356" s="4">
        <f t="shared" si="70"/>
        <v>1.2749999999999999</v>
      </c>
      <c r="W356" s="4">
        <f t="shared" si="71"/>
        <v>36.146250000000002</v>
      </c>
      <c r="X356" s="8"/>
    </row>
    <row r="357" spans="1:24" ht="42.75" x14ac:dyDescent="0.25">
      <c r="A357" s="2" t="s">
        <v>60</v>
      </c>
      <c r="B357" s="2" t="s">
        <v>473</v>
      </c>
      <c r="C357" s="2" t="s">
        <v>473</v>
      </c>
      <c r="D357" s="1" t="s">
        <v>1378</v>
      </c>
      <c r="E357" s="4">
        <f t="shared" si="63"/>
        <v>2.4</v>
      </c>
      <c r="F357" s="4">
        <f t="shared" si="72"/>
        <v>68.040000000000006</v>
      </c>
      <c r="G357" s="4">
        <v>4.8</v>
      </c>
      <c r="H357" s="4">
        <f t="shared" si="64"/>
        <v>136.08000000000001</v>
      </c>
      <c r="I357" s="4">
        <f t="shared" si="65"/>
        <v>5.76</v>
      </c>
      <c r="J357" s="4">
        <f t="shared" si="66"/>
        <v>163.29599999999999</v>
      </c>
      <c r="K357" s="4">
        <f t="shared" si="67"/>
        <v>9.6</v>
      </c>
      <c r="L357" s="4">
        <f t="shared" si="68"/>
        <v>272.16000000000003</v>
      </c>
      <c r="M357" s="5" t="str">
        <f t="shared" si="69"/>
        <v>Onion Salt Ingredients:
onions, salt
 - NET WT. 2.4 oz (68.04 grams)</v>
      </c>
      <c r="N357" s="8">
        <v>10000000244</v>
      </c>
      <c r="O357" s="8">
        <v>30000000244</v>
      </c>
      <c r="P357" s="8">
        <v>50000000244</v>
      </c>
      <c r="Q357" s="8">
        <v>70000000244</v>
      </c>
      <c r="R357" s="8">
        <v>90000000244</v>
      </c>
      <c r="S357" s="2"/>
      <c r="U357" s="8"/>
      <c r="V357" s="4">
        <f t="shared" si="70"/>
        <v>1.2</v>
      </c>
      <c r="W357" s="4">
        <f t="shared" si="71"/>
        <v>34.020000000000003</v>
      </c>
      <c r="X357" s="8"/>
    </row>
    <row r="358" spans="1:24" ht="42.75" x14ac:dyDescent="0.25">
      <c r="A358" s="2" t="s">
        <v>61</v>
      </c>
      <c r="B358" s="2" t="s">
        <v>474</v>
      </c>
      <c r="C358" s="2" t="s">
        <v>474</v>
      </c>
      <c r="D358" s="1" t="s">
        <v>1396</v>
      </c>
      <c r="E358" s="4">
        <f t="shared" si="63"/>
        <v>2.2000000000000002</v>
      </c>
      <c r="F358" s="4">
        <f t="shared" si="72"/>
        <v>62.370000000000012</v>
      </c>
      <c r="G358" s="4">
        <v>4.4000000000000004</v>
      </c>
      <c r="H358" s="4">
        <f t="shared" si="64"/>
        <v>124.74000000000002</v>
      </c>
      <c r="I358" s="4">
        <f t="shared" si="65"/>
        <v>5.28</v>
      </c>
      <c r="J358" s="4">
        <f t="shared" si="66"/>
        <v>149.68800000000002</v>
      </c>
      <c r="K358" s="4">
        <f t="shared" si="67"/>
        <v>8.8000000000000007</v>
      </c>
      <c r="L358" s="4">
        <f t="shared" si="68"/>
        <v>249.48000000000005</v>
      </c>
      <c r="M358" s="5" t="str">
        <f t="shared" si="69"/>
        <v>Seasoning Salt Ingredients:
salt, sugar, spices, onion, paprika, corn starch 
 - NET WT. 2.2 oz (62.37 grams)</v>
      </c>
      <c r="N358" s="8">
        <v>10000000307</v>
      </c>
      <c r="O358" s="8">
        <v>30000000307</v>
      </c>
      <c r="P358" s="8">
        <v>50000000307</v>
      </c>
      <c r="Q358" s="8">
        <v>70000000307</v>
      </c>
      <c r="R358" s="8">
        <v>90000000307</v>
      </c>
      <c r="S358" s="2"/>
      <c r="U358" s="8"/>
      <c r="V358" s="4">
        <f t="shared" si="70"/>
        <v>1.1000000000000001</v>
      </c>
      <c r="W358" s="4">
        <f t="shared" si="71"/>
        <v>31.185000000000006</v>
      </c>
      <c r="X358" s="8"/>
    </row>
    <row r="359" spans="1:24" ht="42.75" x14ac:dyDescent="0.25">
      <c r="A359" s="2" t="s">
        <v>62</v>
      </c>
      <c r="B359" s="2" t="s">
        <v>475</v>
      </c>
      <c r="C359" s="2" t="s">
        <v>475</v>
      </c>
      <c r="D359" s="1" t="s">
        <v>1340</v>
      </c>
      <c r="E359" s="4">
        <f t="shared" si="63"/>
        <v>2.35</v>
      </c>
      <c r="F359" s="4">
        <f t="shared" si="72"/>
        <v>66.622500000000002</v>
      </c>
      <c r="G359" s="4">
        <v>4.7</v>
      </c>
      <c r="H359" s="4">
        <f t="shared" si="64"/>
        <v>133.245</v>
      </c>
      <c r="I359" s="4">
        <f t="shared" si="65"/>
        <v>5.64</v>
      </c>
      <c r="J359" s="4">
        <f t="shared" si="66"/>
        <v>159.89400000000001</v>
      </c>
      <c r="K359" s="4">
        <f t="shared" si="67"/>
        <v>9.4</v>
      </c>
      <c r="L359" s="4">
        <f t="shared" si="68"/>
        <v>266.49</v>
      </c>
      <c r="M359" s="5" t="str">
        <f t="shared" si="69"/>
        <v>Celery Salt Ingredients:
ground celery seeds, salt
 - NET WT. 2.35 oz (66.6225 grams)</v>
      </c>
      <c r="N359" s="8">
        <v>10000000065</v>
      </c>
      <c r="O359" s="8">
        <v>30000000065</v>
      </c>
      <c r="P359" s="8">
        <v>50000000065</v>
      </c>
      <c r="Q359" s="8">
        <v>70000000065</v>
      </c>
      <c r="R359" s="8">
        <v>90000000065</v>
      </c>
      <c r="S359" s="2"/>
      <c r="U359" s="8"/>
      <c r="V359" s="4">
        <f t="shared" si="70"/>
        <v>1.175</v>
      </c>
      <c r="W359" s="4">
        <f t="shared" si="71"/>
        <v>33.311250000000001</v>
      </c>
      <c r="X359" s="8"/>
    </row>
    <row r="360" spans="1:24" ht="57" x14ac:dyDescent="0.25">
      <c r="A360" s="2" t="s">
        <v>63</v>
      </c>
      <c r="B360" s="2" t="s">
        <v>1059</v>
      </c>
      <c r="C360" s="2" t="s">
        <v>607</v>
      </c>
      <c r="D360" s="1" t="s">
        <v>820</v>
      </c>
      <c r="E360" s="4">
        <f t="shared" si="63"/>
        <v>2.2999999999999998</v>
      </c>
      <c r="F360" s="4">
        <f t="shared" si="72"/>
        <v>65.204999999999998</v>
      </c>
      <c r="G360" s="4">
        <v>4.5999999999999996</v>
      </c>
      <c r="H360" s="4">
        <f t="shared" si="64"/>
        <v>130.41</v>
      </c>
      <c r="I360" s="4">
        <f t="shared" si="65"/>
        <v>5.52</v>
      </c>
      <c r="J360" s="4">
        <f t="shared" si="66"/>
        <v>156.49199999999999</v>
      </c>
      <c r="K360" s="4">
        <f t="shared" si="67"/>
        <v>9.1999999999999993</v>
      </c>
      <c r="L360" s="4">
        <f t="shared" si="68"/>
        <v>260.82</v>
      </c>
      <c r="M360" s="5" t="str">
        <f t="shared" si="69"/>
        <v>Florida Citrus Sea Salt Ingredients:
sea salt, lemon, orange, smoked hickory salt, black pepper, ginger, lime 
 - NET WT. 2.3 oz (65.205 grams)</v>
      </c>
      <c r="N360" s="8">
        <v>10000000130</v>
      </c>
      <c r="O360" s="8">
        <v>30000000130</v>
      </c>
      <c r="P360" s="8">
        <v>50000000130</v>
      </c>
      <c r="Q360" s="8">
        <v>70000000130</v>
      </c>
      <c r="R360" s="8">
        <v>90000000130</v>
      </c>
      <c r="S360" s="2"/>
      <c r="U360" s="8"/>
      <c r="V360" s="4">
        <f t="shared" si="70"/>
        <v>1.1499999999999999</v>
      </c>
      <c r="W360" s="4">
        <f t="shared" si="71"/>
        <v>32.602499999999999</v>
      </c>
      <c r="X360" s="8"/>
    </row>
    <row r="361" spans="1:24" ht="42.75" x14ac:dyDescent="0.25">
      <c r="A361" s="2" t="s">
        <v>64</v>
      </c>
      <c r="B361" s="2" t="s">
        <v>476</v>
      </c>
      <c r="C361" s="2" t="s">
        <v>476</v>
      </c>
      <c r="D361" s="1" t="s">
        <v>1385</v>
      </c>
      <c r="E361" s="4">
        <f t="shared" si="63"/>
        <v>2.6</v>
      </c>
      <c r="F361" s="4">
        <f t="shared" si="72"/>
        <v>73.710000000000008</v>
      </c>
      <c r="G361" s="4">
        <v>5.2</v>
      </c>
      <c r="H361" s="4">
        <f t="shared" si="64"/>
        <v>147.42000000000002</v>
      </c>
      <c r="I361" s="4">
        <f t="shared" si="65"/>
        <v>6.24</v>
      </c>
      <c r="J361" s="4">
        <f t="shared" si="66"/>
        <v>176.90400000000002</v>
      </c>
      <c r="K361" s="4">
        <f t="shared" si="67"/>
        <v>10.4</v>
      </c>
      <c r="L361" s="4">
        <f t="shared" si="68"/>
        <v>294.84000000000003</v>
      </c>
      <c r="M361" s="5" t="str">
        <f t="shared" si="69"/>
        <v>Pretzel Salt Ingredients:
pure white uniodized pretzel salt kosher certified
 - NET WT. 2.6 oz (73.71 grams)</v>
      </c>
      <c r="N361" s="8">
        <v>10000000273</v>
      </c>
      <c r="O361" s="8">
        <v>30000000273</v>
      </c>
      <c r="P361" s="8">
        <v>50000000273</v>
      </c>
      <c r="Q361" s="8">
        <v>70000000273</v>
      </c>
      <c r="R361" s="8">
        <v>90000000273</v>
      </c>
      <c r="S361" s="2"/>
      <c r="U361" s="8"/>
      <c r="V361" s="4">
        <f t="shared" si="70"/>
        <v>1.3</v>
      </c>
      <c r="W361" s="4">
        <f t="shared" si="71"/>
        <v>36.855000000000004</v>
      </c>
      <c r="X361" s="8"/>
    </row>
    <row r="362" spans="1:24" ht="71.25" x14ac:dyDescent="0.25">
      <c r="A362" s="2" t="s">
        <v>65</v>
      </c>
      <c r="B362" s="2" t="s">
        <v>978</v>
      </c>
      <c r="C362" s="2" t="s">
        <v>687</v>
      </c>
      <c r="D362" s="1" t="s">
        <v>1380</v>
      </c>
      <c r="E362" s="4">
        <f t="shared" si="63"/>
        <v>1.9</v>
      </c>
      <c r="F362" s="4">
        <f t="shared" si="72"/>
        <v>53.865000000000002</v>
      </c>
      <c r="G362" s="4">
        <v>3.8</v>
      </c>
      <c r="H362" s="4">
        <f t="shared" si="64"/>
        <v>107.73</v>
      </c>
      <c r="I362" s="4">
        <f t="shared" si="65"/>
        <v>4.5599999999999996</v>
      </c>
      <c r="J362" s="4">
        <f t="shared" si="66"/>
        <v>129.27599999999998</v>
      </c>
      <c r="K362" s="4">
        <f t="shared" si="67"/>
        <v>7.6</v>
      </c>
      <c r="L362" s="4">
        <f t="shared" si="68"/>
        <v>215.46</v>
      </c>
      <c r="M362" s="5" t="str">
        <f t="shared" si="69"/>
        <v>Orange Ginger Sea Salt Ingredients:
salt, onion, sugar, garlic, ginger powder, orange peel, tartaric acid, grapefruit juice powder (citric acid, grapefruit oil, grapefruit juice) silion dioxide
 - NET WT. 1.9 oz (53.865 grams)</v>
      </c>
      <c r="N362" s="8">
        <v>10000000247</v>
      </c>
      <c r="O362" s="8">
        <v>30000000247</v>
      </c>
      <c r="P362" s="8">
        <v>50000000247</v>
      </c>
      <c r="Q362" s="8">
        <v>70000000247</v>
      </c>
      <c r="R362" s="8">
        <v>90000000247</v>
      </c>
      <c r="S362" s="2"/>
      <c r="U362" s="8"/>
      <c r="V362" s="4">
        <f t="shared" si="70"/>
        <v>0.95</v>
      </c>
      <c r="W362" s="4">
        <f t="shared" si="71"/>
        <v>26.932500000000001</v>
      </c>
      <c r="X362" s="8"/>
    </row>
    <row r="363" spans="1:24" ht="57" x14ac:dyDescent="0.25">
      <c r="A363" s="2" t="s">
        <v>66</v>
      </c>
      <c r="B363" s="2" t="s">
        <v>1036</v>
      </c>
      <c r="C363" s="2" t="s">
        <v>630</v>
      </c>
      <c r="D363" s="1" t="s">
        <v>1360</v>
      </c>
      <c r="E363" s="4">
        <f t="shared" si="63"/>
        <v>1.6</v>
      </c>
      <c r="F363" s="4">
        <f t="shared" si="72"/>
        <v>45.360000000000007</v>
      </c>
      <c r="G363" s="4">
        <v>3.2</v>
      </c>
      <c r="H363" s="4">
        <f t="shared" si="64"/>
        <v>90.720000000000013</v>
      </c>
      <c r="I363" s="4">
        <f t="shared" si="65"/>
        <v>3.84</v>
      </c>
      <c r="J363" s="4">
        <f t="shared" si="66"/>
        <v>108.864</v>
      </c>
      <c r="K363" s="4">
        <f t="shared" si="67"/>
        <v>6.4</v>
      </c>
      <c r="L363" s="4">
        <f t="shared" si="68"/>
        <v>181.44000000000003</v>
      </c>
      <c r="M363" s="5" t="str">
        <f t="shared" si="69"/>
        <v>Hibiscus Chili Lime Sea Salt Ingredients:
salt, hibiscus, honey powder (sugar, honey) contains 2% or less of natural flavor, chili flakes, paprika, sunflower oil
 - NET WT. 1.6 oz (45.36 grams)</v>
      </c>
      <c r="N363" s="8">
        <v>10000000166</v>
      </c>
      <c r="O363" s="8">
        <v>30000000166</v>
      </c>
      <c r="P363" s="8">
        <v>50000000166</v>
      </c>
      <c r="Q363" s="8">
        <v>70000000166</v>
      </c>
      <c r="R363" s="8">
        <v>90000000166</v>
      </c>
      <c r="S363" s="2"/>
      <c r="U363" s="8"/>
      <c r="V363" s="4">
        <f t="shared" si="70"/>
        <v>0.8</v>
      </c>
      <c r="W363" s="4">
        <f t="shared" si="71"/>
        <v>22.680000000000003</v>
      </c>
      <c r="X363" s="8"/>
    </row>
    <row r="364" spans="1:24" ht="57" x14ac:dyDescent="0.25">
      <c r="A364" s="2" t="s">
        <v>67</v>
      </c>
      <c r="B364" s="2" t="s">
        <v>1088</v>
      </c>
      <c r="C364" s="2" t="s">
        <v>579</v>
      </c>
      <c r="D364" s="1" t="s">
        <v>839</v>
      </c>
      <c r="E364" s="4">
        <f t="shared" si="63"/>
        <v>2.9</v>
      </c>
      <c r="F364" s="4">
        <f t="shared" si="72"/>
        <v>82.215000000000003</v>
      </c>
      <c r="G364" s="4">
        <v>5.8</v>
      </c>
      <c r="H364" s="4">
        <f t="shared" si="64"/>
        <v>164.43</v>
      </c>
      <c r="I364" s="4">
        <f t="shared" si="65"/>
        <v>6.96</v>
      </c>
      <c r="J364" s="4">
        <f t="shared" si="66"/>
        <v>197.316</v>
      </c>
      <c r="K364" s="4">
        <f t="shared" si="67"/>
        <v>11.6</v>
      </c>
      <c r="L364" s="4">
        <f t="shared" si="68"/>
        <v>328.86</v>
      </c>
      <c r="M364" s="5" t="str">
        <f t="shared" si="69"/>
        <v>Chili Lime Sea Salt Ingredients:
sea salt, infused with red chili pepper flakes, lime peel, and smoked paprika
 - NET WT. 2.9 oz (82.215 grams)</v>
      </c>
      <c r="N364" s="8">
        <v>10000000080</v>
      </c>
      <c r="O364" s="8">
        <v>30000000080</v>
      </c>
      <c r="P364" s="8">
        <v>50000000080</v>
      </c>
      <c r="Q364" s="8">
        <v>70000000080</v>
      </c>
      <c r="R364" s="8">
        <v>90000000080</v>
      </c>
      <c r="S364" s="2"/>
      <c r="T364" s="5" t="s">
        <v>858</v>
      </c>
      <c r="U364" s="8"/>
      <c r="V364" s="4">
        <f t="shared" si="70"/>
        <v>1.45</v>
      </c>
      <c r="W364" s="4">
        <f t="shared" si="71"/>
        <v>41.107500000000002</v>
      </c>
      <c r="X364" s="8"/>
    </row>
    <row r="365" spans="1:24" ht="42.75" x14ac:dyDescent="0.25">
      <c r="A365" s="2" t="s">
        <v>68</v>
      </c>
      <c r="B365" s="2" t="s">
        <v>1066</v>
      </c>
      <c r="C365" s="2" t="s">
        <v>600</v>
      </c>
      <c r="D365" s="1" t="s">
        <v>1352</v>
      </c>
      <c r="E365" s="4">
        <f t="shared" si="63"/>
        <v>1.85</v>
      </c>
      <c r="F365" s="4">
        <f t="shared" si="72"/>
        <v>52.447500000000005</v>
      </c>
      <c r="G365" s="4">
        <v>3.7</v>
      </c>
      <c r="H365" s="4">
        <f t="shared" si="64"/>
        <v>104.89500000000001</v>
      </c>
      <c r="I365" s="4">
        <f t="shared" si="65"/>
        <v>4.4400000000000004</v>
      </c>
      <c r="J365" s="4">
        <f t="shared" si="66"/>
        <v>125.87400000000002</v>
      </c>
      <c r="K365" s="4">
        <f t="shared" si="67"/>
        <v>7.4</v>
      </c>
      <c r="L365" s="4">
        <f t="shared" si="68"/>
        <v>209.79000000000002</v>
      </c>
      <c r="M365" s="5" t="str">
        <f t="shared" si="69"/>
        <v>Espresso Sea Salt Ingredients:
sea salt, ground espresso beans
 - NET WT. 1.85 oz (52.4475 grams)</v>
      </c>
      <c r="N365" s="8">
        <v>10000000119</v>
      </c>
      <c r="O365" s="8">
        <v>30000000119</v>
      </c>
      <c r="P365" s="8">
        <v>50000000119</v>
      </c>
      <c r="Q365" s="8">
        <v>70000000119</v>
      </c>
      <c r="R365" s="8">
        <v>90000000119</v>
      </c>
      <c r="S365" s="2"/>
      <c r="U365" s="8"/>
      <c r="V365" s="4">
        <f t="shared" si="70"/>
        <v>0.92500000000000004</v>
      </c>
      <c r="W365" s="4">
        <f t="shared" si="71"/>
        <v>26.223750000000003</v>
      </c>
      <c r="X365" s="8"/>
    </row>
    <row r="366" spans="1:24" ht="42.75" x14ac:dyDescent="0.25">
      <c r="A366" s="2" t="s">
        <v>69</v>
      </c>
      <c r="B366" s="2" t="s">
        <v>477</v>
      </c>
      <c r="C366" s="2" t="s">
        <v>477</v>
      </c>
      <c r="D366" s="1" t="s">
        <v>1328</v>
      </c>
      <c r="E366" s="4">
        <f t="shared" si="63"/>
        <v>2.9</v>
      </c>
      <c r="F366" s="4">
        <f t="shared" si="72"/>
        <v>82.215000000000003</v>
      </c>
      <c r="G366" s="4">
        <v>5.8</v>
      </c>
      <c r="H366" s="4">
        <f t="shared" si="64"/>
        <v>164.43</v>
      </c>
      <c r="I366" s="4">
        <f t="shared" si="65"/>
        <v>6.96</v>
      </c>
      <c r="J366" s="4">
        <f t="shared" si="66"/>
        <v>197.316</v>
      </c>
      <c r="K366" s="4">
        <f t="shared" si="67"/>
        <v>11.6</v>
      </c>
      <c r="L366" s="4">
        <f t="shared" si="68"/>
        <v>328.86</v>
      </c>
      <c r="M366" s="5" t="str">
        <f t="shared" si="69"/>
        <v>Balsamic Sea Salt Ingredients:
natural sea salt, dried balsamic vinegar
 - NET WT. 2.9 oz (82.215 grams)</v>
      </c>
      <c r="N366" s="8">
        <v>10000000026</v>
      </c>
      <c r="O366" s="8">
        <v>30000000026</v>
      </c>
      <c r="P366" s="8">
        <v>50000000026</v>
      </c>
      <c r="Q366" s="8">
        <v>70000000026</v>
      </c>
      <c r="R366" s="8">
        <v>90000000026</v>
      </c>
      <c r="S366" s="2"/>
      <c r="U366" s="8"/>
      <c r="V366" s="4">
        <f t="shared" si="70"/>
        <v>1.45</v>
      </c>
      <c r="W366" s="4">
        <f t="shared" si="71"/>
        <v>41.107500000000002</v>
      </c>
      <c r="X366" s="8"/>
    </row>
    <row r="367" spans="1:24" ht="42.75" x14ac:dyDescent="0.25">
      <c r="A367" s="2" t="s">
        <v>70</v>
      </c>
      <c r="B367" s="2" t="s">
        <v>942</v>
      </c>
      <c r="C367" s="2" t="s">
        <v>721</v>
      </c>
      <c r="D367" s="1" t="s">
        <v>1393</v>
      </c>
      <c r="E367" s="4">
        <f t="shared" si="63"/>
        <v>1.9</v>
      </c>
      <c r="F367" s="4">
        <f t="shared" si="72"/>
        <v>53.865000000000002</v>
      </c>
      <c r="G367" s="4">
        <v>3.8</v>
      </c>
      <c r="H367" s="4">
        <f t="shared" si="64"/>
        <v>107.73</v>
      </c>
      <c r="I367" s="4">
        <f t="shared" si="65"/>
        <v>4.5599999999999996</v>
      </c>
      <c r="J367" s="4">
        <f t="shared" si="66"/>
        <v>129.27599999999998</v>
      </c>
      <c r="K367" s="4">
        <f t="shared" si="67"/>
        <v>7.6</v>
      </c>
      <c r="L367" s="4">
        <f t="shared" si="68"/>
        <v>215.46</v>
      </c>
      <c r="M367" s="5" t="str">
        <f t="shared" si="69"/>
        <v>Saffron Pink Peppercorn Sea Salt Ingredients:
salt, pink peppercorns, turmeric, saffron powder
 - NET WT. 1.9 oz (53.865 grams)</v>
      </c>
      <c r="N367" s="8">
        <v>10000000300</v>
      </c>
      <c r="O367" s="8">
        <v>30000000300</v>
      </c>
      <c r="P367" s="8">
        <v>50000000300</v>
      </c>
      <c r="Q367" s="8">
        <v>70000000300</v>
      </c>
      <c r="R367" s="8">
        <v>90000000300</v>
      </c>
      <c r="S367" s="2"/>
      <c r="U367" s="8"/>
      <c r="V367" s="4">
        <f t="shared" si="70"/>
        <v>0.95</v>
      </c>
      <c r="W367" s="4">
        <f t="shared" si="71"/>
        <v>26.932500000000001</v>
      </c>
      <c r="X367" s="8"/>
    </row>
    <row r="368" spans="1:24" ht="57" x14ac:dyDescent="0.25">
      <c r="A368" s="2" t="s">
        <v>71</v>
      </c>
      <c r="B368" s="2" t="s">
        <v>1013</v>
      </c>
      <c r="C368" s="2" t="s">
        <v>652</v>
      </c>
      <c r="D368" s="1" t="s">
        <v>1150</v>
      </c>
      <c r="E368" s="4">
        <f t="shared" si="63"/>
        <v>2.2999999999999998</v>
      </c>
      <c r="F368" s="4">
        <f t="shared" si="72"/>
        <v>65.204999999999998</v>
      </c>
      <c r="G368" s="4">
        <v>4.5999999999999996</v>
      </c>
      <c r="H368" s="4">
        <f t="shared" si="64"/>
        <v>130.41</v>
      </c>
      <c r="I368" s="4">
        <f t="shared" si="65"/>
        <v>5.52</v>
      </c>
      <c r="J368" s="4">
        <f t="shared" si="66"/>
        <v>156.49199999999999</v>
      </c>
      <c r="K368" s="4">
        <f t="shared" si="67"/>
        <v>9.1999999999999993</v>
      </c>
      <c r="L368" s="4">
        <f t="shared" si="68"/>
        <v>260.82</v>
      </c>
      <c r="M368" s="5" t="str">
        <f t="shared" si="69"/>
        <v>Lemon Rosemary Sea Salt Ingredients:
sea salt, lemon peel, rosemary, garlic 
• KOSHER CERTIFIED •
 - NET WT. 2.3 oz (65.205 grams)</v>
      </c>
      <c r="N368" s="8">
        <v>10000000203</v>
      </c>
      <c r="O368" s="8">
        <v>30000000203</v>
      </c>
      <c r="P368" s="8">
        <v>50000000203</v>
      </c>
      <c r="Q368" s="8">
        <v>70000000203</v>
      </c>
      <c r="R368" s="8">
        <v>90000000203</v>
      </c>
      <c r="S368" s="2"/>
      <c r="U368" s="8"/>
      <c r="V368" s="4">
        <f t="shared" si="70"/>
        <v>1.1499999999999999</v>
      </c>
      <c r="W368" s="4">
        <f t="shared" si="71"/>
        <v>32.602499999999999</v>
      </c>
      <c r="X368" s="8"/>
    </row>
    <row r="369" spans="1:24" ht="114" x14ac:dyDescent="0.25">
      <c r="A369" s="2" t="s">
        <v>72</v>
      </c>
      <c r="B369" s="2" t="s">
        <v>1109</v>
      </c>
      <c r="C369" s="2" t="s">
        <v>558</v>
      </c>
      <c r="D369" s="1" t="s">
        <v>785</v>
      </c>
      <c r="E369" s="4">
        <f t="shared" si="63"/>
        <v>1.9</v>
      </c>
      <c r="F369" s="4">
        <f t="shared" si="72"/>
        <v>53.865000000000002</v>
      </c>
      <c r="G369" s="4">
        <v>3.8</v>
      </c>
      <c r="H369" s="4">
        <f t="shared" si="64"/>
        <v>107.73</v>
      </c>
      <c r="I369" s="4">
        <f t="shared" si="65"/>
        <v>4.5599999999999996</v>
      </c>
      <c r="J369" s="4">
        <f t="shared" si="66"/>
        <v>129.27599999999998</v>
      </c>
      <c r="K369" s="4">
        <f t="shared" si="67"/>
        <v>7.6</v>
      </c>
      <c r="L369" s="4">
        <f t="shared" si="68"/>
        <v>215.46</v>
      </c>
      <c r="M369" s="5" t="str">
        <f t="shared" si="69"/>
        <v>Brown Sugar Bacon Salt Ingredients:
sea salt, cane sugar, dehydrated onion, dehydrated garlic, smoked paprika, red bell peppers, black pepper, natural hickory smoke flavor (maltodextrin, sunflower oil, silicon dioxide (anti cake) natural smoke flavor), paprika oleoresin, rice concentrate (flow agent), bacon flavor (sunflower oil, natural flavor, high oleic sunflower oil, natural smoke flavor)
 - NET WT. 1.9 oz (53.865 grams)</v>
      </c>
      <c r="N369" s="8">
        <v>10000000051</v>
      </c>
      <c r="O369" s="8">
        <v>30000000051</v>
      </c>
      <c r="P369" s="8">
        <v>50000000051</v>
      </c>
      <c r="Q369" s="8">
        <v>70000000051</v>
      </c>
      <c r="R369" s="8">
        <v>90000000051</v>
      </c>
      <c r="S369" s="2"/>
      <c r="U369" s="8"/>
      <c r="V369" s="4">
        <f t="shared" si="70"/>
        <v>0.95</v>
      </c>
      <c r="W369" s="4">
        <f t="shared" si="71"/>
        <v>26.932500000000001</v>
      </c>
      <c r="X369" s="8"/>
    </row>
    <row r="370" spans="1:24" ht="42.75" x14ac:dyDescent="0.25">
      <c r="A370" s="2" t="s">
        <v>73</v>
      </c>
      <c r="B370" s="2" t="s">
        <v>947</v>
      </c>
      <c r="C370" s="2" t="s">
        <v>716</v>
      </c>
      <c r="D370" s="1" t="s">
        <v>1391</v>
      </c>
      <c r="E370" s="4">
        <f t="shared" si="63"/>
        <v>0.8</v>
      </c>
      <c r="F370" s="4">
        <f t="shared" si="72"/>
        <v>22.680000000000003</v>
      </c>
      <c r="G370" s="4">
        <v>1.6</v>
      </c>
      <c r="H370" s="4">
        <f t="shared" si="64"/>
        <v>45.360000000000007</v>
      </c>
      <c r="I370" s="4">
        <f t="shared" si="65"/>
        <v>1.92</v>
      </c>
      <c r="J370" s="4">
        <f t="shared" si="66"/>
        <v>54.432000000000002</v>
      </c>
      <c r="K370" s="4">
        <f t="shared" si="67"/>
        <v>3.2</v>
      </c>
      <c r="L370" s="4">
        <f t="shared" si="68"/>
        <v>90.720000000000013</v>
      </c>
      <c r="M370" s="5" t="str">
        <f t="shared" si="69"/>
        <v>Roasted Garlic Sea Salt Ingredients:
natural sea salt, roasted garlic powder
 - NET WT. 0.8 oz (22.68 grams)</v>
      </c>
      <c r="N370" s="8">
        <v>10000000291</v>
      </c>
      <c r="O370" s="8">
        <v>30000000291</v>
      </c>
      <c r="P370" s="8">
        <v>50000000291</v>
      </c>
      <c r="Q370" s="8">
        <v>70000000291</v>
      </c>
      <c r="R370" s="8">
        <v>90000000291</v>
      </c>
      <c r="S370" s="2"/>
      <c r="U370" s="8"/>
      <c r="V370" s="4">
        <f t="shared" ref="V370:V401" si="73">IF(G370 = "NULL", "NULL", G370/4)</f>
        <v>0.4</v>
      </c>
      <c r="W370" s="4">
        <f t="shared" ref="W370:W401" si="74">IF(V370 = "NULL", "NULL", V370*28.35)</f>
        <v>11.340000000000002</v>
      </c>
      <c r="X370" s="8"/>
    </row>
    <row r="371" spans="1:24" ht="31.5" x14ac:dyDescent="0.25">
      <c r="A371" s="2" t="s">
        <v>74</v>
      </c>
      <c r="B371" s="2" t="s">
        <v>967</v>
      </c>
      <c r="C371" s="2" t="s">
        <v>696</v>
      </c>
      <c r="D371" s="1" t="s">
        <v>845</v>
      </c>
      <c r="E371" s="4">
        <f t="shared" si="63"/>
        <v>2.9</v>
      </c>
      <c r="F371" s="4">
        <f t="shared" ref="F371:F402" si="75">IF(E371 = "NULL", "NULL", E371*28.35)</f>
        <v>82.215000000000003</v>
      </c>
      <c r="G371" s="4">
        <v>5.8</v>
      </c>
      <c r="H371" s="4">
        <f t="shared" si="64"/>
        <v>164.43</v>
      </c>
      <c r="I371" s="4">
        <f t="shared" si="65"/>
        <v>6.96</v>
      </c>
      <c r="J371" s="4">
        <f t="shared" si="66"/>
        <v>197.316</v>
      </c>
      <c r="K371" s="4">
        <f t="shared" si="67"/>
        <v>11.6</v>
      </c>
      <c r="L371" s="4">
        <f t="shared" si="68"/>
        <v>328.86</v>
      </c>
      <c r="M371" s="5" t="str">
        <f t="shared" si="69"/>
        <v>NULL
 - NET WT. 2.9 oz (82.215 grams)</v>
      </c>
      <c r="N371" s="8">
        <v>10000000260</v>
      </c>
      <c r="O371" s="8">
        <v>30000000260</v>
      </c>
      <c r="P371" s="8">
        <v>50000000260</v>
      </c>
      <c r="Q371" s="8">
        <v>70000000260</v>
      </c>
      <c r="R371" s="8">
        <v>90000000260</v>
      </c>
      <c r="S371" s="2"/>
      <c r="U371" s="8"/>
      <c r="V371" s="4">
        <f t="shared" si="73"/>
        <v>1.45</v>
      </c>
      <c r="W371" s="4">
        <f t="shared" si="74"/>
        <v>41.107500000000002</v>
      </c>
      <c r="X371" s="8"/>
    </row>
    <row r="372" spans="1:24" ht="31.5" x14ac:dyDescent="0.25">
      <c r="A372" s="2" t="s">
        <v>75</v>
      </c>
      <c r="B372" s="2" t="s">
        <v>958</v>
      </c>
      <c r="C372" s="2" t="s">
        <v>705</v>
      </c>
      <c r="D372" s="1" t="s">
        <v>845</v>
      </c>
      <c r="E372" s="4">
        <f t="shared" si="63"/>
        <v>2.9</v>
      </c>
      <c r="F372" s="4">
        <f t="shared" si="75"/>
        <v>82.215000000000003</v>
      </c>
      <c r="G372" s="4">
        <v>5.8</v>
      </c>
      <c r="H372" s="4">
        <f t="shared" si="64"/>
        <v>164.43</v>
      </c>
      <c r="I372" s="4">
        <f t="shared" si="65"/>
        <v>6.96</v>
      </c>
      <c r="J372" s="4">
        <f t="shared" si="66"/>
        <v>197.316</v>
      </c>
      <c r="K372" s="4">
        <f t="shared" si="67"/>
        <v>11.6</v>
      </c>
      <c r="L372" s="4">
        <f t="shared" si="68"/>
        <v>328.86</v>
      </c>
      <c r="M372" s="5" t="str">
        <f t="shared" si="69"/>
        <v>NULL
 - NET WT. 2.9 oz (82.215 grams)</v>
      </c>
      <c r="N372" s="8">
        <v>10000000274</v>
      </c>
      <c r="O372" s="8">
        <v>30000000274</v>
      </c>
      <c r="P372" s="8">
        <v>50000000274</v>
      </c>
      <c r="Q372" s="8">
        <v>70000000274</v>
      </c>
      <c r="R372" s="8">
        <v>90000000274</v>
      </c>
      <c r="S372" s="2"/>
      <c r="U372" s="8"/>
      <c r="V372" s="4">
        <f t="shared" si="73"/>
        <v>1.45</v>
      </c>
      <c r="W372" s="4">
        <f t="shared" si="74"/>
        <v>41.107500000000002</v>
      </c>
      <c r="X372" s="8"/>
    </row>
    <row r="373" spans="1:24" ht="42.75" x14ac:dyDescent="0.25">
      <c r="A373" s="2" t="s">
        <v>76</v>
      </c>
      <c r="B373" s="2" t="s">
        <v>478</v>
      </c>
      <c r="C373" s="2" t="s">
        <v>478</v>
      </c>
      <c r="D373" s="1" t="s">
        <v>799</v>
      </c>
      <c r="E373" s="4">
        <f t="shared" si="63"/>
        <v>2.5</v>
      </c>
      <c r="F373" s="4">
        <f t="shared" si="75"/>
        <v>70.875</v>
      </c>
      <c r="G373" s="4">
        <v>5</v>
      </c>
      <c r="H373" s="4">
        <f t="shared" si="64"/>
        <v>141.75</v>
      </c>
      <c r="I373" s="4">
        <f t="shared" si="65"/>
        <v>6</v>
      </c>
      <c r="J373" s="4">
        <f t="shared" si="66"/>
        <v>170.10000000000002</v>
      </c>
      <c r="K373" s="4">
        <f t="shared" si="67"/>
        <v>10</v>
      </c>
      <c r="L373" s="4">
        <f t="shared" si="68"/>
        <v>283.5</v>
      </c>
      <c r="M373" s="5" t="str">
        <f t="shared" si="69"/>
        <v>Kosher Salt Ingredients:
kosher salt
 - NET WT. 2.5 oz (70.875 grams)</v>
      </c>
      <c r="N373" s="8">
        <v>10000000196</v>
      </c>
      <c r="O373" s="8">
        <v>30000000196</v>
      </c>
      <c r="P373" s="8">
        <v>50000000196</v>
      </c>
      <c r="Q373" s="8">
        <v>70000000196</v>
      </c>
      <c r="R373" s="8">
        <v>90000000196</v>
      </c>
      <c r="S373" s="2"/>
      <c r="U373" s="8"/>
      <c r="V373" s="4">
        <f t="shared" si="73"/>
        <v>1.25</v>
      </c>
      <c r="W373" s="4">
        <f t="shared" si="74"/>
        <v>35.4375</v>
      </c>
      <c r="X373" s="8"/>
    </row>
    <row r="374" spans="1:24" ht="42.75" x14ac:dyDescent="0.25">
      <c r="A374" s="2" t="s">
        <v>77</v>
      </c>
      <c r="B374" s="2" t="s">
        <v>1304</v>
      </c>
      <c r="C374" s="2" t="s">
        <v>1303</v>
      </c>
      <c r="D374" s="1" t="s">
        <v>1302</v>
      </c>
      <c r="E374" s="4">
        <f t="shared" si="63"/>
        <v>1.9</v>
      </c>
      <c r="F374" s="4">
        <f t="shared" si="75"/>
        <v>53.865000000000002</v>
      </c>
      <c r="G374" s="4">
        <v>3.8</v>
      </c>
      <c r="H374" s="4">
        <f t="shared" si="64"/>
        <v>107.73</v>
      </c>
      <c r="I374" s="4">
        <f t="shared" si="65"/>
        <v>4.5599999999999996</v>
      </c>
      <c r="J374" s="4">
        <f t="shared" si="66"/>
        <v>129.27599999999998</v>
      </c>
      <c r="K374" s="4">
        <f t="shared" si="67"/>
        <v>7.6</v>
      </c>
      <c r="L374" s="4">
        <f t="shared" si="68"/>
        <v>215.46</v>
      </c>
      <c r="M374" s="5" t="str">
        <f t="shared" si="69"/>
        <v>Pink Himalayan Sea Salt Ingredients:
pink himalayan sea salt 
 - NET WT. 1.9 oz (53.865 grams)</v>
      </c>
      <c r="N374" s="8">
        <v>10000000173</v>
      </c>
      <c r="O374" s="8">
        <v>30000000173</v>
      </c>
      <c r="P374" s="8">
        <v>50000000173</v>
      </c>
      <c r="Q374" s="8">
        <v>70000000173</v>
      </c>
      <c r="R374" s="8">
        <v>90000000173</v>
      </c>
      <c r="S374" s="2"/>
      <c r="U374" s="8"/>
      <c r="V374" s="4">
        <f t="shared" si="73"/>
        <v>0.95</v>
      </c>
      <c r="W374" s="4">
        <f t="shared" si="74"/>
        <v>26.932500000000001</v>
      </c>
      <c r="X374" s="8"/>
    </row>
    <row r="375" spans="1:24" ht="42.75" x14ac:dyDescent="0.25">
      <c r="A375" s="2" t="s">
        <v>78</v>
      </c>
      <c r="B375" s="2" t="s">
        <v>1305</v>
      </c>
      <c r="C375" s="2" t="s">
        <v>1306</v>
      </c>
      <c r="D375" s="1" t="s">
        <v>1383</v>
      </c>
      <c r="E375" s="4">
        <f t="shared" si="63"/>
        <v>3.2</v>
      </c>
      <c r="F375" s="4">
        <f t="shared" si="75"/>
        <v>90.720000000000013</v>
      </c>
      <c r="G375" s="4">
        <v>6.4</v>
      </c>
      <c r="H375" s="4">
        <f t="shared" si="64"/>
        <v>181.44000000000003</v>
      </c>
      <c r="I375" s="4">
        <f t="shared" si="65"/>
        <v>7.68</v>
      </c>
      <c r="J375" s="4">
        <f t="shared" si="66"/>
        <v>217.72800000000001</v>
      </c>
      <c r="K375" s="4">
        <f t="shared" si="67"/>
        <v>12.8</v>
      </c>
      <c r="L375" s="4">
        <f t="shared" si="68"/>
        <v>362.88000000000005</v>
      </c>
      <c r="M375" s="5" t="str">
        <f t="shared" si="69"/>
        <v>Pink Himalayan Coarse Sea Salt Ingredients:
coarse pink himalayan sea salt 
 - NET WT. 3.2 oz (90.72 grams)</v>
      </c>
      <c r="N375" s="8">
        <v>10000000172</v>
      </c>
      <c r="O375" s="8">
        <v>30000000172</v>
      </c>
      <c r="P375" s="8">
        <v>50000000172</v>
      </c>
      <c r="Q375" s="8">
        <v>70000000172</v>
      </c>
      <c r="R375" s="8">
        <v>90000000172</v>
      </c>
      <c r="S375" s="2"/>
      <c r="U375" s="8"/>
      <c r="V375" s="4">
        <f t="shared" si="73"/>
        <v>1.6</v>
      </c>
      <c r="W375" s="4">
        <f t="shared" si="74"/>
        <v>45.360000000000007</v>
      </c>
      <c r="X375" s="8"/>
    </row>
    <row r="376" spans="1:24" ht="42.75" x14ac:dyDescent="0.25">
      <c r="A376" s="2" t="s">
        <v>79</v>
      </c>
      <c r="B376" s="2" t="s">
        <v>1124</v>
      </c>
      <c r="C376" s="2" t="s">
        <v>544</v>
      </c>
      <c r="D376" s="1" t="s">
        <v>1329</v>
      </c>
      <c r="E376" s="4">
        <f t="shared" si="63"/>
        <v>2.9</v>
      </c>
      <c r="F376" s="4">
        <f t="shared" si="75"/>
        <v>82.215000000000003</v>
      </c>
      <c r="G376" s="4">
        <v>5.8</v>
      </c>
      <c r="H376" s="4">
        <f t="shared" si="64"/>
        <v>164.43</v>
      </c>
      <c r="I376" s="4">
        <f t="shared" si="65"/>
        <v>6.96</v>
      </c>
      <c r="J376" s="4">
        <f t="shared" si="66"/>
        <v>197.316</v>
      </c>
      <c r="K376" s="4">
        <f t="shared" si="67"/>
        <v>11.6</v>
      </c>
      <c r="L376" s="4">
        <f t="shared" si="68"/>
        <v>328.86</v>
      </c>
      <c r="M376" s="5" t="str">
        <f t="shared" si="69"/>
        <v>Bamboo Jade Sea Salt Ingredients:
natural sea salt, organic bamboo leaf extract
 - NET WT. 2.9 oz (82.215 grams)</v>
      </c>
      <c r="N376" s="8">
        <v>10000000028</v>
      </c>
      <c r="O376" s="8">
        <v>30000000028</v>
      </c>
      <c r="P376" s="8">
        <v>50000000028</v>
      </c>
      <c r="Q376" s="8">
        <v>70000000028</v>
      </c>
      <c r="R376" s="8">
        <v>90000000028</v>
      </c>
      <c r="S376" s="2"/>
      <c r="U376" s="8"/>
      <c r="V376" s="4">
        <f t="shared" si="73"/>
        <v>1.45</v>
      </c>
      <c r="W376" s="4">
        <f t="shared" si="74"/>
        <v>41.107500000000002</v>
      </c>
      <c r="X376" s="8"/>
    </row>
    <row r="377" spans="1:24" ht="42.75" x14ac:dyDescent="0.25">
      <c r="A377" s="2" t="s">
        <v>80</v>
      </c>
      <c r="B377" s="2" t="s">
        <v>1559</v>
      </c>
      <c r="C377" s="2" t="s">
        <v>725</v>
      </c>
      <c r="D377" s="1" t="s">
        <v>1395</v>
      </c>
      <c r="E377" s="4">
        <f t="shared" si="63"/>
        <v>2.2999999999999998</v>
      </c>
      <c r="F377" s="4">
        <f t="shared" si="75"/>
        <v>65.204999999999998</v>
      </c>
      <c r="G377" s="4">
        <v>4.5999999999999996</v>
      </c>
      <c r="H377" s="4">
        <f t="shared" si="64"/>
        <v>130.41</v>
      </c>
      <c r="I377" s="4">
        <f t="shared" si="65"/>
        <v>5.52</v>
      </c>
      <c r="J377" s="4">
        <f t="shared" si="66"/>
        <v>156.49199999999999</v>
      </c>
      <c r="K377" s="4">
        <f t="shared" si="67"/>
        <v>9.1999999999999993</v>
      </c>
      <c r="L377" s="4">
        <f t="shared" si="68"/>
        <v>260.82</v>
      </c>
      <c r="M377" s="5" t="str">
        <f t="shared" si="69"/>
        <v>Sea Salt (Plain/Fine) Ingredients:
pure &amp; natural sea salt 
 - NET WT. 2.3 oz (65.205 grams)</v>
      </c>
      <c r="N377" s="8">
        <v>10000000306</v>
      </c>
      <c r="O377" s="8">
        <v>30000000306</v>
      </c>
      <c r="P377" s="8">
        <v>50000000306</v>
      </c>
      <c r="Q377" s="8">
        <v>70000000306</v>
      </c>
      <c r="R377" s="8">
        <v>90000000306</v>
      </c>
      <c r="S377" s="2"/>
      <c r="U377" s="8"/>
      <c r="V377" s="4">
        <f t="shared" si="73"/>
        <v>1.1499999999999999</v>
      </c>
      <c r="W377" s="4">
        <f t="shared" si="74"/>
        <v>32.602499999999999</v>
      </c>
      <c r="X377" s="8"/>
    </row>
    <row r="378" spans="1:24" ht="42.75" x14ac:dyDescent="0.25">
      <c r="A378" s="2" t="s">
        <v>81</v>
      </c>
      <c r="B378" s="2" t="s">
        <v>1560</v>
      </c>
      <c r="C378" s="2" t="s">
        <v>724</v>
      </c>
      <c r="D378" s="1" t="s">
        <v>1394</v>
      </c>
      <c r="E378" s="4">
        <f t="shared" si="63"/>
        <v>2.2999999999999998</v>
      </c>
      <c r="F378" s="4">
        <f t="shared" si="75"/>
        <v>65.204999999999998</v>
      </c>
      <c r="G378" s="4">
        <v>4.5999999999999996</v>
      </c>
      <c r="H378" s="4">
        <f t="shared" si="64"/>
        <v>130.41</v>
      </c>
      <c r="I378" s="4">
        <f t="shared" si="65"/>
        <v>5.52</v>
      </c>
      <c r="J378" s="4">
        <f t="shared" si="66"/>
        <v>156.49199999999999</v>
      </c>
      <c r="K378" s="4">
        <f t="shared" si="67"/>
        <v>9.1999999999999993</v>
      </c>
      <c r="L378" s="4">
        <f t="shared" si="68"/>
        <v>260.82</v>
      </c>
      <c r="M378" s="5" t="str">
        <f t="shared" si="69"/>
        <v>Sea Salt (Plain/Coarse) Ingredients:
pure &amp; natural sea salt 
 - NET WT. 2.3 oz (65.205 grams)</v>
      </c>
      <c r="N378" s="8">
        <v>10000000305</v>
      </c>
      <c r="O378" s="8">
        <v>30000000305</v>
      </c>
      <c r="P378" s="8">
        <v>50000000305</v>
      </c>
      <c r="Q378" s="8">
        <v>70000000305</v>
      </c>
      <c r="R378" s="8">
        <v>90000000305</v>
      </c>
      <c r="S378" s="2"/>
      <c r="U378" s="8"/>
      <c r="V378" s="4">
        <f t="shared" si="73"/>
        <v>1.1499999999999999</v>
      </c>
      <c r="W378" s="4">
        <f t="shared" si="74"/>
        <v>32.602499999999999</v>
      </c>
      <c r="X378" s="8"/>
    </row>
    <row r="379" spans="1:24" ht="42.75" x14ac:dyDescent="0.25">
      <c r="A379" s="2" t="s">
        <v>82</v>
      </c>
      <c r="B379" s="2" t="s">
        <v>938</v>
      </c>
      <c r="C379" s="2" t="s">
        <v>727</v>
      </c>
      <c r="D379" s="1" t="s">
        <v>813</v>
      </c>
      <c r="E379" s="4">
        <f t="shared" si="63"/>
        <v>1.85</v>
      </c>
      <c r="F379" s="4">
        <f t="shared" si="75"/>
        <v>52.447500000000005</v>
      </c>
      <c r="G379" s="4">
        <v>3.7</v>
      </c>
      <c r="H379" s="4">
        <f t="shared" si="64"/>
        <v>104.89500000000001</v>
      </c>
      <c r="I379" s="4">
        <f t="shared" si="65"/>
        <v>4.4400000000000004</v>
      </c>
      <c r="J379" s="4">
        <f t="shared" si="66"/>
        <v>125.87400000000002</v>
      </c>
      <c r="K379" s="4">
        <f t="shared" si="67"/>
        <v>7.4</v>
      </c>
      <c r="L379" s="4">
        <f t="shared" si="68"/>
        <v>209.79000000000002</v>
      </c>
      <c r="M379" s="5" t="str">
        <f t="shared" si="69"/>
        <v>Smoked Sea Salt Ingredients:
coarse sea salt, smoke flavor
 - NET WT. 1.85 oz (52.4475 grams)</v>
      </c>
      <c r="N379" s="8">
        <v>10000000313</v>
      </c>
      <c r="O379" s="8">
        <v>30000000313</v>
      </c>
      <c r="P379" s="8">
        <v>50000000313</v>
      </c>
      <c r="Q379" s="8">
        <v>70000000313</v>
      </c>
      <c r="R379" s="8">
        <v>90000000313</v>
      </c>
      <c r="S379" s="2"/>
      <c r="U379" s="8"/>
      <c r="V379" s="4">
        <f t="shared" si="73"/>
        <v>0.92500000000000004</v>
      </c>
      <c r="W379" s="4">
        <f t="shared" si="74"/>
        <v>26.223750000000003</v>
      </c>
      <c r="X379" s="8"/>
    </row>
    <row r="380" spans="1:24" ht="42.75" x14ac:dyDescent="0.25">
      <c r="A380" s="2" t="s">
        <v>807</v>
      </c>
      <c r="B380" s="2" t="s">
        <v>996</v>
      </c>
      <c r="C380" s="2" t="s">
        <v>669</v>
      </c>
      <c r="D380" s="1" t="s">
        <v>521</v>
      </c>
      <c r="E380" s="4">
        <f t="shared" si="63"/>
        <v>2.9</v>
      </c>
      <c r="F380" s="4">
        <f t="shared" si="75"/>
        <v>82.215000000000003</v>
      </c>
      <c r="G380" s="4">
        <v>5.8</v>
      </c>
      <c r="H380" s="4">
        <f t="shared" si="64"/>
        <v>164.43</v>
      </c>
      <c r="I380" s="4">
        <f t="shared" si="65"/>
        <v>6.96</v>
      </c>
      <c r="J380" s="4">
        <f t="shared" si="66"/>
        <v>197.316</v>
      </c>
      <c r="K380" s="4">
        <f t="shared" si="67"/>
        <v>11.6</v>
      </c>
      <c r="L380" s="4">
        <f t="shared" si="68"/>
        <v>328.86</v>
      </c>
      <c r="M380" s="5" t="str">
        <f t="shared" si="69"/>
        <v>Mediterranean Sea Salt Ingredients:
sea salt
 - NET WT. 2.9 oz (82.215 grams)</v>
      </c>
      <c r="N380" s="8">
        <v>10000000223</v>
      </c>
      <c r="O380" s="8">
        <v>30000000223</v>
      </c>
      <c r="P380" s="8">
        <v>50000000223</v>
      </c>
      <c r="Q380" s="8">
        <v>70000000223</v>
      </c>
      <c r="R380" s="8">
        <v>90000000223</v>
      </c>
      <c r="S380" s="2"/>
      <c r="U380" s="8"/>
      <c r="V380" s="4">
        <f t="shared" si="73"/>
        <v>1.45</v>
      </c>
      <c r="W380" s="4">
        <f t="shared" si="74"/>
        <v>41.107500000000002</v>
      </c>
      <c r="X380" s="8"/>
    </row>
    <row r="381" spans="1:24" ht="42.75" x14ac:dyDescent="0.25">
      <c r="A381" s="2" t="s">
        <v>83</v>
      </c>
      <c r="B381" s="2" t="s">
        <v>1555</v>
      </c>
      <c r="C381" s="2" t="s">
        <v>1556</v>
      </c>
      <c r="D381" s="1" t="s">
        <v>1558</v>
      </c>
      <c r="E381" s="4">
        <f t="shared" si="63"/>
        <v>2.8</v>
      </c>
      <c r="F381" s="4">
        <f t="shared" si="75"/>
        <v>79.38</v>
      </c>
      <c r="G381" s="4">
        <v>5.6</v>
      </c>
      <c r="H381" s="4">
        <f t="shared" si="64"/>
        <v>158.76</v>
      </c>
      <c r="I381" s="4">
        <f t="shared" si="65"/>
        <v>6.72</v>
      </c>
      <c r="J381" s="4">
        <f t="shared" si="66"/>
        <v>190.512</v>
      </c>
      <c r="K381" s="4">
        <f t="shared" si="67"/>
        <v>11.2</v>
      </c>
      <c r="L381" s="4">
        <f t="shared" si="68"/>
        <v>317.52</v>
      </c>
      <c r="M381" s="5" t="str">
        <f t="shared" si="69"/>
        <v>Pink Himalayan &amp; Ghost Chili Sea Salt (Fine) Ingredients:
coarse pink himalayan sea salt, ghost chili peppers
 - NET WT. 2.8 oz (79.38 grams)</v>
      </c>
      <c r="N381" s="8">
        <v>10000000461</v>
      </c>
      <c r="O381" s="8">
        <v>30000000461</v>
      </c>
      <c r="P381" s="8">
        <v>50000000461</v>
      </c>
      <c r="Q381" s="8">
        <v>70000000461</v>
      </c>
      <c r="R381" s="8">
        <v>90000000461</v>
      </c>
      <c r="S381" s="2"/>
      <c r="U381" s="8"/>
      <c r="V381" s="4">
        <f t="shared" si="73"/>
        <v>1.4</v>
      </c>
      <c r="W381" s="4">
        <f t="shared" si="74"/>
        <v>39.69</v>
      </c>
      <c r="X381" s="8"/>
    </row>
    <row r="382" spans="1:24" ht="42.75" x14ac:dyDescent="0.25">
      <c r="A382" s="2" t="s">
        <v>84</v>
      </c>
      <c r="B382" s="2" t="s">
        <v>1503</v>
      </c>
      <c r="C382" s="2" t="s">
        <v>1504</v>
      </c>
      <c r="D382" s="1" t="s">
        <v>1505</v>
      </c>
      <c r="E382" s="4">
        <f t="shared" si="63"/>
        <v>2.8</v>
      </c>
      <c r="F382" s="4">
        <f t="shared" si="75"/>
        <v>79.38</v>
      </c>
      <c r="G382" s="4">
        <v>5.6</v>
      </c>
      <c r="H382" s="4">
        <f t="shared" si="64"/>
        <v>158.76</v>
      </c>
      <c r="I382" s="4">
        <f t="shared" si="65"/>
        <v>6.72</v>
      </c>
      <c r="J382" s="4">
        <f t="shared" si="66"/>
        <v>190.512</v>
      </c>
      <c r="K382" s="4">
        <f t="shared" si="67"/>
        <v>11.2</v>
      </c>
      <c r="L382" s="4">
        <f t="shared" si="68"/>
        <v>317.52</v>
      </c>
      <c r="M382" s="5" t="str">
        <f t="shared" si="69"/>
        <v>Pink Himalayan &amp; Ghost Chili Sea Salt (Coarse) Ingredients:
coarse pink himalayan sea salt, ghost chili peppers
 - NET WT. 2.8 oz (79.38 grams)</v>
      </c>
      <c r="N382" s="8">
        <v>10000000174</v>
      </c>
      <c r="O382" s="8">
        <v>30000000174</v>
      </c>
      <c r="P382" s="8">
        <v>50000000174</v>
      </c>
      <c r="Q382" s="8">
        <v>70000000174</v>
      </c>
      <c r="R382" s="8">
        <v>90000000174</v>
      </c>
      <c r="S382" s="2"/>
      <c r="U382" s="8"/>
      <c r="V382" s="4">
        <f t="shared" si="73"/>
        <v>1.4</v>
      </c>
      <c r="W382" s="4">
        <f t="shared" si="74"/>
        <v>39.69</v>
      </c>
      <c r="X382" s="8"/>
    </row>
    <row r="383" spans="1:24" ht="31.5" x14ac:dyDescent="0.25">
      <c r="A383" s="2" t="s">
        <v>85</v>
      </c>
      <c r="B383" s="2" t="s">
        <v>901</v>
      </c>
      <c r="C383" s="2" t="s">
        <v>763</v>
      </c>
      <c r="D383" s="1" t="s">
        <v>845</v>
      </c>
      <c r="E383" s="4">
        <f t="shared" si="63"/>
        <v>2.9</v>
      </c>
      <c r="F383" s="4">
        <f t="shared" si="75"/>
        <v>82.215000000000003</v>
      </c>
      <c r="G383" s="4">
        <v>5.8</v>
      </c>
      <c r="H383" s="4">
        <f t="shared" si="64"/>
        <v>164.43</v>
      </c>
      <c r="I383" s="4">
        <f t="shared" si="65"/>
        <v>6.96</v>
      </c>
      <c r="J383" s="4">
        <f t="shared" si="66"/>
        <v>197.316</v>
      </c>
      <c r="K383" s="4">
        <f t="shared" si="67"/>
        <v>11.6</v>
      </c>
      <c r="L383" s="4">
        <f t="shared" si="68"/>
        <v>328.86</v>
      </c>
      <c r="M383" s="5" t="str">
        <f t="shared" si="69"/>
        <v>NULL
 - NET WT. 2.9 oz (82.215 grams)</v>
      </c>
      <c r="N383" s="8">
        <v>10000000376</v>
      </c>
      <c r="O383" s="8">
        <v>30000000376</v>
      </c>
      <c r="P383" s="8">
        <v>50000000376</v>
      </c>
      <c r="Q383" s="8">
        <v>70000000376</v>
      </c>
      <c r="R383" s="8">
        <v>90000000376</v>
      </c>
      <c r="S383" s="2"/>
      <c r="U383" s="8"/>
      <c r="V383" s="4">
        <f t="shared" si="73"/>
        <v>1.45</v>
      </c>
      <c r="W383" s="4">
        <f t="shared" si="74"/>
        <v>41.107500000000002</v>
      </c>
      <c r="X383" s="8"/>
    </row>
    <row r="384" spans="1:24" ht="31.5" x14ac:dyDescent="0.25">
      <c r="A384" s="2" t="s">
        <v>86</v>
      </c>
      <c r="B384" s="2" t="s">
        <v>1086</v>
      </c>
      <c r="C384" s="2" t="s">
        <v>581</v>
      </c>
      <c r="D384" s="1" t="s">
        <v>845</v>
      </c>
      <c r="E384" s="4">
        <f t="shared" si="63"/>
        <v>2.9</v>
      </c>
      <c r="F384" s="4">
        <f t="shared" si="75"/>
        <v>82.215000000000003</v>
      </c>
      <c r="G384" s="4">
        <v>5.8</v>
      </c>
      <c r="H384" s="4">
        <f t="shared" si="64"/>
        <v>164.43</v>
      </c>
      <c r="I384" s="4">
        <f t="shared" si="65"/>
        <v>6.96</v>
      </c>
      <c r="J384" s="4">
        <f t="shared" si="66"/>
        <v>197.316</v>
      </c>
      <c r="K384" s="4">
        <f t="shared" si="67"/>
        <v>11.6</v>
      </c>
      <c r="L384" s="4">
        <f t="shared" si="68"/>
        <v>328.86</v>
      </c>
      <c r="M384" s="5" t="str">
        <f t="shared" si="69"/>
        <v>NULL
 - NET WT. 2.9 oz (82.215 grams)</v>
      </c>
      <c r="N384" s="8">
        <v>10000000083</v>
      </c>
      <c r="O384" s="8">
        <v>30000000083</v>
      </c>
      <c r="P384" s="8">
        <v>50000000083</v>
      </c>
      <c r="Q384" s="8">
        <v>70000000083</v>
      </c>
      <c r="R384" s="8">
        <v>90000000083</v>
      </c>
      <c r="S384" s="2"/>
      <c r="U384" s="8"/>
      <c r="V384" s="4">
        <f t="shared" si="73"/>
        <v>1.45</v>
      </c>
      <c r="W384" s="4">
        <f t="shared" si="74"/>
        <v>41.107500000000002</v>
      </c>
      <c r="X384" s="8"/>
    </row>
    <row r="385" spans="1:24" ht="31.5" x14ac:dyDescent="0.25">
      <c r="A385" s="2" t="s">
        <v>87</v>
      </c>
      <c r="B385" s="2" t="s">
        <v>970</v>
      </c>
      <c r="C385" s="2" t="s">
        <v>694</v>
      </c>
      <c r="D385" s="1" t="s">
        <v>845</v>
      </c>
      <c r="E385" s="4">
        <f t="shared" si="63"/>
        <v>2.9</v>
      </c>
      <c r="F385" s="4">
        <f t="shared" si="75"/>
        <v>82.215000000000003</v>
      </c>
      <c r="G385" s="4">
        <v>5.8</v>
      </c>
      <c r="H385" s="4">
        <f t="shared" si="64"/>
        <v>164.43</v>
      </c>
      <c r="I385" s="4">
        <f t="shared" si="65"/>
        <v>6.96</v>
      </c>
      <c r="J385" s="4">
        <f t="shared" si="66"/>
        <v>197.316</v>
      </c>
      <c r="K385" s="4">
        <f t="shared" si="67"/>
        <v>11.6</v>
      </c>
      <c r="L385" s="4">
        <f t="shared" si="68"/>
        <v>328.86</v>
      </c>
      <c r="M385" s="5" t="str">
        <f t="shared" si="69"/>
        <v>NULL
 - NET WT. 2.9 oz (82.215 grams)</v>
      </c>
      <c r="N385" s="8">
        <v>10000000258</v>
      </c>
      <c r="O385" s="8">
        <v>30000000258</v>
      </c>
      <c r="P385" s="8">
        <v>50000000258</v>
      </c>
      <c r="Q385" s="8">
        <v>70000000258</v>
      </c>
      <c r="R385" s="8">
        <v>90000000258</v>
      </c>
      <c r="S385" s="2"/>
      <c r="U385" s="8"/>
      <c r="V385" s="4">
        <f t="shared" si="73"/>
        <v>1.45</v>
      </c>
      <c r="W385" s="4">
        <f t="shared" si="74"/>
        <v>41.107500000000002</v>
      </c>
      <c r="X385" s="8"/>
    </row>
    <row r="386" spans="1:24" ht="42.75" x14ac:dyDescent="0.25">
      <c r="A386" s="2" t="s">
        <v>88</v>
      </c>
      <c r="B386" s="2" t="s">
        <v>1008</v>
      </c>
      <c r="C386" s="2" t="s">
        <v>657</v>
      </c>
      <c r="D386" s="1" t="s">
        <v>1369</v>
      </c>
      <c r="E386" s="4">
        <f t="shared" ref="E386:E451" si="76">IF(G386 = "NULL", "NULL", G386/2)</f>
        <v>1.95</v>
      </c>
      <c r="F386" s="4">
        <f t="shared" si="75"/>
        <v>55.282499999999999</v>
      </c>
      <c r="G386" s="4">
        <v>3.9</v>
      </c>
      <c r="H386" s="4">
        <f t="shared" ref="H386:H449" si="77">IF(G386 = "NULL", "NULL", G386*28.35)</f>
        <v>110.565</v>
      </c>
      <c r="I386" s="4">
        <f t="shared" ref="I386:I451" si="78">IF(G386 = "NULL", "NULL", G386*1.2)</f>
        <v>4.68</v>
      </c>
      <c r="J386" s="4">
        <f t="shared" ref="J386:J449" si="79">IF(G386 = "NULL", "NULL", I386*28.35)</f>
        <v>132.678</v>
      </c>
      <c r="K386" s="4">
        <f t="shared" ref="K386:K451" si="80">IF(G386 = "NULL", "NULL", G386*2)</f>
        <v>7.8</v>
      </c>
      <c r="L386" s="4">
        <f t="shared" ref="L386:L449" si="81">IF(G386 = "NULL", "NULL", K386*28.35)</f>
        <v>221.13</v>
      </c>
      <c r="M386" s="5" t="str">
        <f t="shared" ref="M386:M451" si="82">CONCATENATE(D386, CHAR(10), " - NET WT. ", E386, " oz (", F386, " grams)")</f>
        <v>Lime Sea Salt Ingredients:
sea salt, lime juice, key limes
 - NET WT. 1.95 oz (55.2825 grams)</v>
      </c>
      <c r="N386" s="8">
        <v>10000000210</v>
      </c>
      <c r="O386" s="8">
        <v>30000000210</v>
      </c>
      <c r="P386" s="8">
        <v>50000000210</v>
      </c>
      <c r="Q386" s="8">
        <v>70000000210</v>
      </c>
      <c r="R386" s="8">
        <v>90000000210</v>
      </c>
      <c r="S386" s="2"/>
      <c r="U386" s="8"/>
      <c r="V386" s="4">
        <f t="shared" si="73"/>
        <v>0.97499999999999998</v>
      </c>
      <c r="W386" s="4">
        <f t="shared" si="74"/>
        <v>27.641249999999999</v>
      </c>
      <c r="X386" s="8"/>
    </row>
    <row r="387" spans="1:24" ht="42.75" x14ac:dyDescent="0.25">
      <c r="A387" s="2" t="s">
        <v>89</v>
      </c>
      <c r="B387" s="2" t="s">
        <v>1012</v>
      </c>
      <c r="C387" s="2" t="s">
        <v>653</v>
      </c>
      <c r="D387" s="1" t="s">
        <v>1368</v>
      </c>
      <c r="E387" s="4">
        <f t="shared" si="76"/>
        <v>1.95</v>
      </c>
      <c r="F387" s="4">
        <f t="shared" si="75"/>
        <v>55.282499999999999</v>
      </c>
      <c r="G387" s="4">
        <v>3.9</v>
      </c>
      <c r="H387" s="4">
        <f t="shared" si="77"/>
        <v>110.565</v>
      </c>
      <c r="I387" s="4">
        <f t="shared" si="78"/>
        <v>4.68</v>
      </c>
      <c r="J387" s="4">
        <f t="shared" si="79"/>
        <v>132.678</v>
      </c>
      <c r="K387" s="4">
        <f t="shared" si="80"/>
        <v>7.8</v>
      </c>
      <c r="L387" s="4">
        <f t="shared" si="81"/>
        <v>221.13</v>
      </c>
      <c r="M387" s="5" t="str">
        <f t="shared" si="82"/>
        <v>Lemon Sea Salt Ingredients:
sea salt, lemon juice
 - NET WT. 1.95 oz (55.2825 grams)</v>
      </c>
      <c r="N387" s="8">
        <v>10000000206</v>
      </c>
      <c r="O387" s="8">
        <v>30000000206</v>
      </c>
      <c r="P387" s="8">
        <v>50000000206</v>
      </c>
      <c r="Q387" s="8">
        <v>70000000206</v>
      </c>
      <c r="R387" s="8">
        <v>90000000206</v>
      </c>
      <c r="S387" s="2"/>
      <c r="U387" s="8"/>
      <c r="V387" s="4">
        <f t="shared" si="73"/>
        <v>0.97499999999999998</v>
      </c>
      <c r="W387" s="4">
        <f t="shared" si="74"/>
        <v>27.641249999999999</v>
      </c>
      <c r="X387" s="8"/>
    </row>
    <row r="388" spans="1:24" ht="31.5" x14ac:dyDescent="0.25">
      <c r="A388" s="2" t="s">
        <v>90</v>
      </c>
      <c r="B388" s="2" t="s">
        <v>1121</v>
      </c>
      <c r="C388" s="2" t="s">
        <v>547</v>
      </c>
      <c r="D388" s="1" t="s">
        <v>845</v>
      </c>
      <c r="E388" s="4">
        <f t="shared" si="76"/>
        <v>2.9</v>
      </c>
      <c r="F388" s="4">
        <f t="shared" si="75"/>
        <v>82.215000000000003</v>
      </c>
      <c r="G388" s="4">
        <v>5.8</v>
      </c>
      <c r="H388" s="4">
        <f t="shared" si="77"/>
        <v>164.43</v>
      </c>
      <c r="I388" s="4">
        <f t="shared" si="78"/>
        <v>6.96</v>
      </c>
      <c r="J388" s="4">
        <f t="shared" si="79"/>
        <v>197.316</v>
      </c>
      <c r="K388" s="4">
        <f t="shared" si="80"/>
        <v>11.6</v>
      </c>
      <c r="L388" s="4">
        <f t="shared" si="81"/>
        <v>328.86</v>
      </c>
      <c r="M388" s="5" t="str">
        <f t="shared" si="82"/>
        <v>NULL
 - NET WT. 2.9 oz (82.215 grams)</v>
      </c>
      <c r="N388" s="8">
        <v>10000000031</v>
      </c>
      <c r="O388" s="8">
        <v>30000000031</v>
      </c>
      <c r="P388" s="8">
        <v>50000000031</v>
      </c>
      <c r="Q388" s="8">
        <v>70000000031</v>
      </c>
      <c r="R388" s="8">
        <v>90000000031</v>
      </c>
      <c r="S388" s="2"/>
      <c r="U388" s="8"/>
      <c r="V388" s="4">
        <f t="shared" si="73"/>
        <v>1.45</v>
      </c>
      <c r="W388" s="4">
        <f t="shared" si="74"/>
        <v>41.107500000000002</v>
      </c>
      <c r="X388" s="8"/>
    </row>
    <row r="389" spans="1:24" ht="42.75" x14ac:dyDescent="0.25">
      <c r="A389" s="2" t="s">
        <v>91</v>
      </c>
      <c r="B389" s="2" t="s">
        <v>1017</v>
      </c>
      <c r="C389" s="2" t="s">
        <v>648</v>
      </c>
      <c r="D389" s="1" t="s">
        <v>1366</v>
      </c>
      <c r="E389" s="4">
        <f t="shared" si="76"/>
        <v>1.4</v>
      </c>
      <c r="F389" s="4">
        <f t="shared" si="75"/>
        <v>39.69</v>
      </c>
      <c r="G389" s="4">
        <v>2.8</v>
      </c>
      <c r="H389" s="4">
        <f t="shared" si="77"/>
        <v>79.38</v>
      </c>
      <c r="I389" s="4">
        <f t="shared" si="78"/>
        <v>3.36</v>
      </c>
      <c r="J389" s="4">
        <f t="shared" si="79"/>
        <v>95.256</v>
      </c>
      <c r="K389" s="4">
        <f t="shared" si="80"/>
        <v>5.6</v>
      </c>
      <c r="L389" s="4">
        <f t="shared" si="81"/>
        <v>158.76</v>
      </c>
      <c r="M389" s="5" t="str">
        <f t="shared" si="82"/>
        <v>Lavendar Sea Salt Ingredients:
fine sea salt, lavendar buds 
 - NET WT. 1.4 oz (39.69 grams)</v>
      </c>
      <c r="N389" s="8">
        <v>10000000198</v>
      </c>
      <c r="O389" s="8">
        <v>30000000198</v>
      </c>
      <c r="P389" s="8">
        <v>50000000198</v>
      </c>
      <c r="Q389" s="8">
        <v>70000000198</v>
      </c>
      <c r="R389" s="8">
        <v>90000000198</v>
      </c>
      <c r="S389" s="2"/>
      <c r="U389" s="8"/>
      <c r="V389" s="4">
        <f t="shared" si="73"/>
        <v>0.7</v>
      </c>
      <c r="W389" s="4">
        <f t="shared" si="74"/>
        <v>19.844999999999999</v>
      </c>
      <c r="X389" s="8"/>
    </row>
    <row r="390" spans="1:24" ht="31.5" x14ac:dyDescent="0.25">
      <c r="A390" s="2" t="s">
        <v>92</v>
      </c>
      <c r="B390" s="2" t="s">
        <v>999</v>
      </c>
      <c r="C390" s="2" t="s">
        <v>666</v>
      </c>
      <c r="D390" s="1" t="s">
        <v>845</v>
      </c>
      <c r="E390" s="4">
        <f t="shared" si="76"/>
        <v>2.9</v>
      </c>
      <c r="F390" s="4">
        <f t="shared" si="75"/>
        <v>82.215000000000003</v>
      </c>
      <c r="G390" s="4">
        <v>5.8</v>
      </c>
      <c r="H390" s="4">
        <f t="shared" si="77"/>
        <v>164.43</v>
      </c>
      <c r="I390" s="4">
        <f t="shared" si="78"/>
        <v>6.96</v>
      </c>
      <c r="J390" s="4">
        <f t="shared" si="79"/>
        <v>197.316</v>
      </c>
      <c r="K390" s="4">
        <f t="shared" si="80"/>
        <v>11.6</v>
      </c>
      <c r="L390" s="4">
        <f t="shared" si="81"/>
        <v>328.86</v>
      </c>
      <c r="M390" s="5" t="str">
        <f t="shared" si="82"/>
        <v>NULL
 - NET WT. 2.9 oz (82.215 grams)</v>
      </c>
      <c r="N390" s="8">
        <v>10000000220</v>
      </c>
      <c r="O390" s="8">
        <v>30000000220</v>
      </c>
      <c r="P390" s="8">
        <v>50000000220</v>
      </c>
      <c r="Q390" s="8">
        <v>70000000220</v>
      </c>
      <c r="R390" s="8">
        <v>90000000220</v>
      </c>
      <c r="S390" s="2"/>
      <c r="U390" s="8"/>
      <c r="V390" s="4">
        <f t="shared" si="73"/>
        <v>1.45</v>
      </c>
      <c r="W390" s="4">
        <f t="shared" si="74"/>
        <v>41.107500000000002</v>
      </c>
      <c r="X390" s="8"/>
    </row>
    <row r="391" spans="1:24" ht="42.75" x14ac:dyDescent="0.25">
      <c r="A391" s="2" t="s">
        <v>93</v>
      </c>
      <c r="B391" s="2" t="s">
        <v>1057</v>
      </c>
      <c r="C391" s="2" t="s">
        <v>609</v>
      </c>
      <c r="D391" s="1" t="s">
        <v>1354</v>
      </c>
      <c r="E391" s="4">
        <f t="shared" si="76"/>
        <v>1.6</v>
      </c>
      <c r="F391" s="4">
        <f t="shared" si="75"/>
        <v>45.360000000000007</v>
      </c>
      <c r="G391" s="4">
        <v>3.2</v>
      </c>
      <c r="H391" s="4">
        <f t="shared" si="77"/>
        <v>90.720000000000013</v>
      </c>
      <c r="I391" s="4">
        <f t="shared" si="78"/>
        <v>3.84</v>
      </c>
      <c r="J391" s="4">
        <f t="shared" si="79"/>
        <v>108.864</v>
      </c>
      <c r="K391" s="4">
        <f t="shared" si="80"/>
        <v>6.4</v>
      </c>
      <c r="L391" s="4">
        <f t="shared" si="81"/>
        <v>181.44000000000003</v>
      </c>
      <c r="M391" s="5" t="str">
        <f t="shared" si="82"/>
        <v>French Grey Sea Salt Ingredients:
sea salt from Guerande, France
 - NET WT. 1.6 oz (45.36 grams)</v>
      </c>
      <c r="N391" s="8">
        <v>10000000132</v>
      </c>
      <c r="O391" s="8">
        <v>30000000132</v>
      </c>
      <c r="P391" s="8">
        <v>50000000132</v>
      </c>
      <c r="Q391" s="8">
        <v>70000000132</v>
      </c>
      <c r="R391" s="8">
        <v>90000000132</v>
      </c>
      <c r="S391" s="2"/>
      <c r="U391" s="8"/>
      <c r="V391" s="4">
        <f t="shared" si="73"/>
        <v>0.8</v>
      </c>
      <c r="W391" s="4">
        <f t="shared" si="74"/>
        <v>22.680000000000003</v>
      </c>
      <c r="X391" s="8"/>
    </row>
    <row r="392" spans="1:24" ht="57" x14ac:dyDescent="0.25">
      <c r="A392" s="2" t="s">
        <v>94</v>
      </c>
      <c r="B392" s="2" t="s">
        <v>929</v>
      </c>
      <c r="C392" s="2" t="s">
        <v>736</v>
      </c>
      <c r="D392" s="1" t="s">
        <v>814</v>
      </c>
      <c r="E392" s="4">
        <f t="shared" si="76"/>
        <v>1.9</v>
      </c>
      <c r="F392" s="4">
        <f t="shared" si="75"/>
        <v>53.865000000000002</v>
      </c>
      <c r="G392" s="4">
        <v>3.8</v>
      </c>
      <c r="H392" s="4">
        <f t="shared" si="77"/>
        <v>107.73</v>
      </c>
      <c r="I392" s="4">
        <f t="shared" si="78"/>
        <v>4.5599999999999996</v>
      </c>
      <c r="J392" s="4">
        <f t="shared" si="79"/>
        <v>129.27599999999998</v>
      </c>
      <c r="K392" s="4">
        <f t="shared" si="80"/>
        <v>7.6</v>
      </c>
      <c r="L392" s="4">
        <f t="shared" si="81"/>
        <v>215.46</v>
      </c>
      <c r="M392" s="5" t="str">
        <f t="shared" si="82"/>
        <v>Sriracha Sea Salt Ingredients:
sea salt, organic paprika, organic habanero chili powder, organic garlic powder, citric acid,
 - NET WT. 1.9 oz (53.865 grams)</v>
      </c>
      <c r="N392" s="8">
        <v>10000000328</v>
      </c>
      <c r="O392" s="8">
        <v>30000000328</v>
      </c>
      <c r="P392" s="8">
        <v>50000000328</v>
      </c>
      <c r="Q392" s="8">
        <v>70000000328</v>
      </c>
      <c r="R392" s="8">
        <v>90000000328</v>
      </c>
      <c r="S392" s="2"/>
      <c r="U392" s="8"/>
      <c r="V392" s="4">
        <f t="shared" si="73"/>
        <v>0.95</v>
      </c>
      <c r="W392" s="4">
        <f t="shared" si="74"/>
        <v>26.932500000000001</v>
      </c>
      <c r="X392" s="8"/>
    </row>
    <row r="393" spans="1:24" ht="31.5" x14ac:dyDescent="0.25">
      <c r="A393" s="2" t="s">
        <v>95</v>
      </c>
      <c r="B393" s="2" t="s">
        <v>1118</v>
      </c>
      <c r="C393" s="2" t="s">
        <v>549</v>
      </c>
      <c r="D393" s="1" t="s">
        <v>845</v>
      </c>
      <c r="E393" s="4">
        <f t="shared" si="76"/>
        <v>2.9</v>
      </c>
      <c r="F393" s="4">
        <f t="shared" si="75"/>
        <v>82.215000000000003</v>
      </c>
      <c r="G393" s="4">
        <v>5.8</v>
      </c>
      <c r="H393" s="4">
        <f t="shared" si="77"/>
        <v>164.43</v>
      </c>
      <c r="I393" s="4">
        <f t="shared" si="78"/>
        <v>6.96</v>
      </c>
      <c r="J393" s="4">
        <f t="shared" si="79"/>
        <v>197.316</v>
      </c>
      <c r="K393" s="4">
        <f t="shared" si="80"/>
        <v>11.6</v>
      </c>
      <c r="L393" s="4">
        <f t="shared" si="81"/>
        <v>328.86</v>
      </c>
      <c r="M393" s="5" t="str">
        <f t="shared" si="82"/>
        <v>NULL
 - NET WT. 2.9 oz (82.215 grams)</v>
      </c>
      <c r="N393" s="8">
        <v>10000000034</v>
      </c>
      <c r="O393" s="8">
        <v>30000000034</v>
      </c>
      <c r="P393" s="8">
        <v>50000000034</v>
      </c>
      <c r="Q393" s="8">
        <v>70000000034</v>
      </c>
      <c r="R393" s="8">
        <v>90000000034</v>
      </c>
      <c r="S393" s="2"/>
      <c r="U393" s="8"/>
      <c r="V393" s="4">
        <f t="shared" si="73"/>
        <v>1.45</v>
      </c>
      <c r="W393" s="4">
        <f t="shared" si="74"/>
        <v>41.107500000000002</v>
      </c>
      <c r="X393" s="8"/>
    </row>
    <row r="394" spans="1:24" ht="31.5" x14ac:dyDescent="0.25">
      <c r="A394" s="2" t="s">
        <v>96</v>
      </c>
      <c r="B394" s="2" t="s">
        <v>1035</v>
      </c>
      <c r="C394" s="2" t="s">
        <v>631</v>
      </c>
      <c r="D394" s="1" t="s">
        <v>845</v>
      </c>
      <c r="E394" s="4">
        <f t="shared" si="76"/>
        <v>2.9</v>
      </c>
      <c r="F394" s="4">
        <f t="shared" si="75"/>
        <v>82.215000000000003</v>
      </c>
      <c r="G394" s="4">
        <v>5.8</v>
      </c>
      <c r="H394" s="4">
        <f t="shared" si="77"/>
        <v>164.43</v>
      </c>
      <c r="I394" s="4">
        <f t="shared" si="78"/>
        <v>6.96</v>
      </c>
      <c r="J394" s="4">
        <f t="shared" si="79"/>
        <v>197.316</v>
      </c>
      <c r="K394" s="4">
        <f t="shared" si="80"/>
        <v>11.6</v>
      </c>
      <c r="L394" s="4">
        <f t="shared" si="81"/>
        <v>328.86</v>
      </c>
      <c r="M394" s="5" t="str">
        <f t="shared" si="82"/>
        <v>NULL
 - NET WT. 2.9 oz (82.215 grams)</v>
      </c>
      <c r="N394" s="8">
        <v>10000000169</v>
      </c>
      <c r="O394" s="8">
        <v>30000000169</v>
      </c>
      <c r="P394" s="8">
        <v>50000000169</v>
      </c>
      <c r="Q394" s="8">
        <v>70000000169</v>
      </c>
      <c r="R394" s="8">
        <v>90000000169</v>
      </c>
      <c r="S394" s="2"/>
      <c r="U394" s="8"/>
      <c r="V394" s="4">
        <f t="shared" si="73"/>
        <v>1.45</v>
      </c>
      <c r="W394" s="4">
        <f t="shared" si="74"/>
        <v>41.107500000000002</v>
      </c>
      <c r="X394" s="8"/>
    </row>
    <row r="395" spans="1:24" ht="31.5" x14ac:dyDescent="0.25">
      <c r="A395" s="2" t="s">
        <v>97</v>
      </c>
      <c r="B395" s="2" t="s">
        <v>941</v>
      </c>
      <c r="C395" s="2" t="s">
        <v>722</v>
      </c>
      <c r="D395" s="1" t="s">
        <v>845</v>
      </c>
      <c r="E395" s="4">
        <f t="shared" si="76"/>
        <v>2.9</v>
      </c>
      <c r="F395" s="4">
        <f t="shared" si="75"/>
        <v>82.215000000000003</v>
      </c>
      <c r="G395" s="4">
        <v>5.8</v>
      </c>
      <c r="H395" s="4">
        <f t="shared" si="77"/>
        <v>164.43</v>
      </c>
      <c r="I395" s="4">
        <f t="shared" si="78"/>
        <v>6.96</v>
      </c>
      <c r="J395" s="4">
        <f t="shared" si="79"/>
        <v>197.316</v>
      </c>
      <c r="K395" s="4">
        <f t="shared" si="80"/>
        <v>11.6</v>
      </c>
      <c r="L395" s="4">
        <f t="shared" si="81"/>
        <v>328.86</v>
      </c>
      <c r="M395" s="5" t="str">
        <f t="shared" si="82"/>
        <v>NULL
 - NET WT. 2.9 oz (82.215 grams)</v>
      </c>
      <c r="N395" s="8">
        <v>10000000301</v>
      </c>
      <c r="O395" s="8">
        <v>30000000301</v>
      </c>
      <c r="P395" s="8">
        <v>50000000301</v>
      </c>
      <c r="Q395" s="8">
        <v>70000000301</v>
      </c>
      <c r="R395" s="8">
        <v>90000000301</v>
      </c>
      <c r="S395" s="2"/>
      <c r="U395" s="8"/>
      <c r="V395" s="4">
        <f t="shared" si="73"/>
        <v>1.45</v>
      </c>
      <c r="W395" s="4">
        <f t="shared" si="74"/>
        <v>41.107500000000002</v>
      </c>
      <c r="X395" s="8"/>
    </row>
    <row r="396" spans="1:24" ht="42.75" x14ac:dyDescent="0.25">
      <c r="A396" s="2" t="s">
        <v>98</v>
      </c>
      <c r="B396" s="2" t="s">
        <v>1073</v>
      </c>
      <c r="C396" s="2" t="s">
        <v>593</v>
      </c>
      <c r="D396" s="1" t="s">
        <v>518</v>
      </c>
      <c r="E396" s="4">
        <f t="shared" si="76"/>
        <v>3.2</v>
      </c>
      <c r="F396" s="4">
        <f t="shared" si="75"/>
        <v>90.720000000000013</v>
      </c>
      <c r="G396" s="4">
        <v>6.4</v>
      </c>
      <c r="H396" s="4">
        <f t="shared" si="77"/>
        <v>181.44000000000003</v>
      </c>
      <c r="I396" s="4">
        <f t="shared" si="78"/>
        <v>7.68</v>
      </c>
      <c r="J396" s="4">
        <f t="shared" si="79"/>
        <v>217.72800000000001</v>
      </c>
      <c r="K396" s="4">
        <f t="shared" si="80"/>
        <v>12.8</v>
      </c>
      <c r="L396" s="4">
        <f t="shared" si="81"/>
        <v>362.88000000000005</v>
      </c>
      <c r="M396" s="5" t="str">
        <f t="shared" si="82"/>
        <v>Dark Chocolate Sea Salt Ingredients: 
salt, cocoa powder, sugar, vanilla extract
 - NET WT. 3.2 oz (90.72 grams)</v>
      </c>
      <c r="N396" s="8">
        <v>10000000103</v>
      </c>
      <c r="O396" s="8">
        <v>30000000103</v>
      </c>
      <c r="P396" s="8">
        <v>50000000103</v>
      </c>
      <c r="Q396" s="8">
        <v>70000000103</v>
      </c>
      <c r="R396" s="8">
        <v>90000000103</v>
      </c>
      <c r="S396" s="2"/>
      <c r="U396" s="8"/>
      <c r="V396" s="4">
        <f t="shared" si="73"/>
        <v>1.6</v>
      </c>
      <c r="W396" s="4">
        <f t="shared" si="74"/>
        <v>45.360000000000007</v>
      </c>
      <c r="X396" s="8"/>
    </row>
    <row r="397" spans="1:24" ht="31.5" x14ac:dyDescent="0.25">
      <c r="A397" s="2" t="s">
        <v>99</v>
      </c>
      <c r="B397" s="2" t="s">
        <v>926</v>
      </c>
      <c r="C397" s="2" t="s">
        <v>739</v>
      </c>
      <c r="D397" s="1" t="s">
        <v>845</v>
      </c>
      <c r="E397" s="4">
        <f t="shared" si="76"/>
        <v>2.9</v>
      </c>
      <c r="F397" s="4">
        <f t="shared" si="75"/>
        <v>82.215000000000003</v>
      </c>
      <c r="G397" s="4">
        <v>5.8</v>
      </c>
      <c r="H397" s="4">
        <f t="shared" si="77"/>
        <v>164.43</v>
      </c>
      <c r="I397" s="4">
        <f t="shared" si="78"/>
        <v>6.96</v>
      </c>
      <c r="J397" s="4">
        <f t="shared" si="79"/>
        <v>197.316</v>
      </c>
      <c r="K397" s="4">
        <f t="shared" si="80"/>
        <v>11.6</v>
      </c>
      <c r="L397" s="4">
        <f t="shared" si="81"/>
        <v>328.86</v>
      </c>
      <c r="M397" s="5" t="str">
        <f t="shared" si="82"/>
        <v>NULL
 - NET WT. 2.9 oz (82.215 grams)</v>
      </c>
      <c r="N397" s="8">
        <v>10000000331</v>
      </c>
      <c r="O397" s="8">
        <v>30000000331</v>
      </c>
      <c r="P397" s="8">
        <v>50000000331</v>
      </c>
      <c r="Q397" s="8">
        <v>70000000331</v>
      </c>
      <c r="R397" s="8">
        <v>90000000331</v>
      </c>
      <c r="S397" s="2"/>
      <c r="U397" s="8"/>
      <c r="V397" s="4">
        <f t="shared" si="73"/>
        <v>1.45</v>
      </c>
      <c r="W397" s="4">
        <f t="shared" si="74"/>
        <v>41.107500000000002</v>
      </c>
      <c r="X397" s="8"/>
    </row>
    <row r="398" spans="1:24" ht="57" x14ac:dyDescent="0.25">
      <c r="A398" s="2" t="s">
        <v>100</v>
      </c>
      <c r="B398" s="2" t="s">
        <v>1029</v>
      </c>
      <c r="C398" s="2" t="s">
        <v>637</v>
      </c>
      <c r="D398" s="1" t="s">
        <v>1530</v>
      </c>
      <c r="E398" s="4">
        <f t="shared" si="76"/>
        <v>1.375</v>
      </c>
      <c r="F398" s="4">
        <f t="shared" si="75"/>
        <v>38.981250000000003</v>
      </c>
      <c r="G398" s="4">
        <v>2.75</v>
      </c>
      <c r="H398" s="4">
        <f t="shared" si="77"/>
        <v>77.962500000000006</v>
      </c>
      <c r="I398" s="4">
        <f t="shared" si="78"/>
        <v>3.3</v>
      </c>
      <c r="J398" s="4">
        <f t="shared" si="79"/>
        <v>93.554999999999993</v>
      </c>
      <c r="K398" s="4">
        <f t="shared" si="80"/>
        <v>5.5</v>
      </c>
      <c r="L398" s="4">
        <f t="shared" si="81"/>
        <v>155.92500000000001</v>
      </c>
      <c r="M398" s="5" t="str">
        <f t="shared" si="82"/>
        <v>Honey Chipotle Sea Salt Ingredients:
granulated honey, dried chiles, salt, paprika, spices, contains&lt;2% onion, garlic
 - NET WT. 1.375 oz (38.98125 grams)</v>
      </c>
      <c r="N398" s="8">
        <v>10000000181</v>
      </c>
      <c r="O398" s="8">
        <v>30000000181</v>
      </c>
      <c r="P398" s="8">
        <v>50000000181</v>
      </c>
      <c r="Q398" s="8">
        <v>70000000181</v>
      </c>
      <c r="R398" s="8">
        <v>90000000181</v>
      </c>
      <c r="S398" s="2"/>
      <c r="U398" s="8"/>
      <c r="V398" s="4">
        <f t="shared" si="73"/>
        <v>0.6875</v>
      </c>
      <c r="W398" s="4">
        <f t="shared" si="74"/>
        <v>19.490625000000001</v>
      </c>
      <c r="X398" s="8"/>
    </row>
    <row r="399" spans="1:24" ht="31.5" x14ac:dyDescent="0.25">
      <c r="A399" s="2" t="s">
        <v>101</v>
      </c>
      <c r="B399" s="2" t="s">
        <v>1002</v>
      </c>
      <c r="C399" s="2" t="s">
        <v>663</v>
      </c>
      <c r="D399" s="1" t="s">
        <v>845</v>
      </c>
      <c r="E399" s="4">
        <f t="shared" si="76"/>
        <v>2.9</v>
      </c>
      <c r="F399" s="4">
        <f t="shared" si="75"/>
        <v>82.215000000000003</v>
      </c>
      <c r="G399" s="4">
        <v>5.8</v>
      </c>
      <c r="H399" s="4">
        <f t="shared" si="77"/>
        <v>164.43</v>
      </c>
      <c r="I399" s="4">
        <f t="shared" si="78"/>
        <v>6.96</v>
      </c>
      <c r="J399" s="4">
        <f t="shared" si="79"/>
        <v>197.316</v>
      </c>
      <c r="K399" s="4">
        <f t="shared" si="80"/>
        <v>11.6</v>
      </c>
      <c r="L399" s="4">
        <f t="shared" si="81"/>
        <v>328.86</v>
      </c>
      <c r="M399" s="5" t="str">
        <f t="shared" si="82"/>
        <v>NULL
 - NET WT. 2.9 oz (82.215 grams)</v>
      </c>
      <c r="N399" s="8">
        <v>10000000216</v>
      </c>
      <c r="O399" s="8">
        <v>30000000216</v>
      </c>
      <c r="P399" s="8">
        <v>50000000216</v>
      </c>
      <c r="Q399" s="8">
        <v>70000000216</v>
      </c>
      <c r="R399" s="8">
        <v>90000000216</v>
      </c>
      <c r="S399" s="2"/>
      <c r="U399" s="8"/>
      <c r="V399" s="4">
        <f t="shared" si="73"/>
        <v>1.45</v>
      </c>
      <c r="W399" s="4">
        <f t="shared" si="74"/>
        <v>41.107500000000002</v>
      </c>
      <c r="X399" s="8"/>
    </row>
    <row r="400" spans="1:24" ht="42.75" x14ac:dyDescent="0.25">
      <c r="A400" s="2" t="s">
        <v>102</v>
      </c>
      <c r="B400" s="2" t="s">
        <v>1016</v>
      </c>
      <c r="C400" s="2" t="s">
        <v>649</v>
      </c>
      <c r="D400" s="1" t="s">
        <v>520</v>
      </c>
      <c r="E400" s="4">
        <f t="shared" si="76"/>
        <v>1.85</v>
      </c>
      <c r="F400" s="4">
        <f t="shared" si="75"/>
        <v>52.447500000000005</v>
      </c>
      <c r="G400" s="4">
        <v>3.7</v>
      </c>
      <c r="H400" s="4">
        <f t="shared" si="77"/>
        <v>104.89500000000001</v>
      </c>
      <c r="I400" s="4">
        <f t="shared" si="78"/>
        <v>4.4400000000000004</v>
      </c>
      <c r="J400" s="4">
        <f t="shared" si="79"/>
        <v>125.87400000000002</v>
      </c>
      <c r="K400" s="4">
        <f t="shared" si="80"/>
        <v>7.4</v>
      </c>
      <c r="L400" s="4">
        <f t="shared" si="81"/>
        <v>209.79000000000002</v>
      </c>
      <c r="M400" s="5" t="str">
        <f t="shared" si="82"/>
        <v>Lemon Basil Sea Salt Ingredients:
sea salt, granulated lemon peel, basil
 - NET WT. 1.85 oz (52.4475 grams)</v>
      </c>
      <c r="N400" s="8">
        <v>10000000199</v>
      </c>
      <c r="O400" s="8">
        <v>30000000199</v>
      </c>
      <c r="P400" s="8">
        <v>50000000199</v>
      </c>
      <c r="Q400" s="8">
        <v>70000000199</v>
      </c>
      <c r="R400" s="8">
        <v>90000000199</v>
      </c>
      <c r="S400" s="2"/>
      <c r="U400" s="8"/>
      <c r="V400" s="4">
        <f t="shared" si="73"/>
        <v>0.92500000000000004</v>
      </c>
      <c r="W400" s="4">
        <f t="shared" si="74"/>
        <v>26.223750000000003</v>
      </c>
      <c r="X400" s="8"/>
    </row>
    <row r="401" spans="1:24" ht="31.5" x14ac:dyDescent="0.25">
      <c r="A401" s="2" t="s">
        <v>1557</v>
      </c>
      <c r="B401" s="2" t="s">
        <v>1015</v>
      </c>
      <c r="C401" s="2" t="s">
        <v>650</v>
      </c>
      <c r="D401" s="1" t="s">
        <v>845</v>
      </c>
      <c r="E401" s="4">
        <f t="shared" si="76"/>
        <v>2.9</v>
      </c>
      <c r="F401" s="4">
        <f t="shared" si="75"/>
        <v>82.215000000000003</v>
      </c>
      <c r="G401" s="4">
        <v>5.8</v>
      </c>
      <c r="H401" s="4">
        <f t="shared" si="77"/>
        <v>164.43</v>
      </c>
      <c r="I401" s="4">
        <f t="shared" si="78"/>
        <v>6.96</v>
      </c>
      <c r="J401" s="4">
        <f t="shared" si="79"/>
        <v>197.316</v>
      </c>
      <c r="K401" s="4">
        <f t="shared" si="80"/>
        <v>11.6</v>
      </c>
      <c r="L401" s="4">
        <f t="shared" si="81"/>
        <v>328.86</v>
      </c>
      <c r="M401" s="5" t="str">
        <f t="shared" si="82"/>
        <v>NULL
 - NET WT. 2.9 oz (82.215 grams)</v>
      </c>
      <c r="N401" s="8">
        <v>10000000201</v>
      </c>
      <c r="O401" s="8">
        <v>30000000201</v>
      </c>
      <c r="P401" s="8">
        <v>50000000201</v>
      </c>
      <c r="Q401" s="8">
        <v>70000000201</v>
      </c>
      <c r="R401" s="8">
        <v>90000000201</v>
      </c>
      <c r="S401" s="2"/>
      <c r="U401" s="8"/>
      <c r="V401" s="4">
        <f t="shared" si="73"/>
        <v>1.45</v>
      </c>
      <c r="W401" s="4">
        <f t="shared" si="74"/>
        <v>41.107500000000002</v>
      </c>
      <c r="X401" s="8"/>
    </row>
    <row r="402" spans="1:24" ht="42.75" x14ac:dyDescent="0.25">
      <c r="A402" s="2" t="s">
        <v>1498</v>
      </c>
      <c r="B402" s="2" t="s">
        <v>1499</v>
      </c>
      <c r="C402" s="2" t="s">
        <v>1500</v>
      </c>
      <c r="D402" s="1" t="s">
        <v>1501</v>
      </c>
      <c r="E402" s="4">
        <f t="shared" si="76"/>
        <v>3.2</v>
      </c>
      <c r="F402" s="4">
        <f t="shared" si="75"/>
        <v>90.720000000000013</v>
      </c>
      <c r="G402" s="4">
        <v>6.4</v>
      </c>
      <c r="H402" s="4">
        <f t="shared" si="77"/>
        <v>181.44000000000003</v>
      </c>
      <c r="I402" s="4">
        <f t="shared" si="78"/>
        <v>7.68</v>
      </c>
      <c r="J402" s="4">
        <f t="shared" si="79"/>
        <v>217.72800000000001</v>
      </c>
      <c r="K402" s="4">
        <f t="shared" si="80"/>
        <v>12.8</v>
      </c>
      <c r="L402" s="4">
        <f t="shared" si="81"/>
        <v>362.88000000000005</v>
      </c>
      <c r="M402" s="17" t="str">
        <f t="shared" si="82"/>
        <v>Ghost Pepper Sea Salt Ingredients:
sea salt, ground ghost peppers (naga jolikia)
 - NET WT. 3.2 oz (90.72 grams)</v>
      </c>
      <c r="N402" s="8">
        <v>10000000447</v>
      </c>
      <c r="O402" s="8">
        <v>30000000447</v>
      </c>
      <c r="P402" s="8">
        <v>50000000447</v>
      </c>
      <c r="Q402" s="8">
        <v>70000000447</v>
      </c>
      <c r="R402" s="8">
        <v>90000000447</v>
      </c>
      <c r="S402" s="2"/>
      <c r="U402" s="8"/>
      <c r="V402" s="8"/>
      <c r="W402" s="8"/>
      <c r="X402" s="8"/>
    </row>
    <row r="403" spans="1:24" ht="57" x14ac:dyDescent="0.25">
      <c r="A403" s="2" t="s">
        <v>1561</v>
      </c>
      <c r="B403" s="2" t="s">
        <v>1154</v>
      </c>
      <c r="C403" s="2" t="s">
        <v>1152</v>
      </c>
      <c r="D403" s="1" t="s">
        <v>1153</v>
      </c>
      <c r="E403" s="4">
        <f t="shared" si="76"/>
        <v>2.6</v>
      </c>
      <c r="F403" s="4">
        <f t="shared" ref="F403:F434" si="83">IF(E403 = "NULL", "NULL", E403*28.35)</f>
        <v>73.710000000000008</v>
      </c>
      <c r="G403" s="4">
        <v>5.2</v>
      </c>
      <c r="H403" s="4">
        <f t="shared" si="77"/>
        <v>147.42000000000002</v>
      </c>
      <c r="I403" s="4">
        <f t="shared" si="78"/>
        <v>6.24</v>
      </c>
      <c r="J403" s="4">
        <f t="shared" si="79"/>
        <v>176.90400000000002</v>
      </c>
      <c r="K403" s="4">
        <f t="shared" si="80"/>
        <v>10.4</v>
      </c>
      <c r="L403" s="4">
        <f t="shared" si="81"/>
        <v>294.84000000000003</v>
      </c>
      <c r="M403" s="5" t="str">
        <f t="shared" si="82"/>
        <v>Truffle Sea Salt &amp; Cayenne Seasoning Ingredients:
sea salt, truffle, canola oil, cayenne pepper truffle flavor (natural &amp; artificial)
 - NET WT. 2.6 oz (73.71 grams)</v>
      </c>
      <c r="N403" s="8">
        <v>10000000352</v>
      </c>
      <c r="O403" s="8">
        <v>30000000352</v>
      </c>
      <c r="P403" s="8">
        <v>50000000352</v>
      </c>
      <c r="Q403" s="8">
        <v>70000000352</v>
      </c>
      <c r="R403" s="8">
        <v>90000000352</v>
      </c>
      <c r="S403" s="2"/>
      <c r="U403" s="8"/>
      <c r="V403" s="4">
        <f>IF(G403 = "NULL", "NULL", G403/4)</f>
        <v>1.3</v>
      </c>
      <c r="W403" s="4">
        <f>IF(V403 = "NULL", "NULL", V403*28.35)</f>
        <v>36.855000000000004</v>
      </c>
      <c r="X403" s="8"/>
    </row>
    <row r="404" spans="1:24" ht="57" x14ac:dyDescent="0.25">
      <c r="A404" s="2" t="s">
        <v>1562</v>
      </c>
      <c r="B404" s="2" t="s">
        <v>1274</v>
      </c>
      <c r="C404" s="2" t="s">
        <v>1275</v>
      </c>
      <c r="D404" s="1" t="s">
        <v>1276</v>
      </c>
      <c r="E404" s="4">
        <f t="shared" si="76"/>
        <v>2.6</v>
      </c>
      <c r="F404" s="4">
        <f t="shared" si="83"/>
        <v>73.710000000000008</v>
      </c>
      <c r="G404" s="4">
        <v>5.2</v>
      </c>
      <c r="H404" s="4">
        <f t="shared" si="77"/>
        <v>147.42000000000002</v>
      </c>
      <c r="I404" s="4">
        <f t="shared" si="78"/>
        <v>6.24</v>
      </c>
      <c r="J404" s="4">
        <f t="shared" si="79"/>
        <v>176.90400000000002</v>
      </c>
      <c r="K404" s="4">
        <f t="shared" si="80"/>
        <v>10.4</v>
      </c>
      <c r="L404" s="4">
        <f t="shared" si="81"/>
        <v>294.84000000000003</v>
      </c>
      <c r="M404" s="5" t="str">
        <f t="shared" si="82"/>
        <v>Truffle Sea Salt &amp; Parsley Ingredients:
sea salt, truffle, canola oil, parsley, truffle flavor (natural &amp; artificial)
 - NET WT. 2.6 oz (73.71 grams)</v>
      </c>
      <c r="N404" s="8">
        <v>10000000353</v>
      </c>
      <c r="O404" s="8">
        <v>30000000353</v>
      </c>
      <c r="P404" s="8">
        <v>50000000353</v>
      </c>
      <c r="Q404" s="8">
        <v>70000000353</v>
      </c>
      <c r="R404" s="8">
        <v>90000000353</v>
      </c>
      <c r="S404" s="2"/>
      <c r="U404" s="8"/>
      <c r="V404" s="4">
        <f>IF(G404 = "NULL", "NULL", G404/4)</f>
        <v>1.3</v>
      </c>
      <c r="W404" s="4">
        <f>IF(V404 = "NULL", "NULL", V404*28.35)</f>
        <v>36.855000000000004</v>
      </c>
      <c r="X404" s="8"/>
    </row>
    <row r="405" spans="1:24" ht="31.5" x14ac:dyDescent="0.25">
      <c r="A405" s="2" t="s">
        <v>1563</v>
      </c>
      <c r="B405" s="2" t="s">
        <v>1564</v>
      </c>
      <c r="C405" s="2" t="s">
        <v>1565</v>
      </c>
      <c r="D405" s="1" t="s">
        <v>845</v>
      </c>
      <c r="E405" s="4">
        <f t="shared" si="76"/>
        <v>2.9</v>
      </c>
      <c r="F405" s="4">
        <f t="shared" si="83"/>
        <v>82.215000000000003</v>
      </c>
      <c r="G405" s="4">
        <v>5.8</v>
      </c>
      <c r="H405" s="4">
        <f t="shared" si="77"/>
        <v>164.43</v>
      </c>
      <c r="I405" s="4">
        <f t="shared" si="78"/>
        <v>6.96</v>
      </c>
      <c r="J405" s="4">
        <f t="shared" si="79"/>
        <v>197.316</v>
      </c>
      <c r="K405" s="4">
        <f t="shared" si="80"/>
        <v>11.6</v>
      </c>
      <c r="L405" s="4">
        <f t="shared" si="81"/>
        <v>328.86</v>
      </c>
      <c r="M405" s="17" t="str">
        <f t="shared" si="82"/>
        <v>NULL
 - NET WT. 2.9 oz (82.215 grams)</v>
      </c>
      <c r="N405" s="8">
        <v>10000000462</v>
      </c>
      <c r="O405" s="8">
        <v>30000000462</v>
      </c>
      <c r="P405" s="8">
        <v>50000000462</v>
      </c>
      <c r="Q405" s="8">
        <v>70000000462</v>
      </c>
      <c r="R405" s="8">
        <v>90000000462</v>
      </c>
      <c r="S405" s="2"/>
      <c r="U405" s="8"/>
      <c r="V405" s="8"/>
      <c r="W405" s="8"/>
      <c r="X405" s="8"/>
    </row>
    <row r="406" spans="1:24" ht="42.75" x14ac:dyDescent="0.25">
      <c r="A406" s="2" t="s">
        <v>243</v>
      </c>
      <c r="B406" s="2" t="s">
        <v>1082</v>
      </c>
      <c r="C406" s="2" t="s">
        <v>479</v>
      </c>
      <c r="D406" s="1" t="s">
        <v>1286</v>
      </c>
      <c r="E406" s="4">
        <f t="shared" si="76"/>
        <v>2.0499999999999998</v>
      </c>
      <c r="F406" s="4">
        <f t="shared" si="83"/>
        <v>58.1175</v>
      </c>
      <c r="G406" s="4">
        <v>4.0999999999999996</v>
      </c>
      <c r="H406" s="4">
        <f t="shared" si="77"/>
        <v>116.235</v>
      </c>
      <c r="I406" s="4">
        <f t="shared" si="78"/>
        <v>4.919999999999999</v>
      </c>
      <c r="J406" s="4">
        <f t="shared" si="79"/>
        <v>139.48199999999997</v>
      </c>
      <c r="K406" s="4">
        <f t="shared" si="80"/>
        <v>8.1999999999999993</v>
      </c>
      <c r="L406" s="4">
        <f t="shared" si="81"/>
        <v>232.47</v>
      </c>
      <c r="M406" s="5" t="str">
        <f t="shared" si="82"/>
        <v>Cinnamon Sugar Ingredients:
cinnamon, sugar
 - NET WT. 2.05 oz (58.1175 grams)</v>
      </c>
      <c r="N406" s="8">
        <v>10000000088</v>
      </c>
      <c r="O406" s="8">
        <v>30000000088</v>
      </c>
      <c r="P406" s="8">
        <v>50000000088</v>
      </c>
      <c r="Q406" s="8">
        <v>70000000088</v>
      </c>
      <c r="R406" s="8">
        <v>90000000088</v>
      </c>
      <c r="S406" s="2"/>
      <c r="U406" s="8"/>
      <c r="V406" s="4">
        <f t="shared" ref="V406:V451" si="84">IF(G406 = "NULL", "NULL", G406/4)</f>
        <v>1.0249999999999999</v>
      </c>
      <c r="W406" s="4">
        <f t="shared" ref="W406:W451" si="85">IF(V406 = "NULL", "NULL", V406*28.35)</f>
        <v>29.05875</v>
      </c>
      <c r="X406" s="8"/>
    </row>
    <row r="407" spans="1:24" ht="42.75" x14ac:dyDescent="0.25">
      <c r="A407" s="2" t="s">
        <v>244</v>
      </c>
      <c r="B407" s="2" t="s">
        <v>480</v>
      </c>
      <c r="C407" s="2" t="s">
        <v>480</v>
      </c>
      <c r="D407" s="1" t="s">
        <v>1287</v>
      </c>
      <c r="E407" s="4">
        <f t="shared" si="76"/>
        <v>1.6</v>
      </c>
      <c r="F407" s="4">
        <f t="shared" si="83"/>
        <v>45.360000000000007</v>
      </c>
      <c r="G407" s="4">
        <v>3.2</v>
      </c>
      <c r="H407" s="4">
        <f t="shared" si="77"/>
        <v>90.720000000000013</v>
      </c>
      <c r="I407" s="4">
        <f t="shared" si="78"/>
        <v>3.84</v>
      </c>
      <c r="J407" s="4">
        <f t="shared" si="79"/>
        <v>108.864</v>
      </c>
      <c r="K407" s="4">
        <f t="shared" si="80"/>
        <v>6.4</v>
      </c>
      <c r="L407" s="4">
        <f t="shared" si="81"/>
        <v>181.44000000000003</v>
      </c>
      <c r="M407" s="5" t="str">
        <f t="shared" si="82"/>
        <v>Espresso Sugar Ingredients:
pure cane organic sugar, real espresso
 - NET WT. 1.6 oz (45.36 grams)</v>
      </c>
      <c r="N407" s="8">
        <v>10000000118</v>
      </c>
      <c r="O407" s="8">
        <v>30000000118</v>
      </c>
      <c r="P407" s="8">
        <v>50000000118</v>
      </c>
      <c r="Q407" s="8">
        <v>70000000118</v>
      </c>
      <c r="R407" s="8">
        <v>90000000118</v>
      </c>
      <c r="S407" s="2"/>
      <c r="U407" s="8"/>
      <c r="V407" s="4">
        <f t="shared" si="84"/>
        <v>0.8</v>
      </c>
      <c r="W407" s="4">
        <f t="shared" si="85"/>
        <v>22.680000000000003</v>
      </c>
      <c r="X407" s="8"/>
    </row>
    <row r="408" spans="1:24" ht="42.75" x14ac:dyDescent="0.25">
      <c r="A408" s="2" t="s">
        <v>245</v>
      </c>
      <c r="B408" s="2" t="s">
        <v>481</v>
      </c>
      <c r="C408" s="2" t="s">
        <v>481</v>
      </c>
      <c r="D408" s="1" t="s">
        <v>1288</v>
      </c>
      <c r="E408" s="4">
        <f t="shared" si="76"/>
        <v>1.6</v>
      </c>
      <c r="F408" s="4">
        <f t="shared" si="83"/>
        <v>45.360000000000007</v>
      </c>
      <c r="G408" s="4">
        <v>3.2</v>
      </c>
      <c r="H408" s="4">
        <f t="shared" si="77"/>
        <v>90.720000000000013</v>
      </c>
      <c r="I408" s="4">
        <f t="shared" si="78"/>
        <v>3.84</v>
      </c>
      <c r="J408" s="4">
        <f t="shared" si="79"/>
        <v>108.864</v>
      </c>
      <c r="K408" s="4">
        <f t="shared" si="80"/>
        <v>6.4</v>
      </c>
      <c r="L408" s="4">
        <f t="shared" si="81"/>
        <v>181.44000000000003</v>
      </c>
      <c r="M408" s="5" t="str">
        <f t="shared" si="82"/>
        <v>Lemon Sugar Ingredients:
cane sugar, lemon powder
 - NET WT. 1.6 oz (45.36 grams)</v>
      </c>
      <c r="N408" s="8">
        <v>10000000205</v>
      </c>
      <c r="O408" s="8">
        <v>30000000205</v>
      </c>
      <c r="P408" s="8">
        <v>50000000205</v>
      </c>
      <c r="Q408" s="8">
        <v>70000000205</v>
      </c>
      <c r="R408" s="8">
        <v>90000000205</v>
      </c>
      <c r="S408" s="2"/>
      <c r="U408" s="8"/>
      <c r="V408" s="4">
        <f t="shared" si="84"/>
        <v>0.8</v>
      </c>
      <c r="W408" s="4">
        <f t="shared" si="85"/>
        <v>22.680000000000003</v>
      </c>
      <c r="X408" s="8"/>
    </row>
    <row r="409" spans="1:24" ht="42.75" x14ac:dyDescent="0.25">
      <c r="A409" s="2" t="s">
        <v>246</v>
      </c>
      <c r="B409" s="2" t="s">
        <v>482</v>
      </c>
      <c r="C409" s="2" t="s">
        <v>482</v>
      </c>
      <c r="D409" s="1" t="s">
        <v>1401</v>
      </c>
      <c r="E409" s="4">
        <f t="shared" si="76"/>
        <v>1.2</v>
      </c>
      <c r="F409" s="4">
        <f t="shared" si="83"/>
        <v>34.020000000000003</v>
      </c>
      <c r="G409" s="4">
        <v>2.4</v>
      </c>
      <c r="H409" s="4">
        <f t="shared" si="77"/>
        <v>68.040000000000006</v>
      </c>
      <c r="I409" s="4">
        <f t="shared" si="78"/>
        <v>2.88</v>
      </c>
      <c r="J409" s="4">
        <f t="shared" si="79"/>
        <v>81.647999999999996</v>
      </c>
      <c r="K409" s="4">
        <f t="shared" si="80"/>
        <v>4.8</v>
      </c>
      <c r="L409" s="4">
        <f t="shared" si="81"/>
        <v>136.08000000000001</v>
      </c>
      <c r="M409" s="5" t="str">
        <f t="shared" si="82"/>
        <v>Strawberry Sugar Ingredients:
organic pure cane sugar, strawberry powder
 - NET WT. 1.2 oz (34.02 grams)</v>
      </c>
      <c r="N409" s="8">
        <v>10000000334</v>
      </c>
      <c r="O409" s="8">
        <v>30000000334</v>
      </c>
      <c r="P409" s="8">
        <v>50000000334</v>
      </c>
      <c r="Q409" s="8">
        <v>70000000334</v>
      </c>
      <c r="R409" s="8">
        <v>90000000334</v>
      </c>
      <c r="S409" s="2"/>
      <c r="U409" s="8"/>
      <c r="V409" s="4">
        <f t="shared" si="84"/>
        <v>0.6</v>
      </c>
      <c r="W409" s="4">
        <f t="shared" si="85"/>
        <v>17.010000000000002</v>
      </c>
      <c r="X409" s="8"/>
    </row>
    <row r="410" spans="1:24" ht="42.75" x14ac:dyDescent="0.25">
      <c r="A410" s="2" t="s">
        <v>247</v>
      </c>
      <c r="B410" s="2" t="s">
        <v>483</v>
      </c>
      <c r="C410" s="2" t="s">
        <v>483</v>
      </c>
      <c r="D410" s="1" t="s">
        <v>1392</v>
      </c>
      <c r="E410" s="4">
        <f t="shared" si="76"/>
        <v>1.85</v>
      </c>
      <c r="F410" s="4">
        <f t="shared" si="83"/>
        <v>52.447500000000005</v>
      </c>
      <c r="G410" s="4">
        <v>3.7</v>
      </c>
      <c r="H410" s="4">
        <f t="shared" si="77"/>
        <v>104.89500000000001</v>
      </c>
      <c r="I410" s="4">
        <f t="shared" si="78"/>
        <v>4.4400000000000004</v>
      </c>
      <c r="J410" s="4">
        <f t="shared" si="79"/>
        <v>125.87400000000002</v>
      </c>
      <c r="K410" s="4">
        <f t="shared" si="80"/>
        <v>7.4</v>
      </c>
      <c r="L410" s="4">
        <f t="shared" si="81"/>
        <v>209.79000000000002</v>
      </c>
      <c r="M410" s="5" t="str">
        <f t="shared" si="82"/>
        <v>Rock Sugar Ingredients:
pure cane sugar, caramel color
 - NET WT. 1.85 oz (52.4475 grams)</v>
      </c>
      <c r="N410" s="8">
        <v>10000000293</v>
      </c>
      <c r="O410" s="8">
        <v>30000000293</v>
      </c>
      <c r="P410" s="8">
        <v>50000000293</v>
      </c>
      <c r="Q410" s="8">
        <v>70000000293</v>
      </c>
      <c r="R410" s="8">
        <v>90000000293</v>
      </c>
      <c r="S410" s="2"/>
      <c r="U410" s="8"/>
      <c r="V410" s="4">
        <f t="shared" si="84"/>
        <v>0.92500000000000004</v>
      </c>
      <c r="W410" s="4">
        <f t="shared" si="85"/>
        <v>26.223750000000003</v>
      </c>
      <c r="X410" s="8"/>
    </row>
    <row r="411" spans="1:24" ht="57" x14ac:dyDescent="0.25">
      <c r="A411" s="2" t="s">
        <v>248</v>
      </c>
      <c r="B411" s="2" t="s">
        <v>484</v>
      </c>
      <c r="C411" s="2" t="s">
        <v>484</v>
      </c>
      <c r="D411" s="1" t="s">
        <v>1289</v>
      </c>
      <c r="E411" s="4">
        <f t="shared" si="76"/>
        <v>1.85</v>
      </c>
      <c r="F411" s="4">
        <f t="shared" si="83"/>
        <v>52.447500000000005</v>
      </c>
      <c r="G411" s="4">
        <v>3.7</v>
      </c>
      <c r="H411" s="4">
        <f t="shared" si="77"/>
        <v>104.89500000000001</v>
      </c>
      <c r="I411" s="4">
        <f t="shared" si="78"/>
        <v>4.4400000000000004</v>
      </c>
      <c r="J411" s="4">
        <f t="shared" si="79"/>
        <v>125.87400000000002</v>
      </c>
      <c r="K411" s="4">
        <f t="shared" si="80"/>
        <v>7.4</v>
      </c>
      <c r="L411" s="4">
        <f t="shared" si="81"/>
        <v>209.79000000000002</v>
      </c>
      <c r="M411" s="5" t="str">
        <f t="shared" si="82"/>
        <v>Spiced Chai Sugar Ingredients:
sugar, vanilla powder, cinnamon, mace, cardamom, allspice, cloves 
 - NET WT. 1.85 oz (52.4475 grams)</v>
      </c>
      <c r="N411" s="8">
        <v>10000000323</v>
      </c>
      <c r="O411" s="8">
        <v>30000000323</v>
      </c>
      <c r="P411" s="8">
        <v>50000000323</v>
      </c>
      <c r="Q411" s="8">
        <v>70000000323</v>
      </c>
      <c r="R411" s="8">
        <v>90000000323</v>
      </c>
      <c r="S411" s="2"/>
      <c r="U411" s="8"/>
      <c r="V411" s="4">
        <f t="shared" si="84"/>
        <v>0.92500000000000004</v>
      </c>
      <c r="W411" s="4">
        <f t="shared" si="85"/>
        <v>26.223750000000003</v>
      </c>
      <c r="X411" s="8"/>
    </row>
    <row r="412" spans="1:24" ht="42.75" x14ac:dyDescent="0.25">
      <c r="A412" s="2" t="s">
        <v>249</v>
      </c>
      <c r="B412" s="2" t="s">
        <v>485</v>
      </c>
      <c r="C412" s="2" t="s">
        <v>485</v>
      </c>
      <c r="D412" s="1" t="s">
        <v>1414</v>
      </c>
      <c r="E412" s="4">
        <f t="shared" si="76"/>
        <v>1.2</v>
      </c>
      <c r="F412" s="4">
        <f t="shared" si="83"/>
        <v>34.020000000000003</v>
      </c>
      <c r="G412" s="4">
        <v>2.4</v>
      </c>
      <c r="H412" s="4">
        <f t="shared" si="77"/>
        <v>68.040000000000006</v>
      </c>
      <c r="I412" s="4">
        <f t="shared" si="78"/>
        <v>2.88</v>
      </c>
      <c r="J412" s="4">
        <f t="shared" si="79"/>
        <v>81.647999999999996</v>
      </c>
      <c r="K412" s="4">
        <f t="shared" si="80"/>
        <v>4.8</v>
      </c>
      <c r="L412" s="4">
        <f t="shared" si="81"/>
        <v>136.08000000000001</v>
      </c>
      <c r="M412" s="5" t="str">
        <f t="shared" si="82"/>
        <v>Wild Blueberry Sugar Ingredients:
organic pure cane sugar, blueberry powder
 - NET WT. 1.2 oz (34.02 grams)</v>
      </c>
      <c r="N412" s="8">
        <v>10000000393</v>
      </c>
      <c r="O412" s="8">
        <v>30000000393</v>
      </c>
      <c r="P412" s="8">
        <v>50000000393</v>
      </c>
      <c r="Q412" s="8">
        <v>70000000393</v>
      </c>
      <c r="R412" s="8">
        <v>90000000393</v>
      </c>
      <c r="S412" s="2"/>
      <c r="U412" s="8"/>
      <c r="V412" s="4">
        <f t="shared" si="84"/>
        <v>0.6</v>
      </c>
      <c r="W412" s="4">
        <f t="shared" si="85"/>
        <v>17.010000000000002</v>
      </c>
      <c r="X412" s="8"/>
    </row>
    <row r="413" spans="1:24" ht="42.75" x14ac:dyDescent="0.25">
      <c r="A413" s="2" t="s">
        <v>250</v>
      </c>
      <c r="B413" s="2" t="s">
        <v>1000</v>
      </c>
      <c r="C413" s="2" t="s">
        <v>665</v>
      </c>
      <c r="D413" s="1" t="s">
        <v>1172</v>
      </c>
      <c r="E413" s="4">
        <f t="shared" si="76"/>
        <v>2.1</v>
      </c>
      <c r="F413" s="4">
        <f t="shared" si="83"/>
        <v>59.535000000000004</v>
      </c>
      <c r="G413" s="4">
        <v>4.2</v>
      </c>
      <c r="H413" s="4">
        <f t="shared" si="77"/>
        <v>119.07000000000001</v>
      </c>
      <c r="I413" s="4">
        <f t="shared" si="78"/>
        <v>5.04</v>
      </c>
      <c r="J413" s="4">
        <f t="shared" si="79"/>
        <v>142.88400000000001</v>
      </c>
      <c r="K413" s="4">
        <f t="shared" si="80"/>
        <v>8.4</v>
      </c>
      <c r="L413" s="4">
        <f t="shared" si="81"/>
        <v>238.14000000000001</v>
      </c>
      <c r="M413" s="5" t="str">
        <f t="shared" si="82"/>
        <v>Maple Cinnamon Sugar Ingredients:
cinnamon, pure maple syrup sugar granules
 - NET WT. 2.1 oz (59.535 grams)</v>
      </c>
      <c r="N413" s="8">
        <v>10000000219</v>
      </c>
      <c r="O413" s="8">
        <v>30000000219</v>
      </c>
      <c r="P413" s="8">
        <v>50000000219</v>
      </c>
      <c r="Q413" s="8">
        <v>70000000219</v>
      </c>
      <c r="R413" s="8">
        <v>90000000219</v>
      </c>
      <c r="S413" s="2"/>
      <c r="U413" s="8"/>
      <c r="V413" s="4">
        <f t="shared" si="84"/>
        <v>1.05</v>
      </c>
      <c r="W413" s="4">
        <f t="shared" si="85"/>
        <v>29.767500000000002</v>
      </c>
      <c r="X413" s="8"/>
    </row>
    <row r="414" spans="1:24" ht="71.25" x14ac:dyDescent="0.25">
      <c r="A414" s="2" t="s">
        <v>251</v>
      </c>
      <c r="B414" s="2" t="s">
        <v>897</v>
      </c>
      <c r="C414" s="2" t="s">
        <v>767</v>
      </c>
      <c r="D414" s="1" t="s">
        <v>1290</v>
      </c>
      <c r="E414" s="4">
        <f t="shared" si="76"/>
        <v>1.4</v>
      </c>
      <c r="F414" s="4">
        <f t="shared" si="83"/>
        <v>39.69</v>
      </c>
      <c r="G414" s="4">
        <v>2.8</v>
      </c>
      <c r="H414" s="4">
        <f t="shared" si="77"/>
        <v>79.38</v>
      </c>
      <c r="I414" s="4">
        <f t="shared" si="78"/>
        <v>3.36</v>
      </c>
      <c r="J414" s="4">
        <f t="shared" si="79"/>
        <v>95.256</v>
      </c>
      <c r="K414" s="4">
        <f t="shared" si="80"/>
        <v>5.6</v>
      </c>
      <c r="L414" s="4">
        <f t="shared" si="81"/>
        <v>158.76</v>
      </c>
      <c r="M414" s="5" t="str">
        <f t="shared" si="82"/>
        <v>Whiskey Brown Sugar Ingredients:
cane molassas, natural wood smoked sugar, inert sugar, maltodextrin (dent corn) beta cyclodextrin, modified food starch, natural flavors, med chain triglycerides
 - NET WT. 1.4 oz (39.69 grams)</v>
      </c>
      <c r="N414" s="8">
        <v>10000000381</v>
      </c>
      <c r="O414" s="8">
        <v>30000000381</v>
      </c>
      <c r="P414" s="8">
        <v>50000000381</v>
      </c>
      <c r="Q414" s="8">
        <v>70000000381</v>
      </c>
      <c r="R414" s="8">
        <v>90000000381</v>
      </c>
      <c r="S414" s="2"/>
      <c r="U414" s="8"/>
      <c r="V414" s="4">
        <f t="shared" si="84"/>
        <v>0.7</v>
      </c>
      <c r="W414" s="4">
        <f t="shared" si="85"/>
        <v>19.844999999999999</v>
      </c>
      <c r="X414" s="8"/>
    </row>
    <row r="415" spans="1:24" ht="42.75" x14ac:dyDescent="0.25">
      <c r="A415" s="2" t="s">
        <v>252</v>
      </c>
      <c r="B415" s="2" t="s">
        <v>486</v>
      </c>
      <c r="C415" s="2" t="s">
        <v>486</v>
      </c>
      <c r="D415" s="1" t="s">
        <v>1370</v>
      </c>
      <c r="E415" s="4">
        <f t="shared" si="76"/>
        <v>1.6</v>
      </c>
      <c r="F415" s="4">
        <f t="shared" si="83"/>
        <v>45.360000000000007</v>
      </c>
      <c r="G415" s="4">
        <v>3.2</v>
      </c>
      <c r="H415" s="4">
        <f t="shared" si="77"/>
        <v>90.720000000000013</v>
      </c>
      <c r="I415" s="4">
        <f t="shared" si="78"/>
        <v>3.84</v>
      </c>
      <c r="J415" s="4">
        <f t="shared" si="79"/>
        <v>108.864</v>
      </c>
      <c r="K415" s="4">
        <f t="shared" si="80"/>
        <v>6.4</v>
      </c>
      <c r="L415" s="4">
        <f t="shared" si="81"/>
        <v>181.44000000000003</v>
      </c>
      <c r="M415" s="5" t="str">
        <f t="shared" si="82"/>
        <v>Lime Sugar Ingredients:
natural cane sugar, real limes
 - NET WT. 1.6 oz (45.36 grams)</v>
      </c>
      <c r="N415" s="8">
        <v>10000000209</v>
      </c>
      <c r="O415" s="8">
        <v>30000000209</v>
      </c>
      <c r="P415" s="8">
        <v>50000000209</v>
      </c>
      <c r="Q415" s="8">
        <v>70000000209</v>
      </c>
      <c r="R415" s="8">
        <v>90000000209</v>
      </c>
      <c r="S415" s="2"/>
      <c r="U415" s="8"/>
      <c r="V415" s="4">
        <f t="shared" si="84"/>
        <v>0.8</v>
      </c>
      <c r="W415" s="4">
        <f t="shared" si="85"/>
        <v>22.680000000000003</v>
      </c>
      <c r="X415" s="8"/>
    </row>
    <row r="416" spans="1:24" ht="42.75" x14ac:dyDescent="0.25">
      <c r="A416" s="2" t="s">
        <v>253</v>
      </c>
      <c r="B416" s="2" t="s">
        <v>487</v>
      </c>
      <c r="C416" s="2" t="s">
        <v>487</v>
      </c>
      <c r="D416" s="1" t="s">
        <v>1291</v>
      </c>
      <c r="E416" s="4">
        <f t="shared" si="76"/>
        <v>1.6</v>
      </c>
      <c r="F416" s="4">
        <f t="shared" si="83"/>
        <v>45.360000000000007</v>
      </c>
      <c r="G416" s="4">
        <v>3.2</v>
      </c>
      <c r="H416" s="4">
        <f t="shared" si="77"/>
        <v>90.720000000000013</v>
      </c>
      <c r="I416" s="4">
        <f t="shared" si="78"/>
        <v>3.84</v>
      </c>
      <c r="J416" s="4">
        <f t="shared" si="79"/>
        <v>108.864</v>
      </c>
      <c r="K416" s="4">
        <f t="shared" si="80"/>
        <v>6.4</v>
      </c>
      <c r="L416" s="4">
        <f t="shared" si="81"/>
        <v>181.44000000000003</v>
      </c>
      <c r="M416" s="5" t="str">
        <f t="shared" si="82"/>
        <v>Ginger Sugar Ingredients:
pure cane organic sugar, ginger powder
 - NET WT. 1.6 oz (45.36 grams)</v>
      </c>
      <c r="N416" s="8">
        <v>10000000149</v>
      </c>
      <c r="O416" s="8">
        <v>30000000149</v>
      </c>
      <c r="P416" s="8">
        <v>50000000149</v>
      </c>
      <c r="Q416" s="8">
        <v>70000000149</v>
      </c>
      <c r="R416" s="8">
        <v>90000000149</v>
      </c>
      <c r="S416" s="2"/>
      <c r="U416" s="8"/>
      <c r="V416" s="4">
        <f t="shared" si="84"/>
        <v>0.8</v>
      </c>
      <c r="W416" s="4">
        <f t="shared" si="85"/>
        <v>22.680000000000003</v>
      </c>
      <c r="X416" s="8"/>
    </row>
    <row r="417" spans="1:24" ht="42.75" x14ac:dyDescent="0.25">
      <c r="A417" s="2" t="s">
        <v>254</v>
      </c>
      <c r="B417" s="2" t="s">
        <v>488</v>
      </c>
      <c r="C417" s="2" t="s">
        <v>488</v>
      </c>
      <c r="D417" s="1" t="s">
        <v>1347</v>
      </c>
      <c r="E417" s="4">
        <f t="shared" si="76"/>
        <v>1.2</v>
      </c>
      <c r="F417" s="4">
        <f t="shared" si="83"/>
        <v>34.020000000000003</v>
      </c>
      <c r="G417" s="4">
        <v>2.4</v>
      </c>
      <c r="H417" s="4">
        <f t="shared" si="77"/>
        <v>68.040000000000006</v>
      </c>
      <c r="I417" s="4">
        <f t="shared" si="78"/>
        <v>2.88</v>
      </c>
      <c r="J417" s="4">
        <f t="shared" si="79"/>
        <v>81.647999999999996</v>
      </c>
      <c r="K417" s="4">
        <f t="shared" si="80"/>
        <v>4.8</v>
      </c>
      <c r="L417" s="4">
        <f t="shared" si="81"/>
        <v>136.08000000000001</v>
      </c>
      <c r="M417" s="5" t="str">
        <f t="shared" si="82"/>
        <v>Clove Sugar Ingredients:
organic pure cane sugar, real ground cloves
 - NET WT. 1.2 oz (34.02 grams)</v>
      </c>
      <c r="N417" s="8">
        <v>10000000091</v>
      </c>
      <c r="O417" s="8">
        <v>30000000091</v>
      </c>
      <c r="P417" s="8">
        <v>50000000091</v>
      </c>
      <c r="Q417" s="8">
        <v>70000000091</v>
      </c>
      <c r="R417" s="8">
        <v>90000000091</v>
      </c>
      <c r="S417" s="2"/>
      <c r="U417" s="8"/>
      <c r="V417" s="4">
        <f t="shared" si="84"/>
        <v>0.6</v>
      </c>
      <c r="W417" s="4">
        <f t="shared" si="85"/>
        <v>17.010000000000002</v>
      </c>
      <c r="X417" s="8"/>
    </row>
    <row r="418" spans="1:24" ht="42.75" x14ac:dyDescent="0.25">
      <c r="A418" s="2" t="s">
        <v>255</v>
      </c>
      <c r="B418" s="2" t="s">
        <v>489</v>
      </c>
      <c r="C418" s="2" t="s">
        <v>489</v>
      </c>
      <c r="D418" s="1" t="s">
        <v>1404</v>
      </c>
      <c r="E418" s="4">
        <f t="shared" si="76"/>
        <v>1.6</v>
      </c>
      <c r="F418" s="4">
        <f t="shared" si="83"/>
        <v>45.360000000000007</v>
      </c>
      <c r="G418" s="4">
        <v>3.2</v>
      </c>
      <c r="H418" s="4">
        <f t="shared" si="77"/>
        <v>90.720000000000013</v>
      </c>
      <c r="I418" s="4">
        <f t="shared" si="78"/>
        <v>3.84</v>
      </c>
      <c r="J418" s="4">
        <f t="shared" si="79"/>
        <v>108.864</v>
      </c>
      <c r="K418" s="4">
        <f t="shared" si="80"/>
        <v>6.4</v>
      </c>
      <c r="L418" s="4">
        <f t="shared" si="81"/>
        <v>181.44000000000003</v>
      </c>
      <c r="M418" s="5" t="str">
        <f t="shared" si="82"/>
        <v>Vanilla Bean Sugar Ingredients:
real cane sugar, Tahitian vanilla beans
 - NET WT. 1.6 oz (45.36 grams)</v>
      </c>
      <c r="N418" s="8">
        <v>10000000365</v>
      </c>
      <c r="O418" s="8">
        <v>30000000365</v>
      </c>
      <c r="P418" s="8">
        <v>50000000365</v>
      </c>
      <c r="Q418" s="8">
        <v>70000000365</v>
      </c>
      <c r="R418" s="8">
        <v>90000000365</v>
      </c>
      <c r="S418" s="2"/>
      <c r="U418" s="8"/>
      <c r="V418" s="4">
        <f t="shared" si="84"/>
        <v>0.8</v>
      </c>
      <c r="W418" s="4">
        <f t="shared" si="85"/>
        <v>22.680000000000003</v>
      </c>
      <c r="X418" s="8"/>
    </row>
    <row r="419" spans="1:24" ht="28.5" x14ac:dyDescent="0.25">
      <c r="A419" s="2" t="s">
        <v>256</v>
      </c>
      <c r="B419" s="2" t="s">
        <v>490</v>
      </c>
      <c r="C419" s="2" t="s">
        <v>490</v>
      </c>
      <c r="D419" s="1" t="s">
        <v>845</v>
      </c>
      <c r="E419" s="4">
        <f t="shared" si="76"/>
        <v>1.6</v>
      </c>
      <c r="F419" s="4">
        <f t="shared" si="83"/>
        <v>45.360000000000007</v>
      </c>
      <c r="G419" s="4">
        <v>3.2</v>
      </c>
      <c r="H419" s="4">
        <f t="shared" si="77"/>
        <v>90.720000000000013</v>
      </c>
      <c r="I419" s="4">
        <f t="shared" si="78"/>
        <v>3.84</v>
      </c>
      <c r="J419" s="4">
        <f t="shared" si="79"/>
        <v>108.864</v>
      </c>
      <c r="K419" s="4">
        <f t="shared" si="80"/>
        <v>6.4</v>
      </c>
      <c r="L419" s="4">
        <f t="shared" si="81"/>
        <v>181.44000000000003</v>
      </c>
      <c r="M419" s="5" t="str">
        <f t="shared" si="82"/>
        <v>NULL
 - NET WT. 1.6 oz (45.36 grams)</v>
      </c>
      <c r="N419" s="8">
        <v>10000000256</v>
      </c>
      <c r="O419" s="8">
        <v>30000000256</v>
      </c>
      <c r="P419" s="8">
        <v>50000000256</v>
      </c>
      <c r="Q419" s="8">
        <v>70000000256</v>
      </c>
      <c r="R419" s="8">
        <v>90000000256</v>
      </c>
      <c r="S419" s="2"/>
      <c r="U419" s="8"/>
      <c r="V419" s="4">
        <f t="shared" si="84"/>
        <v>0.8</v>
      </c>
      <c r="W419" s="4">
        <f t="shared" si="85"/>
        <v>22.680000000000003</v>
      </c>
      <c r="X419" s="8"/>
    </row>
    <row r="420" spans="1:24" ht="28.5" x14ac:dyDescent="0.25">
      <c r="A420" s="2" t="s">
        <v>257</v>
      </c>
      <c r="B420" s="2" t="s">
        <v>491</v>
      </c>
      <c r="C420" s="2" t="s">
        <v>491</v>
      </c>
      <c r="D420" s="1" t="s">
        <v>845</v>
      </c>
      <c r="E420" s="4">
        <f t="shared" si="76"/>
        <v>1.6</v>
      </c>
      <c r="F420" s="4">
        <f t="shared" si="83"/>
        <v>45.360000000000007</v>
      </c>
      <c r="G420" s="4">
        <v>3.2</v>
      </c>
      <c r="H420" s="4">
        <f t="shared" si="77"/>
        <v>90.720000000000013</v>
      </c>
      <c r="I420" s="4">
        <f t="shared" si="78"/>
        <v>3.84</v>
      </c>
      <c r="J420" s="4">
        <f t="shared" si="79"/>
        <v>108.864</v>
      </c>
      <c r="K420" s="4">
        <f t="shared" si="80"/>
        <v>6.4</v>
      </c>
      <c r="L420" s="4">
        <f t="shared" si="81"/>
        <v>181.44000000000003</v>
      </c>
      <c r="M420" s="5" t="str">
        <f t="shared" si="82"/>
        <v>NULL
 - NET WT. 1.6 oz (45.36 grams)</v>
      </c>
      <c r="N420" s="8">
        <v>10000000380</v>
      </c>
      <c r="O420" s="8">
        <v>30000000380</v>
      </c>
      <c r="P420" s="8">
        <v>50000000380</v>
      </c>
      <c r="Q420" s="8">
        <v>70000000380</v>
      </c>
      <c r="R420" s="8">
        <v>90000000380</v>
      </c>
      <c r="S420" s="2"/>
      <c r="U420" s="8"/>
      <c r="V420" s="4">
        <f t="shared" si="84"/>
        <v>0.8</v>
      </c>
      <c r="W420" s="4">
        <f t="shared" si="85"/>
        <v>22.680000000000003</v>
      </c>
      <c r="X420" s="8"/>
    </row>
    <row r="421" spans="1:24" ht="28.5" x14ac:dyDescent="0.25">
      <c r="A421" s="2" t="s">
        <v>258</v>
      </c>
      <c r="B421" s="2" t="s">
        <v>492</v>
      </c>
      <c r="C421" s="2" t="s">
        <v>492</v>
      </c>
      <c r="D421" s="1" t="s">
        <v>845</v>
      </c>
      <c r="E421" s="4">
        <f t="shared" si="76"/>
        <v>1.6</v>
      </c>
      <c r="F421" s="4">
        <f t="shared" si="83"/>
        <v>45.360000000000007</v>
      </c>
      <c r="G421" s="4">
        <v>3.2</v>
      </c>
      <c r="H421" s="4">
        <f t="shared" si="77"/>
        <v>90.720000000000013</v>
      </c>
      <c r="I421" s="4">
        <f t="shared" si="78"/>
        <v>3.84</v>
      </c>
      <c r="J421" s="4">
        <f t="shared" si="79"/>
        <v>108.864</v>
      </c>
      <c r="K421" s="4">
        <f t="shared" si="80"/>
        <v>6.4</v>
      </c>
      <c r="L421" s="4">
        <f t="shared" si="81"/>
        <v>181.44000000000003</v>
      </c>
      <c r="M421" s="5" t="str">
        <f t="shared" si="82"/>
        <v>NULL
 - NET WT. 1.6 oz (45.36 grams)</v>
      </c>
      <c r="N421" s="8">
        <v>10000000043</v>
      </c>
      <c r="O421" s="8">
        <v>30000000043</v>
      </c>
      <c r="P421" s="8">
        <v>50000000043</v>
      </c>
      <c r="Q421" s="8">
        <v>70000000043</v>
      </c>
      <c r="R421" s="8">
        <v>90000000043</v>
      </c>
      <c r="S421" s="2"/>
      <c r="U421" s="8"/>
      <c r="V421" s="4">
        <f t="shared" si="84"/>
        <v>0.8</v>
      </c>
      <c r="W421" s="4">
        <f t="shared" si="85"/>
        <v>22.680000000000003</v>
      </c>
      <c r="X421" s="8"/>
    </row>
    <row r="422" spans="1:24" ht="42.75" x14ac:dyDescent="0.25">
      <c r="A422" s="2" t="s">
        <v>259</v>
      </c>
      <c r="B422" s="2" t="s">
        <v>953</v>
      </c>
      <c r="C422" s="2" t="s">
        <v>710</v>
      </c>
      <c r="D422" s="1" t="s">
        <v>524</v>
      </c>
      <c r="E422" s="4">
        <f t="shared" si="76"/>
        <v>1.6</v>
      </c>
      <c r="F422" s="4">
        <f t="shared" si="83"/>
        <v>45.360000000000007</v>
      </c>
      <c r="G422" s="4">
        <v>3.2</v>
      </c>
      <c r="H422" s="4">
        <f t="shared" si="77"/>
        <v>90.720000000000013</v>
      </c>
      <c r="I422" s="4">
        <f t="shared" si="78"/>
        <v>3.84</v>
      </c>
      <c r="J422" s="4">
        <f t="shared" si="79"/>
        <v>108.864</v>
      </c>
      <c r="K422" s="4">
        <f t="shared" si="80"/>
        <v>6.4</v>
      </c>
      <c r="L422" s="4">
        <f t="shared" si="81"/>
        <v>181.44000000000003</v>
      </c>
      <c r="M422" s="5" t="str">
        <f t="shared" si="82"/>
        <v>Pumpkin Spice Sugar Ingredients:
cane sugar, cinnamon, ginger, nutmeg, allspice, cloves
 - NET WT. 1.6 oz (45.36 grams)</v>
      </c>
      <c r="N422" s="8">
        <v>10000000279</v>
      </c>
      <c r="O422" s="8">
        <v>30000000279</v>
      </c>
      <c r="P422" s="8">
        <v>50000000279</v>
      </c>
      <c r="Q422" s="8">
        <v>70000000279</v>
      </c>
      <c r="R422" s="8">
        <v>90000000279</v>
      </c>
      <c r="S422" s="2"/>
      <c r="U422" s="8"/>
      <c r="V422" s="4">
        <f t="shared" si="84"/>
        <v>0.8</v>
      </c>
      <c r="W422" s="4">
        <f t="shared" si="85"/>
        <v>22.680000000000003</v>
      </c>
      <c r="X422" s="8"/>
    </row>
    <row r="423" spans="1:24" ht="57" x14ac:dyDescent="0.25">
      <c r="A423" s="2" t="s">
        <v>260</v>
      </c>
      <c r="B423" s="2" t="s">
        <v>1261</v>
      </c>
      <c r="C423" s="2" t="s">
        <v>1261</v>
      </c>
      <c r="D423" s="1" t="s">
        <v>1292</v>
      </c>
      <c r="E423" s="4">
        <f t="shared" si="76"/>
        <v>1.6</v>
      </c>
      <c r="F423" s="4">
        <f t="shared" si="83"/>
        <v>45.360000000000007</v>
      </c>
      <c r="G423" s="4">
        <v>3.2</v>
      </c>
      <c r="H423" s="4">
        <f t="shared" si="77"/>
        <v>90.720000000000013</v>
      </c>
      <c r="I423" s="4">
        <f t="shared" si="78"/>
        <v>3.84</v>
      </c>
      <c r="J423" s="4">
        <f t="shared" si="79"/>
        <v>108.864</v>
      </c>
      <c r="K423" s="4">
        <f t="shared" si="80"/>
        <v>6.4</v>
      </c>
      <c r="L423" s="4">
        <f t="shared" si="81"/>
        <v>181.44000000000003</v>
      </c>
      <c r="M423" s="5" t="str">
        <f t="shared" si="82"/>
        <v>Cappuccino Sugar Ingredients:
pure cane sugar, natural flavor, yellow #5, titanium dioxide, red 40, blue 1 
 - NET WT. 1.6 oz (45.36 grams)</v>
      </c>
      <c r="N423" s="8">
        <v>10000000060</v>
      </c>
      <c r="O423" s="8">
        <v>30000000060</v>
      </c>
      <c r="P423" s="8">
        <v>50000000060</v>
      </c>
      <c r="Q423" s="8">
        <v>70000000060</v>
      </c>
      <c r="R423" s="8">
        <v>90000000060</v>
      </c>
      <c r="S423" s="2"/>
      <c r="U423" s="8"/>
      <c r="V423" s="4">
        <f t="shared" si="84"/>
        <v>0.8</v>
      </c>
      <c r="W423" s="4">
        <f t="shared" si="85"/>
        <v>22.680000000000003</v>
      </c>
      <c r="X423" s="8"/>
    </row>
    <row r="424" spans="1:24" ht="28.5" x14ac:dyDescent="0.25">
      <c r="A424" s="2" t="s">
        <v>261</v>
      </c>
      <c r="B424" s="2" t="s">
        <v>493</v>
      </c>
      <c r="C424" s="2" t="s">
        <v>493</v>
      </c>
      <c r="D424" s="1" t="s">
        <v>845</v>
      </c>
      <c r="E424" s="4">
        <f t="shared" si="76"/>
        <v>1.6</v>
      </c>
      <c r="F424" s="4">
        <f t="shared" si="83"/>
        <v>45.360000000000007</v>
      </c>
      <c r="G424" s="4">
        <v>3.2</v>
      </c>
      <c r="H424" s="4">
        <f t="shared" si="77"/>
        <v>90.720000000000013</v>
      </c>
      <c r="I424" s="4">
        <f t="shared" si="78"/>
        <v>3.84</v>
      </c>
      <c r="J424" s="4">
        <f t="shared" si="79"/>
        <v>108.864</v>
      </c>
      <c r="K424" s="4">
        <f t="shared" si="80"/>
        <v>6.4</v>
      </c>
      <c r="L424" s="4">
        <f t="shared" si="81"/>
        <v>181.44000000000003</v>
      </c>
      <c r="M424" s="5" t="str">
        <f t="shared" si="82"/>
        <v>NULL
 - NET WT. 1.6 oz (45.36 grams)</v>
      </c>
      <c r="N424" s="8">
        <v>10000000104</v>
      </c>
      <c r="O424" s="8">
        <v>30000000104</v>
      </c>
      <c r="P424" s="8">
        <v>50000000104</v>
      </c>
      <c r="Q424" s="8">
        <v>70000000104</v>
      </c>
      <c r="R424" s="8">
        <v>90000000104</v>
      </c>
      <c r="S424" s="2"/>
      <c r="U424" s="8"/>
      <c r="V424" s="4">
        <f t="shared" si="84"/>
        <v>0.8</v>
      </c>
      <c r="W424" s="4">
        <f t="shared" si="85"/>
        <v>22.680000000000003</v>
      </c>
      <c r="X424" s="8"/>
    </row>
    <row r="425" spans="1:24" ht="42.75" x14ac:dyDescent="0.25">
      <c r="A425" s="2" t="s">
        <v>262</v>
      </c>
      <c r="B425" s="2" t="s">
        <v>494</v>
      </c>
      <c r="C425" s="2" t="s">
        <v>494</v>
      </c>
      <c r="D425" s="1" t="s">
        <v>1310</v>
      </c>
      <c r="E425" s="4">
        <f t="shared" si="76"/>
        <v>0.6</v>
      </c>
      <c r="F425" s="4">
        <f t="shared" si="83"/>
        <v>17.010000000000002</v>
      </c>
      <c r="G425" s="4">
        <v>1.2</v>
      </c>
      <c r="H425" s="4">
        <f t="shared" si="77"/>
        <v>34.020000000000003</v>
      </c>
      <c r="I425" s="4">
        <f t="shared" si="78"/>
        <v>1.44</v>
      </c>
      <c r="J425" s="4">
        <f t="shared" si="79"/>
        <v>40.823999999999998</v>
      </c>
      <c r="K425" s="4">
        <f t="shared" si="80"/>
        <v>2.4</v>
      </c>
      <c r="L425" s="4">
        <f t="shared" si="81"/>
        <v>68.040000000000006</v>
      </c>
      <c r="M425" s="5" t="str">
        <f t="shared" si="82"/>
        <v>Raspberry Sugar Ingredients:
organic cane sugar, raspberry powder
 - NET WT. 0.6 oz (17.01 grams)</v>
      </c>
      <c r="N425" s="8">
        <v>10000000284</v>
      </c>
      <c r="O425" s="8">
        <v>30000000284</v>
      </c>
      <c r="P425" s="8">
        <v>50000000284</v>
      </c>
      <c r="Q425" s="8">
        <v>70000000284</v>
      </c>
      <c r="R425" s="8">
        <v>90000000284</v>
      </c>
      <c r="S425" s="2"/>
      <c r="U425" s="8"/>
      <c r="V425" s="4">
        <f t="shared" si="84"/>
        <v>0.3</v>
      </c>
      <c r="W425" s="4">
        <f t="shared" si="85"/>
        <v>8.5050000000000008</v>
      </c>
      <c r="X425" s="8"/>
    </row>
    <row r="426" spans="1:24" ht="42.75" x14ac:dyDescent="0.25">
      <c r="A426" s="2" t="s">
        <v>263</v>
      </c>
      <c r="B426" s="2" t="s">
        <v>495</v>
      </c>
      <c r="C426" s="2" t="s">
        <v>495</v>
      </c>
      <c r="D426" s="1" t="s">
        <v>1293</v>
      </c>
      <c r="E426" s="4">
        <f t="shared" si="76"/>
        <v>1.85</v>
      </c>
      <c r="F426" s="4">
        <f t="shared" si="83"/>
        <v>52.447500000000005</v>
      </c>
      <c r="G426" s="4">
        <v>3.7</v>
      </c>
      <c r="H426" s="4">
        <f t="shared" si="77"/>
        <v>104.89500000000001</v>
      </c>
      <c r="I426" s="4">
        <f t="shared" si="78"/>
        <v>4.4400000000000004</v>
      </c>
      <c r="J426" s="4">
        <f t="shared" si="79"/>
        <v>125.87400000000002</v>
      </c>
      <c r="K426" s="4">
        <f t="shared" si="80"/>
        <v>7.4</v>
      </c>
      <c r="L426" s="4">
        <f t="shared" si="81"/>
        <v>209.79000000000002</v>
      </c>
      <c r="M426" s="5" t="str">
        <f t="shared" si="82"/>
        <v>Gingerbread Sugar Ingredients:
raw cane sugar, cinnamon. ginger, clove 
 - NET WT. 1.85 oz (52.4475 grams)</v>
      </c>
      <c r="N426" s="8">
        <v>10000000151</v>
      </c>
      <c r="O426" s="8">
        <v>30000000151</v>
      </c>
      <c r="P426" s="8">
        <v>50000000151</v>
      </c>
      <c r="Q426" s="8">
        <v>70000000151</v>
      </c>
      <c r="R426" s="8">
        <v>90000000151</v>
      </c>
      <c r="S426" s="2"/>
      <c r="U426" s="8"/>
      <c r="V426" s="4">
        <f t="shared" si="84"/>
        <v>0.92500000000000004</v>
      </c>
      <c r="W426" s="4">
        <f t="shared" si="85"/>
        <v>26.223750000000003</v>
      </c>
      <c r="X426" s="8"/>
    </row>
    <row r="427" spans="1:24" ht="71.25" x14ac:dyDescent="0.25">
      <c r="A427" s="2" t="s">
        <v>264</v>
      </c>
      <c r="B427" s="2" t="s">
        <v>496</v>
      </c>
      <c r="C427" s="2" t="s">
        <v>496</v>
      </c>
      <c r="D427" s="1" t="s">
        <v>1294</v>
      </c>
      <c r="E427" s="4">
        <f t="shared" si="76"/>
        <v>1.85</v>
      </c>
      <c r="F427" s="4">
        <f t="shared" si="83"/>
        <v>52.447500000000005</v>
      </c>
      <c r="G427" s="4">
        <v>3.7</v>
      </c>
      <c r="H427" s="4">
        <f t="shared" si="77"/>
        <v>104.89500000000001</v>
      </c>
      <c r="I427" s="4">
        <f t="shared" si="78"/>
        <v>4.4400000000000004</v>
      </c>
      <c r="J427" s="4">
        <f t="shared" si="79"/>
        <v>125.87400000000002</v>
      </c>
      <c r="K427" s="4">
        <f t="shared" si="80"/>
        <v>7.4</v>
      </c>
      <c r="L427" s="4">
        <f t="shared" si="81"/>
        <v>209.79000000000002</v>
      </c>
      <c r="M427" s="5" t="str">
        <f t="shared" si="82"/>
        <v>Pina Colada Sugar Ingredients:
sugar, pineapple juice, coconut (artificial flavor, propylene glycol) rum (water, propylene glycol, xanthan gum, alcohol, caramel color)
 - NET WT. 1.85 oz (52.4475 grams)</v>
      </c>
      <c r="N427" s="8">
        <v>10000000263</v>
      </c>
      <c r="O427" s="8">
        <v>30000000263</v>
      </c>
      <c r="P427" s="8">
        <v>50000000263</v>
      </c>
      <c r="Q427" s="8">
        <v>70000000263</v>
      </c>
      <c r="R427" s="8">
        <v>90000000263</v>
      </c>
      <c r="S427" s="2"/>
      <c r="U427" s="8"/>
      <c r="V427" s="4">
        <f t="shared" si="84"/>
        <v>0.92500000000000004</v>
      </c>
      <c r="W427" s="4">
        <f t="shared" si="85"/>
        <v>26.223750000000003</v>
      </c>
      <c r="X427" s="8"/>
    </row>
    <row r="428" spans="1:24" ht="28.5" x14ac:dyDescent="0.25">
      <c r="A428" s="2" t="s">
        <v>265</v>
      </c>
      <c r="B428" s="2" t="s">
        <v>497</v>
      </c>
      <c r="C428" s="2" t="s">
        <v>497</v>
      </c>
      <c r="D428" s="1" t="s">
        <v>845</v>
      </c>
      <c r="E428" s="4">
        <f t="shared" si="76"/>
        <v>1.6</v>
      </c>
      <c r="F428" s="4">
        <f t="shared" si="83"/>
        <v>45.360000000000007</v>
      </c>
      <c r="G428" s="4">
        <v>3.2</v>
      </c>
      <c r="H428" s="4">
        <f t="shared" si="77"/>
        <v>90.720000000000013</v>
      </c>
      <c r="I428" s="4">
        <f t="shared" si="78"/>
        <v>3.84</v>
      </c>
      <c r="J428" s="4">
        <f t="shared" si="79"/>
        <v>108.864</v>
      </c>
      <c r="K428" s="4">
        <f t="shared" si="80"/>
        <v>6.4</v>
      </c>
      <c r="L428" s="4">
        <f t="shared" si="81"/>
        <v>181.44000000000003</v>
      </c>
      <c r="M428" s="5" t="str">
        <f t="shared" si="82"/>
        <v>NULL
 - NET WT. 1.6 oz (45.36 grams)</v>
      </c>
      <c r="N428" s="8">
        <v>10000000297</v>
      </c>
      <c r="O428" s="8">
        <v>30000000297</v>
      </c>
      <c r="P428" s="8">
        <v>50000000297</v>
      </c>
      <c r="Q428" s="8">
        <v>70000000297</v>
      </c>
      <c r="R428" s="8">
        <v>90000000297</v>
      </c>
      <c r="S428" s="2"/>
      <c r="U428" s="8"/>
      <c r="V428" s="4">
        <f t="shared" si="84"/>
        <v>0.8</v>
      </c>
      <c r="W428" s="4">
        <f t="shared" si="85"/>
        <v>22.680000000000003</v>
      </c>
      <c r="X428" s="8"/>
    </row>
    <row r="429" spans="1:24" ht="28.5" x14ac:dyDescent="0.25">
      <c r="A429" s="2" t="s">
        <v>266</v>
      </c>
      <c r="B429" s="2" t="s">
        <v>498</v>
      </c>
      <c r="C429" s="2" t="s">
        <v>498</v>
      </c>
      <c r="D429" s="1" t="s">
        <v>845</v>
      </c>
      <c r="E429" s="4">
        <f t="shared" si="76"/>
        <v>1.6</v>
      </c>
      <c r="F429" s="4">
        <f t="shared" si="83"/>
        <v>45.360000000000007</v>
      </c>
      <c r="G429" s="4">
        <v>3.2</v>
      </c>
      <c r="H429" s="4">
        <f t="shared" si="77"/>
        <v>90.720000000000013</v>
      </c>
      <c r="I429" s="4">
        <f t="shared" si="78"/>
        <v>3.84</v>
      </c>
      <c r="J429" s="4">
        <f t="shared" si="79"/>
        <v>108.864</v>
      </c>
      <c r="K429" s="4">
        <f t="shared" si="80"/>
        <v>6.4</v>
      </c>
      <c r="L429" s="4">
        <f t="shared" si="81"/>
        <v>181.44000000000003</v>
      </c>
      <c r="M429" s="5" t="str">
        <f t="shared" si="82"/>
        <v>NULL
 - NET WT. 1.6 oz (45.36 grams)</v>
      </c>
      <c r="N429" s="8">
        <v>10000000077</v>
      </c>
      <c r="O429" s="8">
        <v>30000000077</v>
      </c>
      <c r="P429" s="8">
        <v>50000000077</v>
      </c>
      <c r="Q429" s="8">
        <v>70000000077</v>
      </c>
      <c r="R429" s="8">
        <v>90000000077</v>
      </c>
      <c r="S429" s="2"/>
      <c r="U429" s="8"/>
      <c r="V429" s="4">
        <f t="shared" si="84"/>
        <v>0.8</v>
      </c>
      <c r="W429" s="4">
        <f t="shared" si="85"/>
        <v>22.680000000000003</v>
      </c>
      <c r="X429" s="8"/>
    </row>
    <row r="430" spans="1:24" ht="42.75" x14ac:dyDescent="0.25">
      <c r="A430" s="2" t="s">
        <v>267</v>
      </c>
      <c r="B430" s="2" t="s">
        <v>499</v>
      </c>
      <c r="C430" s="2" t="s">
        <v>499</v>
      </c>
      <c r="D430" s="1" t="s">
        <v>1295</v>
      </c>
      <c r="E430" s="4">
        <f t="shared" si="76"/>
        <v>1.85</v>
      </c>
      <c r="F430" s="4">
        <f t="shared" si="83"/>
        <v>52.447500000000005</v>
      </c>
      <c r="G430" s="4">
        <v>3.7</v>
      </c>
      <c r="H430" s="4">
        <f t="shared" si="77"/>
        <v>104.89500000000001</v>
      </c>
      <c r="I430" s="4">
        <f t="shared" si="78"/>
        <v>4.4400000000000004</v>
      </c>
      <c r="J430" s="4">
        <f t="shared" si="79"/>
        <v>125.87400000000002</v>
      </c>
      <c r="K430" s="4">
        <f t="shared" si="80"/>
        <v>7.4</v>
      </c>
      <c r="L430" s="4">
        <f t="shared" si="81"/>
        <v>209.79000000000002</v>
      </c>
      <c r="M430" s="5" t="str">
        <f t="shared" si="82"/>
        <v>Mint Julep Sugar Ingredients:
sugar, mint, bourbon flavor, lime juice
 - NET WT. 1.85 oz (52.4475 grams)</v>
      </c>
      <c r="N430" s="8">
        <v>10000000228</v>
      </c>
      <c r="O430" s="8">
        <v>30000000228</v>
      </c>
      <c r="P430" s="8">
        <v>50000000228</v>
      </c>
      <c r="Q430" s="8">
        <v>70000000228</v>
      </c>
      <c r="R430" s="8">
        <v>90000000228</v>
      </c>
      <c r="S430" s="2"/>
      <c r="U430" s="8"/>
      <c r="V430" s="4">
        <f t="shared" si="84"/>
        <v>0.92500000000000004</v>
      </c>
      <c r="W430" s="4">
        <f t="shared" si="85"/>
        <v>26.223750000000003</v>
      </c>
      <c r="X430" s="8"/>
    </row>
    <row r="431" spans="1:24" ht="42.75" x14ac:dyDescent="0.25">
      <c r="A431" s="2" t="s">
        <v>268</v>
      </c>
      <c r="B431" s="2" t="s">
        <v>500</v>
      </c>
      <c r="C431" s="2" t="s">
        <v>500</v>
      </c>
      <c r="D431" s="1" t="s">
        <v>1361</v>
      </c>
      <c r="E431" s="4">
        <f t="shared" si="76"/>
        <v>0.6</v>
      </c>
      <c r="F431" s="4">
        <f t="shared" si="83"/>
        <v>17.010000000000002</v>
      </c>
      <c r="G431" s="4">
        <v>1.2</v>
      </c>
      <c r="H431" s="4">
        <f t="shared" si="77"/>
        <v>34.020000000000003</v>
      </c>
      <c r="I431" s="4">
        <f t="shared" si="78"/>
        <v>1.44</v>
      </c>
      <c r="J431" s="4">
        <f t="shared" si="79"/>
        <v>40.823999999999998</v>
      </c>
      <c r="K431" s="4">
        <f t="shared" si="80"/>
        <v>2.4</v>
      </c>
      <c r="L431" s="4">
        <f t="shared" si="81"/>
        <v>68.040000000000006</v>
      </c>
      <c r="M431" s="5" t="str">
        <f t="shared" si="82"/>
        <v>Hibiscus Sugar Ingredients:
sugar, hibiscus powder 
 - NET WT. 0.6 oz (17.01 grams)</v>
      </c>
      <c r="N431" s="8">
        <v>10000000167</v>
      </c>
      <c r="O431" s="8">
        <v>30000000167</v>
      </c>
      <c r="P431" s="8">
        <v>50000000167</v>
      </c>
      <c r="Q431" s="8">
        <v>70000000167</v>
      </c>
      <c r="R431" s="8">
        <v>90000000167</v>
      </c>
      <c r="S431" s="2"/>
      <c r="U431" s="8"/>
      <c r="V431" s="4">
        <f t="shared" si="84"/>
        <v>0.3</v>
      </c>
      <c r="W431" s="4">
        <f t="shared" si="85"/>
        <v>8.5050000000000008</v>
      </c>
      <c r="X431" s="8"/>
    </row>
    <row r="432" spans="1:24" ht="57" x14ac:dyDescent="0.25">
      <c r="A432" s="2" t="s">
        <v>269</v>
      </c>
      <c r="B432" s="2" t="s">
        <v>501</v>
      </c>
      <c r="C432" s="2" t="s">
        <v>501</v>
      </c>
      <c r="D432" s="1" t="s">
        <v>1296</v>
      </c>
      <c r="E432" s="4">
        <f t="shared" si="76"/>
        <v>1.6</v>
      </c>
      <c r="F432" s="4">
        <f t="shared" si="83"/>
        <v>45.360000000000007</v>
      </c>
      <c r="G432" s="4">
        <v>3.2</v>
      </c>
      <c r="H432" s="4">
        <f t="shared" si="77"/>
        <v>90.720000000000013</v>
      </c>
      <c r="I432" s="4">
        <f t="shared" si="78"/>
        <v>3.84</v>
      </c>
      <c r="J432" s="4">
        <f t="shared" si="79"/>
        <v>108.864</v>
      </c>
      <c r="K432" s="4">
        <f t="shared" si="80"/>
        <v>6.4</v>
      </c>
      <c r="L432" s="4">
        <f t="shared" si="81"/>
        <v>181.44000000000003</v>
      </c>
      <c r="M432" s="5" t="str">
        <f t="shared" si="82"/>
        <v>Salted Caramel Sugar Ingredients:
pure cane sugar, natural flavor, yellow #5, titanium dioxide, red 40, yellow 6, blue 1 
 - NET WT. 1.6 oz (45.36 grams)</v>
      </c>
      <c r="N432" s="8">
        <v>10000000302</v>
      </c>
      <c r="O432" s="8">
        <v>30000000302</v>
      </c>
      <c r="P432" s="8">
        <v>50000000302</v>
      </c>
      <c r="Q432" s="8">
        <v>70000000302</v>
      </c>
      <c r="R432" s="8">
        <v>90000000302</v>
      </c>
      <c r="S432" s="2"/>
      <c r="U432" s="8"/>
      <c r="V432" s="4">
        <f t="shared" si="84"/>
        <v>0.8</v>
      </c>
      <c r="W432" s="4">
        <f t="shared" si="85"/>
        <v>22.680000000000003</v>
      </c>
      <c r="X432" s="8"/>
    </row>
    <row r="433" spans="1:24" ht="57" x14ac:dyDescent="0.25">
      <c r="A433" s="2" t="s">
        <v>270</v>
      </c>
      <c r="B433" s="2" t="s">
        <v>502</v>
      </c>
      <c r="C433" s="2" t="s">
        <v>502</v>
      </c>
      <c r="D433" s="1" t="s">
        <v>1297</v>
      </c>
      <c r="E433" s="4">
        <f t="shared" si="76"/>
        <v>1.6</v>
      </c>
      <c r="F433" s="4">
        <f t="shared" si="83"/>
        <v>45.360000000000007</v>
      </c>
      <c r="G433" s="4">
        <v>3.2</v>
      </c>
      <c r="H433" s="4">
        <f t="shared" si="77"/>
        <v>90.720000000000013</v>
      </c>
      <c r="I433" s="4">
        <f t="shared" si="78"/>
        <v>3.84</v>
      </c>
      <c r="J433" s="4">
        <f t="shared" si="79"/>
        <v>108.864</v>
      </c>
      <c r="K433" s="4">
        <f t="shared" si="80"/>
        <v>6.4</v>
      </c>
      <c r="L433" s="4">
        <f t="shared" si="81"/>
        <v>181.44000000000003</v>
      </c>
      <c r="M433" s="5" t="str">
        <f t="shared" si="82"/>
        <v>Vanilla Almond Sugar Ingredients:
pure cane sugar, natural flavor, yellow #5, titanium dioxide, red #40, yellow #6, blue #1 
 - NET WT. 1.6 oz (45.36 grams)</v>
      </c>
      <c r="N433" s="8">
        <v>10000000364</v>
      </c>
      <c r="O433" s="8">
        <v>30000000364</v>
      </c>
      <c r="P433" s="8">
        <v>50000000364</v>
      </c>
      <c r="Q433" s="8">
        <v>70000000364</v>
      </c>
      <c r="R433" s="8">
        <v>90000000364</v>
      </c>
      <c r="S433" s="2"/>
      <c r="U433" s="8"/>
      <c r="V433" s="4">
        <f t="shared" si="84"/>
        <v>0.8</v>
      </c>
      <c r="W433" s="4">
        <f t="shared" si="85"/>
        <v>22.680000000000003</v>
      </c>
      <c r="X433" s="8"/>
    </row>
    <row r="434" spans="1:24" ht="228" x14ac:dyDescent="0.25">
      <c r="A434" s="2" t="s">
        <v>311</v>
      </c>
      <c r="B434" s="2" t="s">
        <v>1064</v>
      </c>
      <c r="C434" s="2" t="s">
        <v>602</v>
      </c>
      <c r="D434" s="1" t="s">
        <v>1517</v>
      </c>
      <c r="E434" s="4">
        <f t="shared" si="76"/>
        <v>1.6875</v>
      </c>
      <c r="F434" s="4">
        <f t="shared" si="83"/>
        <v>47.840625000000003</v>
      </c>
      <c r="G434" s="4">
        <v>3.375</v>
      </c>
      <c r="H434" s="4">
        <f t="shared" si="77"/>
        <v>95.681250000000006</v>
      </c>
      <c r="I434" s="4">
        <f t="shared" si="78"/>
        <v>4.05</v>
      </c>
      <c r="J434" s="4">
        <f t="shared" si="79"/>
        <v>114.8175</v>
      </c>
      <c r="K434" s="4">
        <f t="shared" si="80"/>
        <v>6.75</v>
      </c>
      <c r="L434" s="4">
        <f t="shared" si="81"/>
        <v>191.36250000000001</v>
      </c>
      <c r="M434" s="5" t="str">
        <f t="shared" si="82"/>
        <v>Fall Apple Harvest Wine Slush Inredients: 
cane sugar, apple powder (northern spy apples, rice flour, sunflower lecithin) &lt;2% vanilla powder (dextrose, natural &amp; artificial flavor, corn starch, alcohol, modified food starch, silicon dioxide) colored/flavored powder (sugar, artificial flavor, yellow #5 blue #1) red hot cinnamon powder (sugar, artificial &amp; natural cinnamon flavor, red #40) flavored oil (natural &amp; artificial flavors, carprylic/capric triglycerides, propylene glycol,triacetin)
• MANUFACTURED IN A FACILITY THAT HANDLES PEANUTS, TREE NUTS, SOY, WHEAT, AND MILK •
INSTRUCTIONS: Fill blender completely with ice, pour in full bottle of wine, pour in whole jar of slush mix, blend on high until smooth. Makes 10-12 drinks ~ Enjoy!
 - NET WT. 1.6875 oz (47.840625 grams)</v>
      </c>
      <c r="N434" s="8">
        <v>10000000122</v>
      </c>
      <c r="O434" s="8">
        <v>30000000122</v>
      </c>
      <c r="P434" s="8">
        <v>50000000122</v>
      </c>
      <c r="Q434" s="8">
        <v>70000000122</v>
      </c>
      <c r="R434" s="8">
        <v>90000000122</v>
      </c>
      <c r="S434" s="2"/>
      <c r="U434" s="8"/>
      <c r="V434" s="4">
        <f t="shared" si="84"/>
        <v>0.84375</v>
      </c>
      <c r="W434" s="4">
        <f t="shared" si="85"/>
        <v>23.920312500000001</v>
      </c>
      <c r="X434" s="8"/>
    </row>
    <row r="435" spans="1:24" ht="171" x14ac:dyDescent="0.25">
      <c r="A435" s="2" t="s">
        <v>312</v>
      </c>
      <c r="B435" s="2" t="s">
        <v>1020</v>
      </c>
      <c r="C435" s="2" t="s">
        <v>645</v>
      </c>
      <c r="D435" s="1" t="s">
        <v>1527</v>
      </c>
      <c r="E435" s="4">
        <f t="shared" si="76"/>
        <v>1.6875</v>
      </c>
      <c r="F435" s="4">
        <f t="shared" ref="F435:F466" si="86">IF(E435 = "NULL", "NULL", E435*28.35)</f>
        <v>47.840625000000003</v>
      </c>
      <c r="G435" s="4">
        <v>3.375</v>
      </c>
      <c r="H435" s="4">
        <f t="shared" si="77"/>
        <v>95.681250000000006</v>
      </c>
      <c r="I435" s="4">
        <f t="shared" si="78"/>
        <v>4.05</v>
      </c>
      <c r="J435" s="4">
        <f t="shared" si="79"/>
        <v>114.8175</v>
      </c>
      <c r="K435" s="4">
        <f t="shared" si="80"/>
        <v>6.75</v>
      </c>
      <c r="L435" s="4">
        <f t="shared" si="81"/>
        <v>191.36250000000001</v>
      </c>
      <c r="M435" s="5" t="str">
        <f t="shared" si="82"/>
        <v>Just Peachy Ingredients:
cane sugar, orange juice powder, &lt;2% of the following: citric acid, colored/flavored powder (sugar, yellow #6, artificial flavor, red #40) flavored oil (propylene gycol, artificial flavors, yellow #5)
• MANUFACTURED IN A FACILITY THAT HANDLES PEANUTS, TREE NUTS, SOY, WHEAT, AND MILK •
INSTRUCTIONS: Fill blender completely with ice, pour in full bottle of wine, pour in whole jar of slush mix, blend on high until smooth. Makes 10-12 drinks ~ Enjoy!
 - NET WT. 1.6875 oz (47.840625 grams)</v>
      </c>
      <c r="N435" s="8">
        <v>10000000193</v>
      </c>
      <c r="O435" s="8">
        <v>30000000193</v>
      </c>
      <c r="P435" s="8">
        <v>50000000193</v>
      </c>
      <c r="Q435" s="8">
        <v>70000000193</v>
      </c>
      <c r="R435" s="8">
        <v>90000000193</v>
      </c>
      <c r="S435" s="2"/>
      <c r="U435" s="8"/>
      <c r="V435" s="4">
        <f t="shared" si="84"/>
        <v>0.84375</v>
      </c>
      <c r="W435" s="4">
        <f t="shared" si="85"/>
        <v>23.920312500000001</v>
      </c>
      <c r="X435" s="8"/>
    </row>
    <row r="436" spans="1:24" ht="156.75" x14ac:dyDescent="0.25">
      <c r="A436" s="2" t="s">
        <v>313</v>
      </c>
      <c r="B436" s="2" t="s">
        <v>1011</v>
      </c>
      <c r="C436" s="2" t="s">
        <v>654</v>
      </c>
      <c r="D436" s="1" t="s">
        <v>1655</v>
      </c>
      <c r="E436" s="4">
        <f t="shared" si="76"/>
        <v>1.6875</v>
      </c>
      <c r="F436" s="4">
        <f t="shared" si="86"/>
        <v>47.840625000000003</v>
      </c>
      <c r="G436" s="4">
        <v>3.375</v>
      </c>
      <c r="H436" s="4">
        <f t="shared" si="77"/>
        <v>95.681250000000006</v>
      </c>
      <c r="I436" s="4">
        <f t="shared" si="78"/>
        <v>4.05</v>
      </c>
      <c r="J436" s="4">
        <f t="shared" si="79"/>
        <v>114.8175</v>
      </c>
      <c r="K436" s="4">
        <f t="shared" si="80"/>
        <v>6.75</v>
      </c>
      <c r="L436" s="4">
        <f t="shared" si="81"/>
        <v>191.36250000000001</v>
      </c>
      <c r="M436" s="5" t="str">
        <f t="shared" si="82"/>
        <v xml:space="preserve"> Lemon Squeeze Wine Slush Ingredients:
cane sugar, lemon juice powder &lt;2% of the following: citric acid, colored/flavored powder (sugar, artificial flavors, yellow #5)  lemon oil
• MANUFACTURED IN A FACILITY THAT HANDLES PEANUTS, TREE NUTS, SOY, WHEAT, AND MILK •
INSTRUCTIONS: Fill blender completely with ice, pour in full bottle of wine, pour in whole jar of slush mix, blend on high until smooth. Makes 10-12 drinks ~ Enjoy!
 - NET WT. 1.6875 oz (47.840625 grams)</v>
      </c>
      <c r="N436" s="8">
        <v>10000000204</v>
      </c>
      <c r="O436" s="8">
        <v>30000000204</v>
      </c>
      <c r="P436" s="8">
        <v>50000000204</v>
      </c>
      <c r="Q436" s="8">
        <v>70000000204</v>
      </c>
      <c r="R436" s="8">
        <v>90000000204</v>
      </c>
      <c r="S436" s="2"/>
      <c r="U436" s="8"/>
      <c r="V436" s="4">
        <f t="shared" si="84"/>
        <v>0.84375</v>
      </c>
      <c r="W436" s="4">
        <f t="shared" si="85"/>
        <v>23.920312500000001</v>
      </c>
      <c r="X436" s="8"/>
    </row>
    <row r="437" spans="1:24" ht="185.25" x14ac:dyDescent="0.25">
      <c r="A437" s="2" t="s">
        <v>314</v>
      </c>
      <c r="B437" s="2" t="s">
        <v>1007</v>
      </c>
      <c r="C437" s="2" t="s">
        <v>658</v>
      </c>
      <c r="D437" s="1" t="s">
        <v>1656</v>
      </c>
      <c r="E437" s="4">
        <f t="shared" si="76"/>
        <v>1.6875</v>
      </c>
      <c r="F437" s="4">
        <f t="shared" si="86"/>
        <v>47.840625000000003</v>
      </c>
      <c r="G437" s="4">
        <v>3.375</v>
      </c>
      <c r="H437" s="4">
        <f t="shared" si="77"/>
        <v>95.681250000000006</v>
      </c>
      <c r="I437" s="4">
        <f t="shared" si="78"/>
        <v>4.05</v>
      </c>
      <c r="J437" s="4">
        <f t="shared" si="79"/>
        <v>114.8175</v>
      </c>
      <c r="K437" s="4">
        <f t="shared" si="80"/>
        <v>6.75</v>
      </c>
      <c r="L437" s="4">
        <f t="shared" si="81"/>
        <v>191.36250000000001</v>
      </c>
      <c r="M437" s="5" t="str">
        <f t="shared" si="82"/>
        <v>Little Green Apple Wine Slush Ingredients:
cane sugar, apple powder, &lt;2% of the following: citric acid, colored/flavored powder (sugar, artificial flavors, yellow #5, blue#1)  flavored oil (propylene glycol, natural &amp; artificial flavors)
• MANUFACTURED IN A FACILITY THAT HANDLES PEANUTS, TREE NUTS, SOY, WHEAT, AND MILK •
INSTRUCTIONS: Fill blender completely with ice, pour in full bottle of wine, pour in whole jar of slush mix, blend on high until smooth. Makes 10-12 drinks ~ Enjoy!
 - NET WT. 1.6875 oz (47.840625 grams)</v>
      </c>
      <c r="N437" s="8">
        <v>10000000211</v>
      </c>
      <c r="O437" s="8">
        <v>30000000211</v>
      </c>
      <c r="P437" s="8">
        <v>50000000211</v>
      </c>
      <c r="Q437" s="8">
        <v>70000000211</v>
      </c>
      <c r="R437" s="8">
        <v>90000000211</v>
      </c>
      <c r="S437" s="2"/>
      <c r="U437" s="8"/>
      <c r="V437" s="4">
        <f t="shared" si="84"/>
        <v>0.84375</v>
      </c>
      <c r="W437" s="4">
        <f t="shared" si="85"/>
        <v>23.920312500000001</v>
      </c>
      <c r="X437" s="8"/>
    </row>
    <row r="438" spans="1:24" ht="199.5" x14ac:dyDescent="0.25">
      <c r="A438" s="2" t="s">
        <v>315</v>
      </c>
      <c r="B438" s="2" t="s">
        <v>992</v>
      </c>
      <c r="C438" s="2" t="s">
        <v>673</v>
      </c>
      <c r="D438" s="1" t="s">
        <v>1510</v>
      </c>
      <c r="E438" s="4">
        <f t="shared" si="76"/>
        <v>1.6875</v>
      </c>
      <c r="F438" s="4">
        <f t="shared" si="86"/>
        <v>47.840625000000003</v>
      </c>
      <c r="G438" s="4">
        <v>3.375</v>
      </c>
      <c r="H438" s="4">
        <f t="shared" si="77"/>
        <v>95.681250000000006</v>
      </c>
      <c r="I438" s="4">
        <f t="shared" si="78"/>
        <v>4.05</v>
      </c>
      <c r="J438" s="4">
        <f t="shared" si="79"/>
        <v>114.8175</v>
      </c>
      <c r="K438" s="4">
        <f t="shared" si="80"/>
        <v>6.75</v>
      </c>
      <c r="L438" s="4">
        <f t="shared" si="81"/>
        <v>191.36250000000001</v>
      </c>
      <c r="M438" s="5" t="str">
        <f t="shared" si="82"/>
        <v>Mint Mojito Wine Slush Ingredients: 
cane sugar, lime juice powder (corn syrup solids, lime juice with added lime oil)  &lt;2% of the following: citric acid, colored/flavored powder (sugar, artificial flavor. yellow #5, blue #1, silicon dioxide, citric acid) herbs, lime oil, peppermint oil
• MANUFACTURED IN A FACILITY THAT HANDLES PEANUTS, TREE NUTS, SOY, WHEAT, AND MILK •
INSTRUCTIONS: Fill blender completely with ice, pour in full bottle of wine, pour in whole jar of slush mix, blend on high until smooth. Makes 10-12 drinks ~ Enjoy!
 - NET WT. 1.6875 oz (47.840625 grams)</v>
      </c>
      <c r="N438" s="8">
        <v>10000000229</v>
      </c>
      <c r="O438" s="8">
        <v>30000000229</v>
      </c>
      <c r="P438" s="8">
        <v>50000000229</v>
      </c>
      <c r="Q438" s="8">
        <v>70000000229</v>
      </c>
      <c r="R438" s="8">
        <v>90000000229</v>
      </c>
      <c r="S438" s="2"/>
      <c r="U438" s="8"/>
      <c r="V438" s="4">
        <f t="shared" si="84"/>
        <v>0.84375</v>
      </c>
      <c r="W438" s="4">
        <f t="shared" si="85"/>
        <v>23.920312500000001</v>
      </c>
      <c r="X438" s="8"/>
    </row>
    <row r="439" spans="1:24" ht="31.5" x14ac:dyDescent="0.25">
      <c r="A439" s="2" t="s">
        <v>316</v>
      </c>
      <c r="B439" s="2" t="s">
        <v>979</v>
      </c>
      <c r="C439" s="2" t="s">
        <v>686</v>
      </c>
      <c r="D439" s="1" t="s">
        <v>845</v>
      </c>
      <c r="E439" s="4">
        <f t="shared" si="76"/>
        <v>1.69</v>
      </c>
      <c r="F439" s="4">
        <f t="shared" si="86"/>
        <v>47.911500000000004</v>
      </c>
      <c r="G439" s="4">
        <v>3.38</v>
      </c>
      <c r="H439" s="4">
        <f t="shared" si="77"/>
        <v>95.823000000000008</v>
      </c>
      <c r="I439" s="4">
        <f t="shared" si="78"/>
        <v>4.056</v>
      </c>
      <c r="J439" s="4">
        <f t="shared" si="79"/>
        <v>114.9876</v>
      </c>
      <c r="K439" s="4">
        <f t="shared" si="80"/>
        <v>6.76</v>
      </c>
      <c r="L439" s="4">
        <f t="shared" si="81"/>
        <v>191.64600000000002</v>
      </c>
      <c r="M439" s="5" t="str">
        <f t="shared" si="82"/>
        <v>NULL
 - NET WT. 1.69 oz (47.9115 grams)</v>
      </c>
      <c r="N439" s="8">
        <v>10000000246</v>
      </c>
      <c r="O439" s="8">
        <v>30000000246</v>
      </c>
      <c r="P439" s="8">
        <v>50000000246</v>
      </c>
      <c r="Q439" s="8">
        <v>70000000246</v>
      </c>
      <c r="R439" s="8">
        <v>90000000246</v>
      </c>
      <c r="S439" s="2"/>
      <c r="U439" s="8"/>
      <c r="V439" s="4">
        <f t="shared" si="84"/>
        <v>0.84499999999999997</v>
      </c>
      <c r="W439" s="4">
        <f t="shared" si="85"/>
        <v>23.955750000000002</v>
      </c>
      <c r="X439" s="8"/>
    </row>
    <row r="440" spans="1:24" ht="171" x14ac:dyDescent="0.25">
      <c r="A440" s="2" t="s">
        <v>317</v>
      </c>
      <c r="B440" s="2" t="s">
        <v>964</v>
      </c>
      <c r="C440" s="2" t="s">
        <v>699</v>
      </c>
      <c r="D440" s="1" t="s">
        <v>1657</v>
      </c>
      <c r="E440" s="4">
        <f t="shared" si="76"/>
        <v>1.6875</v>
      </c>
      <c r="F440" s="4">
        <f t="shared" si="86"/>
        <v>47.840625000000003</v>
      </c>
      <c r="G440" s="4">
        <v>3.375</v>
      </c>
      <c r="H440" s="4">
        <f t="shared" si="77"/>
        <v>95.681250000000006</v>
      </c>
      <c r="I440" s="4">
        <f t="shared" si="78"/>
        <v>4.05</v>
      </c>
      <c r="J440" s="4">
        <f t="shared" si="79"/>
        <v>114.8175</v>
      </c>
      <c r="K440" s="4">
        <f t="shared" si="80"/>
        <v>6.75</v>
      </c>
      <c r="L440" s="4">
        <f t="shared" si="81"/>
        <v>191.36250000000001</v>
      </c>
      <c r="M440" s="5" t="str">
        <f t="shared" si="82"/>
        <v>Pina Colada Wine Slush Ingredients:
cane sugar, pineapple juice powder, &lt;2% of the following: citric acid colored/flavored powde (sugar, yellow #5, artificial flavor) flavored oil (artificial flavor, propylene glycol) soy
• ALLERGY ALERT: CONTAINS SOY •
• MANUFACTURED IN A FACILITY THAT HANDLES PEANUTS, TREE NUTS, SOY, WHEAT, AND MILK •
INSTRUCTIONS: Fill blender completely with ice, pour in full bottle of wine, pour in whole jar of slush mix, blend on high until smooth. Makes 10-12 drinks ~ Enjoy!
 - NET WT. 1.6875 oz (47.840625 grams)</v>
      </c>
      <c r="N440" s="8">
        <v>10000000264</v>
      </c>
      <c r="O440" s="8">
        <v>30000000264</v>
      </c>
      <c r="P440" s="8">
        <v>50000000264</v>
      </c>
      <c r="Q440" s="8">
        <v>70000000264</v>
      </c>
      <c r="R440" s="8">
        <v>90000000264</v>
      </c>
      <c r="S440" s="2"/>
      <c r="U440" s="8"/>
      <c r="V440" s="4">
        <f t="shared" si="84"/>
        <v>0.84375</v>
      </c>
      <c r="W440" s="4">
        <f t="shared" si="85"/>
        <v>23.920312500000001</v>
      </c>
      <c r="X440" s="8"/>
    </row>
    <row r="441" spans="1:24" ht="185.25" x14ac:dyDescent="0.25">
      <c r="A441" s="2" t="s">
        <v>318</v>
      </c>
      <c r="B441" s="2" t="s">
        <v>920</v>
      </c>
      <c r="C441" s="2" t="s">
        <v>745</v>
      </c>
      <c r="D441" s="1" t="s">
        <v>1645</v>
      </c>
      <c r="E441" s="4">
        <f t="shared" si="76"/>
        <v>1.6875</v>
      </c>
      <c r="F441" s="4">
        <f t="shared" si="86"/>
        <v>47.840625000000003</v>
      </c>
      <c r="G441" s="4">
        <v>3.375</v>
      </c>
      <c r="H441" s="4">
        <f t="shared" si="77"/>
        <v>95.681250000000006</v>
      </c>
      <c r="I441" s="4">
        <f t="shared" si="78"/>
        <v>4.05</v>
      </c>
      <c r="J441" s="4">
        <f t="shared" si="79"/>
        <v>114.8175</v>
      </c>
      <c r="K441" s="4">
        <f t="shared" si="80"/>
        <v>6.75</v>
      </c>
      <c r="L441" s="4">
        <f t="shared" si="81"/>
        <v>191.36250000000001</v>
      </c>
      <c r="M441" s="5" t="str">
        <f t="shared" si="82"/>
        <v>Sunset Sippin Sangria Wine Slush Ingredients:
cane sugar, lemon juice powder (corn syrup solids, lemon juice with added lemon oil), orange juice powder (corn syrup solids, orange solids, orange juice with added orange oil), less than 2% of the following: citric acid, red #40, artificial lavor, lime oil
• MANUFACTURED IN A FACILITY THAT HANDLES PEANUTS, TREE NUTS, SOY, WHEAT, AND MILK •
INSTRUCTIONS: Fill blender completely with ice, pour in full bottle of wine, pour in whole jar of slush mix, blend on high until smooth. Makes 10-12 drinks ~ Enjoy
 - NET WT. 1.6875 oz (47.840625 grams)</v>
      </c>
      <c r="N441" s="8">
        <v>10000000339</v>
      </c>
      <c r="O441" s="8">
        <v>30000000339</v>
      </c>
      <c r="P441" s="8">
        <v>50000000339</v>
      </c>
      <c r="Q441" s="8">
        <v>70000000339</v>
      </c>
      <c r="R441" s="8">
        <v>90000000339</v>
      </c>
      <c r="S441" s="2"/>
      <c r="U441" s="8"/>
      <c r="V441" s="4">
        <f t="shared" si="84"/>
        <v>0.84375</v>
      </c>
      <c r="W441" s="4">
        <f t="shared" si="85"/>
        <v>23.920312500000001</v>
      </c>
      <c r="X441" s="8"/>
    </row>
    <row r="442" spans="1:24" ht="156.75" x14ac:dyDescent="0.25">
      <c r="A442" s="2" t="s">
        <v>319</v>
      </c>
      <c r="B442" s="2" t="s">
        <v>925</v>
      </c>
      <c r="C442" s="2" t="s">
        <v>740</v>
      </c>
      <c r="D442" s="1" t="s">
        <v>1518</v>
      </c>
      <c r="E442" s="4">
        <f t="shared" si="76"/>
        <v>1.6875</v>
      </c>
      <c r="F442" s="4">
        <f t="shared" si="86"/>
        <v>47.840625000000003</v>
      </c>
      <c r="G442" s="4">
        <v>3.375</v>
      </c>
      <c r="H442" s="4">
        <f t="shared" si="77"/>
        <v>95.681250000000006</v>
      </c>
      <c r="I442" s="4">
        <f t="shared" si="78"/>
        <v>4.05</v>
      </c>
      <c r="J442" s="4">
        <f t="shared" si="79"/>
        <v>114.8175</v>
      </c>
      <c r="K442" s="4">
        <f t="shared" si="80"/>
        <v>6.75</v>
      </c>
      <c r="L442" s="4">
        <f t="shared" si="81"/>
        <v>191.36250000000001</v>
      </c>
      <c r="M442" s="5" t="str">
        <f t="shared" si="82"/>
        <v>Strawberry Daiquiri Wine Slush Ingredients:
cane sugar, strawberry powder, &lt;2% of the following: citric acid, colored/flavored powder (sugar, artificial flavors, red #3) flavored oils (proplylene glycol, natural &amp; artificial flavors)
• MANUFACTURED IN A FACILITY THAT HANDLES PEANUTS, TREE NUTS, SOY, WHEAT, AND MILK •
INSTRUCTIONS: Fill blender completely with ice, pour in full bottle of wine, pour in whole jar of slush mix, blend on high until smooth. Makes 10-12 drinks ~ Enjoy!
 - NET WT. 1.6875 oz (47.840625 grams)</v>
      </c>
      <c r="N442" s="8">
        <v>10000000333</v>
      </c>
      <c r="O442" s="8">
        <v>30000000333</v>
      </c>
      <c r="P442" s="8">
        <v>50000000333</v>
      </c>
      <c r="Q442" s="8">
        <v>70000000333</v>
      </c>
      <c r="R442" s="8">
        <v>90000000333</v>
      </c>
      <c r="S442" s="2"/>
      <c r="U442" s="8"/>
      <c r="V442" s="4">
        <f t="shared" si="84"/>
        <v>0.84375</v>
      </c>
      <c r="W442" s="4">
        <f t="shared" si="85"/>
        <v>23.920312500000001</v>
      </c>
      <c r="X442" s="8"/>
    </row>
    <row r="443" spans="1:24" ht="171" x14ac:dyDescent="0.25">
      <c r="A443" s="2" t="s">
        <v>320</v>
      </c>
      <c r="B443" s="2" t="s">
        <v>915</v>
      </c>
      <c r="C443" s="2" t="s">
        <v>750</v>
      </c>
      <c r="D443" s="1" t="s">
        <v>1514</v>
      </c>
      <c r="E443" s="4">
        <f t="shared" si="76"/>
        <v>1.6875</v>
      </c>
      <c r="F443" s="4">
        <f t="shared" si="86"/>
        <v>47.840625000000003</v>
      </c>
      <c r="G443" s="4">
        <v>3.375</v>
      </c>
      <c r="H443" s="4">
        <f t="shared" si="77"/>
        <v>95.681250000000006</v>
      </c>
      <c r="I443" s="4">
        <f t="shared" si="78"/>
        <v>4.05</v>
      </c>
      <c r="J443" s="4">
        <f t="shared" si="79"/>
        <v>114.8175</v>
      </c>
      <c r="K443" s="4">
        <f t="shared" si="80"/>
        <v>6.75</v>
      </c>
      <c r="L443" s="4">
        <f t="shared" si="81"/>
        <v>191.36250000000001</v>
      </c>
      <c r="M443" s="5" t="str">
        <f t="shared" si="82"/>
        <v>Sweet Summer Delight Wine Slush Ingredients:
cane sugar, orange juice powder, &lt;2% of the following: citric acid, colored/flavored powder, (sugar, red #3, red #40, artificial flavor) flavored oil (artificial flavoring, water, glycerin, propylene glycol, ethyl alcohol)
• MANUFACTURED IN A FACILITY THAT HANDLES PEANUTS, TREE NUTS, SOY, WHEAT, AND MILK •
INSTRUCTIONS: Fill blender completely with ice, pour in full bottle of wine, pour in whole jar of slush mix, blend on high until smooth. Makes 10-12 drinks ~ Enjoy!
 - NET WT. 1.6875 oz (47.840625 grams)</v>
      </c>
      <c r="N443" s="8">
        <v>10000000345</v>
      </c>
      <c r="O443" s="8">
        <v>30000000345</v>
      </c>
      <c r="P443" s="8">
        <v>50000000345</v>
      </c>
      <c r="Q443" s="8">
        <v>70000000345</v>
      </c>
      <c r="R443" s="8">
        <v>90000000345</v>
      </c>
      <c r="S443" s="2"/>
      <c r="U443" s="8"/>
      <c r="V443" s="4">
        <f t="shared" si="84"/>
        <v>0.84375</v>
      </c>
      <c r="W443" s="4">
        <f t="shared" si="85"/>
        <v>23.920312500000001</v>
      </c>
      <c r="X443" s="8"/>
    </row>
    <row r="444" spans="1:24" ht="185.25" x14ac:dyDescent="0.25">
      <c r="A444" s="2" t="s">
        <v>321</v>
      </c>
      <c r="B444" s="2" t="s">
        <v>1123</v>
      </c>
      <c r="C444" s="2" t="s">
        <v>545</v>
      </c>
      <c r="D444" s="1" t="s">
        <v>1515</v>
      </c>
      <c r="E444" s="4">
        <f t="shared" si="76"/>
        <v>1.6875</v>
      </c>
      <c r="F444" s="4">
        <f t="shared" si="86"/>
        <v>47.840625000000003</v>
      </c>
      <c r="G444" s="4">
        <v>3.375</v>
      </c>
      <c r="H444" s="4">
        <f t="shared" si="77"/>
        <v>95.681250000000006</v>
      </c>
      <c r="I444" s="4">
        <f t="shared" si="78"/>
        <v>4.05</v>
      </c>
      <c r="J444" s="4">
        <f t="shared" si="79"/>
        <v>114.8175</v>
      </c>
      <c r="K444" s="4">
        <f t="shared" si="80"/>
        <v>6.75</v>
      </c>
      <c r="L444" s="4">
        <f t="shared" si="81"/>
        <v>191.36250000000001</v>
      </c>
      <c r="M444" s="5" t="str">
        <f t="shared" si="82"/>
        <v>Banana Mango Slush Ingredients:
cane sugar, pineapple juice powder (maltodextrin, pineapple juice, natural flavor)&lt;2% of the following: citric acid, color/flavor powder (natural &amp; artificial banana flavor, yellow #5) mango flavoring (propylene
glycol, alcohol, natural &amp; artificial flavor, annatto)
• MADE IN A FACILITY THAT HANDLES TREE NUTS, PEANUTS, SOY, WHEAT, AND MILK •
INSTRUCTIONS: Fill blender completely with ice, pour in full bottle of wine, pour in whole jar of slush mix, blend on high until smooth. Makes 10-12 drinks ~ Enjoy!
 - NET WT. 1.6875 oz (47.840625 grams)</v>
      </c>
      <c r="N444" s="8">
        <v>10000000029</v>
      </c>
      <c r="O444" s="8">
        <v>30000000029</v>
      </c>
      <c r="P444" s="8">
        <v>50000000029</v>
      </c>
      <c r="Q444" s="8">
        <v>70000000029</v>
      </c>
      <c r="R444" s="8">
        <v>90000000029</v>
      </c>
      <c r="S444" s="2"/>
      <c r="U444" s="8"/>
      <c r="V444" s="4">
        <f t="shared" si="84"/>
        <v>0.84375</v>
      </c>
      <c r="W444" s="4">
        <f t="shared" si="85"/>
        <v>23.920312500000001</v>
      </c>
      <c r="X444" s="8"/>
    </row>
    <row r="445" spans="1:24" ht="171" x14ac:dyDescent="0.25">
      <c r="A445" s="2" t="s">
        <v>322</v>
      </c>
      <c r="B445" s="2" t="s">
        <v>898</v>
      </c>
      <c r="C445" s="2" t="s">
        <v>766</v>
      </c>
      <c r="D445" s="1" t="s">
        <v>1519</v>
      </c>
      <c r="E445" s="4">
        <f t="shared" si="76"/>
        <v>1.6875</v>
      </c>
      <c r="F445" s="4">
        <f t="shared" si="86"/>
        <v>47.840625000000003</v>
      </c>
      <c r="G445" s="4">
        <v>3.375</v>
      </c>
      <c r="H445" s="4">
        <f t="shared" si="77"/>
        <v>95.681250000000006</v>
      </c>
      <c r="I445" s="4">
        <f t="shared" si="78"/>
        <v>4.05</v>
      </c>
      <c r="J445" s="4">
        <f t="shared" si="79"/>
        <v>114.8175</v>
      </c>
      <c r="K445" s="4">
        <f t="shared" si="80"/>
        <v>6.75</v>
      </c>
      <c r="L445" s="4">
        <f t="shared" si="81"/>
        <v>191.36250000000001</v>
      </c>
      <c r="M445" s="5" t="str">
        <f t="shared" si="82"/>
        <v>Watermelon Patch Wine Slush Ingredients:
cane sugar, &lt;2% of the following: citric acid, color/flavor powder (sugar, red #3, red #40, artificial flavor) watermelon flavorig (water, glycerin, propolene glycol, artificial flavor, alcohol, red 3, red 40
• MANUFACTURED IN A FACILITY THAT HANDLES PEANUTS, TREE NUTS, SOY, WHEAT, AND MILK •
INSTRUCTIONS: Fill blender completely with ice, pour in full bottle of wine, pour in whole jar of slush mix, blend on high until smooth. Makes 10-12 drinks ~ Enjoy!
 - NET WT. 1.6875 oz (47.840625 grams)</v>
      </c>
      <c r="N445" s="8">
        <v>10000000379</v>
      </c>
      <c r="O445" s="8">
        <v>30000000379</v>
      </c>
      <c r="P445" s="8">
        <v>50000000379</v>
      </c>
      <c r="Q445" s="8">
        <v>70000000379</v>
      </c>
      <c r="R445" s="8">
        <v>90000000379</v>
      </c>
      <c r="S445" s="2"/>
      <c r="U445" s="8"/>
      <c r="V445" s="4">
        <f t="shared" si="84"/>
        <v>0.84375</v>
      </c>
      <c r="W445" s="4">
        <f t="shared" si="85"/>
        <v>23.920312500000001</v>
      </c>
      <c r="X445" s="8"/>
    </row>
    <row r="446" spans="1:24" ht="171" x14ac:dyDescent="0.25">
      <c r="A446" s="2" t="s">
        <v>323</v>
      </c>
      <c r="B446" s="2" t="s">
        <v>960</v>
      </c>
      <c r="C446" s="2" t="s">
        <v>703</v>
      </c>
      <c r="D446" s="1" t="s">
        <v>1512</v>
      </c>
      <c r="E446" s="4">
        <f t="shared" si="76"/>
        <v>1.6875</v>
      </c>
      <c r="F446" s="4">
        <f t="shared" si="86"/>
        <v>47.840625000000003</v>
      </c>
      <c r="G446" s="4">
        <v>3.375</v>
      </c>
      <c r="H446" s="4">
        <f t="shared" si="77"/>
        <v>95.681250000000006</v>
      </c>
      <c r="I446" s="4">
        <f t="shared" si="78"/>
        <v>4.05</v>
      </c>
      <c r="J446" s="4">
        <f t="shared" si="79"/>
        <v>114.8175</v>
      </c>
      <c r="K446" s="4">
        <f t="shared" si="80"/>
        <v>6.75</v>
      </c>
      <c r="L446" s="4">
        <f t="shared" si="81"/>
        <v>191.36250000000001</v>
      </c>
      <c r="M446" s="5" t="str">
        <f t="shared" si="82"/>
        <v>Pomegranate Wine Slush Ingredients:
cane sugar, &lt;2% of the following: citric acid, color/flavor powder (sugar, red #40, artificial flavor) pomegranate flavoring (propylene glycol, alcohol, artificial flavors, water, fd&amp;c red #49, blue #1)
• MANUFACTURED IN A FACILITY THAT HANDLES PEANUTS, TREE NUTS, SOY, WHEAT, AND MILK •
INSTRUCTIONS: Fill blender completely with ice, pour in full bottle of wine, pour in whole jar of slush mix, blend on high until smooth. Makes 10-12 drinks ~ Enjoy!
 - NET WT. 1.6875 oz (47.840625 grams)</v>
      </c>
      <c r="N446" s="8">
        <v>10000000270</v>
      </c>
      <c r="O446" s="8">
        <v>30000000270</v>
      </c>
      <c r="P446" s="8">
        <v>50000000270</v>
      </c>
      <c r="Q446" s="8">
        <v>70000000270</v>
      </c>
      <c r="R446" s="8">
        <v>90000000270</v>
      </c>
      <c r="S446" s="2"/>
      <c r="U446" s="8"/>
      <c r="V446" s="4">
        <f t="shared" si="84"/>
        <v>0.84375</v>
      </c>
      <c r="W446" s="4">
        <f t="shared" si="85"/>
        <v>23.920312500000001</v>
      </c>
      <c r="X446" s="8"/>
    </row>
    <row r="447" spans="1:24" ht="171" x14ac:dyDescent="0.25">
      <c r="A447" s="2" t="s">
        <v>324</v>
      </c>
      <c r="B447" s="2" t="s">
        <v>902</v>
      </c>
      <c r="C447" s="2" t="s">
        <v>762</v>
      </c>
      <c r="D447" s="1" t="s">
        <v>1646</v>
      </c>
      <c r="E447" s="4">
        <f t="shared" si="76"/>
        <v>1.6875</v>
      </c>
      <c r="F447" s="4">
        <f t="shared" si="86"/>
        <v>47.840625000000003</v>
      </c>
      <c r="G447" s="4">
        <v>3.375</v>
      </c>
      <c r="H447" s="4">
        <f t="shared" si="77"/>
        <v>95.681250000000006</v>
      </c>
      <c r="I447" s="4">
        <f t="shared" si="78"/>
        <v>4.05</v>
      </c>
      <c r="J447" s="4">
        <f t="shared" si="79"/>
        <v>114.8175</v>
      </c>
      <c r="K447" s="4">
        <f t="shared" si="80"/>
        <v>6.75</v>
      </c>
      <c r="L447" s="4">
        <f t="shared" si="81"/>
        <v>191.36250000000001</v>
      </c>
      <c r="M447" s="5" t="str">
        <f t="shared" si="82"/>
        <v>Very Cherry Wine Slush Ingredients:
cane sugar, &lt;2% of citric acid, color/flavor powder, (sugar, red #40, artificial flavor) cherry flavoring (ethyl alcohol, natural &amp; artificial flavors, propylene glycol, water, red 40, blue 1)
• MADE IN A FACILITY THAT HANDLES TREE NUTS, PEANUTS, SOY, WHEAT, AND MILK •
INSTRUCTIONS: Fill blender completely with ice, pour in full bottle of wine, pour in whole jar of slush mix, blend on high until smooth. Makes 10-12 drinks ~ Enjoy!
 - NET WT. 1.6875 oz (47.840625 grams)</v>
      </c>
      <c r="N447" s="8">
        <v>10000000374</v>
      </c>
      <c r="O447" s="8">
        <v>30000000374</v>
      </c>
      <c r="P447" s="8">
        <v>50000000374</v>
      </c>
      <c r="Q447" s="8">
        <v>70000000374</v>
      </c>
      <c r="R447" s="8">
        <v>90000000374</v>
      </c>
      <c r="S447" s="2"/>
      <c r="U447" s="8"/>
      <c r="V447" s="4">
        <f t="shared" si="84"/>
        <v>0.84375</v>
      </c>
      <c r="W447" s="4">
        <f t="shared" si="85"/>
        <v>23.920312500000001</v>
      </c>
      <c r="X447" s="8"/>
    </row>
    <row r="448" spans="1:24" ht="171" x14ac:dyDescent="0.25">
      <c r="A448" s="2" t="s">
        <v>325</v>
      </c>
      <c r="B448" s="2" t="s">
        <v>1113</v>
      </c>
      <c r="C448" s="2" t="s">
        <v>554</v>
      </c>
      <c r="D448" s="1" t="s">
        <v>1647</v>
      </c>
      <c r="E448" s="4">
        <f t="shared" si="76"/>
        <v>1.69</v>
      </c>
      <c r="F448" s="4">
        <f t="shared" si="86"/>
        <v>47.911500000000004</v>
      </c>
      <c r="G448" s="4">
        <v>3.38</v>
      </c>
      <c r="H448" s="4">
        <f t="shared" si="77"/>
        <v>95.823000000000008</v>
      </c>
      <c r="I448" s="4">
        <f t="shared" si="78"/>
        <v>4.056</v>
      </c>
      <c r="J448" s="4">
        <f t="shared" si="79"/>
        <v>114.9876</v>
      </c>
      <c r="K448" s="4">
        <f t="shared" si="80"/>
        <v>6.76</v>
      </c>
      <c r="L448" s="4">
        <f t="shared" si="81"/>
        <v>191.64600000000002</v>
      </c>
      <c r="M448" s="5" t="str">
        <f t="shared" si="82"/>
        <v>Blueberry Wine Slush Ingredients:
cane sugar, lemon juice powder (corn syrup solids, lemon oil) &lt;2% citric acid, color/flavor powder, (sugar, blue #1) artificial flavor) flavored oil (propylyne glycol, alcohol, artificial flavors, water, FD&amp;C red 40, blue 1
• MADE IN A FACILITY THAT HANDLES TREE NUTS, PEANUTS, SOY, WHEAT, AND MILK •
INSTRUCTIONS: Fill blender completely with ice, pour in full bottle of wine, pour in whole jar of slush mix, blend on high until smooth. Makes 10-12 drinks ~ Enjoy!
 - NET WT. 1.69 oz (47.9115 grams)</v>
      </c>
      <c r="N448" s="8">
        <v>10000000047</v>
      </c>
      <c r="O448" s="8">
        <v>30000000047</v>
      </c>
      <c r="P448" s="8">
        <v>50000000047</v>
      </c>
      <c r="Q448" s="8">
        <v>70000000047</v>
      </c>
      <c r="R448" s="8">
        <v>90000000047</v>
      </c>
      <c r="S448" s="2"/>
      <c r="U448" s="8"/>
      <c r="V448" s="4">
        <f t="shared" si="84"/>
        <v>0.84499999999999997</v>
      </c>
      <c r="W448" s="4">
        <f t="shared" si="85"/>
        <v>23.955750000000002</v>
      </c>
      <c r="X448" s="8"/>
    </row>
    <row r="449" spans="1:24" ht="171" x14ac:dyDescent="0.25">
      <c r="A449" s="2" t="s">
        <v>326</v>
      </c>
      <c r="B449" s="2" t="s">
        <v>1078</v>
      </c>
      <c r="C449" s="2" t="s">
        <v>588</v>
      </c>
      <c r="D449" s="1" t="s">
        <v>1528</v>
      </c>
      <c r="E449" s="4">
        <f t="shared" si="76"/>
        <v>1.6875</v>
      </c>
      <c r="F449" s="4">
        <f t="shared" si="86"/>
        <v>47.840625000000003</v>
      </c>
      <c r="G449" s="4">
        <v>3.375</v>
      </c>
      <c r="H449" s="4">
        <f t="shared" si="77"/>
        <v>95.681250000000006</v>
      </c>
      <c r="I449" s="4">
        <f t="shared" si="78"/>
        <v>4.05</v>
      </c>
      <c r="J449" s="4">
        <f t="shared" si="79"/>
        <v>114.8175</v>
      </c>
      <c r="K449" s="4">
        <f t="shared" si="80"/>
        <v>6.75</v>
      </c>
      <c r="L449" s="4">
        <f t="shared" si="81"/>
        <v>191.36250000000001</v>
      </c>
      <c r="M449" s="5" t="str">
        <f t="shared" si="82"/>
        <v>Cranberry Grape Slush Ingredients:
cane sugar, ,2% citric acid, color/flavor powder, (sugar, red #40, blue #1) artificial flavor) cranberry flavoring (propylene glycol, glycerin, natural cranberry with other natural flavors, water, alcohol)
• MANUFACTURED IN A FACILITY THAT HANDLES PEANUTS, TREE NUTS, SOY, WHEAT, AND MILK •
INSTRUCTIONS: Fill blender completely with ice, pour in full bottle of wine, pour in whole jar of slush mix, blend on high until smooth. Makes 10-12 drinks ~ Enjoy!
 - NET WT. 1.6875 oz (47.840625 grams)</v>
      </c>
      <c r="N449" s="8">
        <v>10000000094</v>
      </c>
      <c r="O449" s="8">
        <v>30000000094</v>
      </c>
      <c r="P449" s="8">
        <v>50000000094</v>
      </c>
      <c r="Q449" s="8">
        <v>70000000094</v>
      </c>
      <c r="R449" s="8">
        <v>90000000094</v>
      </c>
      <c r="S449" s="2"/>
      <c r="U449" s="8"/>
      <c r="V449" s="4">
        <f t="shared" si="84"/>
        <v>0.84375</v>
      </c>
      <c r="W449" s="4">
        <f t="shared" si="85"/>
        <v>23.920312500000001</v>
      </c>
      <c r="X449" s="8"/>
    </row>
    <row r="450" spans="1:24" ht="171" x14ac:dyDescent="0.25">
      <c r="A450" s="2" t="s">
        <v>327</v>
      </c>
      <c r="B450" s="2" t="s">
        <v>963</v>
      </c>
      <c r="C450" s="2" t="s">
        <v>700</v>
      </c>
      <c r="D450" s="1" t="s">
        <v>1511</v>
      </c>
      <c r="E450" s="4">
        <f t="shared" si="76"/>
        <v>1.6875</v>
      </c>
      <c r="F450" s="4">
        <f t="shared" si="86"/>
        <v>47.840625000000003</v>
      </c>
      <c r="G450" s="4">
        <v>3.375</v>
      </c>
      <c r="H450" s="4">
        <f t="shared" ref="H450:H513" si="87">IF(G450 = "NULL", "NULL", G450*28.35)</f>
        <v>95.681250000000006</v>
      </c>
      <c r="I450" s="4">
        <f t="shared" si="78"/>
        <v>4.05</v>
      </c>
      <c r="J450" s="4">
        <f t="shared" ref="J450:J513" si="88">IF(G450 = "NULL", "NULL", I450*28.35)</f>
        <v>114.8175</v>
      </c>
      <c r="K450" s="4">
        <f t="shared" si="80"/>
        <v>6.75</v>
      </c>
      <c r="L450" s="4">
        <f t="shared" ref="L450:L513" si="89">IF(G450 = "NULL", "NULL", K450*28.35)</f>
        <v>191.36250000000001</v>
      </c>
      <c r="M450" s="5" t="str">
        <f t="shared" si="82"/>
        <v>Pineapple Wine Slush Ingredients:
cane sugar, &lt;2% of citric acid, color/flavor powder (sugar, powdered sugar (sugar, cornstarch) natural and artificial flavors, FD&amp;C red #40, pineapple flavor (propylene glycol, artificial flavor, ethyl alcohol, water, triacetin)
• MANUFACTURED IN A FACILITY THAT HANDLES PEANUTS, TREE NUTS, SOY, WHEAT, AND MILK •
INSTRUCTIONS: Fill blender completely with ice, pour in full bottle of wine, pour in whole jar of slush mix, blend on high until smooth. Makes 10-12 drinks ~ Enjoy!
 - NET WT. 1.6875 oz (47.840625 grams)</v>
      </c>
      <c r="N450" s="8">
        <v>10000000265</v>
      </c>
      <c r="O450" s="8">
        <v>30000000265</v>
      </c>
      <c r="P450" s="8">
        <v>50000000265</v>
      </c>
      <c r="Q450" s="8">
        <v>70000000265</v>
      </c>
      <c r="R450" s="8">
        <v>90000000265</v>
      </c>
      <c r="S450" s="2"/>
      <c r="U450" s="8"/>
      <c r="V450" s="4">
        <f t="shared" si="84"/>
        <v>0.84375</v>
      </c>
      <c r="W450" s="4">
        <f t="shared" si="85"/>
        <v>23.920312500000001</v>
      </c>
      <c r="X450" s="8"/>
    </row>
    <row r="451" spans="1:24" ht="171" x14ac:dyDescent="0.25">
      <c r="A451" s="2" t="s">
        <v>328</v>
      </c>
      <c r="B451" s="2" t="s">
        <v>1091</v>
      </c>
      <c r="C451" s="2" t="s">
        <v>576</v>
      </c>
      <c r="D451" s="1" t="s">
        <v>1648</v>
      </c>
      <c r="E451" s="4">
        <f t="shared" si="76"/>
        <v>1.6875</v>
      </c>
      <c r="F451" s="4">
        <f t="shared" si="86"/>
        <v>47.840625000000003</v>
      </c>
      <c r="G451" s="4">
        <v>3.375</v>
      </c>
      <c r="H451" s="4">
        <f t="shared" si="87"/>
        <v>95.681250000000006</v>
      </c>
      <c r="I451" s="4">
        <f t="shared" si="78"/>
        <v>4.05</v>
      </c>
      <c r="J451" s="4">
        <f t="shared" si="88"/>
        <v>114.8175</v>
      </c>
      <c r="K451" s="4">
        <f t="shared" si="80"/>
        <v>6.75</v>
      </c>
      <c r="L451" s="4">
        <f t="shared" si="89"/>
        <v>191.36250000000001</v>
      </c>
      <c r="M451" s="5" t="str">
        <f t="shared" si="82"/>
        <v>Cherry Lime Kiss Slush Ingredients:
cane sugar, &lt;2% citric acid, color/flavor powder (sugar, artificial flavor, yellow #5, blue #1, silicon dioxide, citric acid) cherry flavoring (ethyl alcohol, natural &amp; artificial flavors, propylene glycol, water, red 40, blue 1)
• MANUFACTURED IN A FACILITY THAT HANDLES PEANUTS, TREE NUTS, SOY, WHEAT, AND MILK •
INSTRUCTIONS: Fill blender completely with ice, pour in full bottle of wine, pour in whole jar of slush mix, blend on high until smooth. Makes 10-12 drinks ~ Enjoy!
 - NET WT. 1.6875 oz (47.840625 grams)</v>
      </c>
      <c r="N451" s="8">
        <v>10000000076</v>
      </c>
      <c r="O451" s="8">
        <v>30000000076</v>
      </c>
      <c r="P451" s="8">
        <v>50000000076</v>
      </c>
      <c r="Q451" s="8">
        <v>70000000076</v>
      </c>
      <c r="R451" s="8">
        <v>90000000076</v>
      </c>
      <c r="S451" s="2"/>
      <c r="U451" s="8"/>
      <c r="V451" s="4">
        <f t="shared" si="84"/>
        <v>0.84375</v>
      </c>
      <c r="W451" s="4">
        <f t="shared" si="85"/>
        <v>23.920312500000001</v>
      </c>
      <c r="X451" s="8"/>
    </row>
  </sheetData>
  <sortState xmlns:xlrd2="http://schemas.microsoft.com/office/spreadsheetml/2017/richdata2" ref="A2:T451">
    <sortCondition ref="A1:A451"/>
  </sortState>
  <phoneticPr fontId="7" type="noConversion"/>
  <conditionalFormatting sqref="A169:C169 E169:F169 A206:C206 E206:L206 S217:T217 V217:W217 N363:W384 A2:R6 S218:W362 S2:W216 N7:R362 M7:M384 A200:L205 A7:L153 A154:F168 A170:F199 G154:L199 A207:L384 A385:W451">
    <cfRule type="expression" dxfId="42" priority="22">
      <formula>"MOD(ROW(),2)"</formula>
    </cfRule>
    <cfRule type="expression" dxfId="41" priority="23">
      <formula>"MOD(ROW(),2)"</formula>
    </cfRule>
  </conditionalFormatting>
  <conditionalFormatting sqref="A1:A1048576">
    <cfRule type="duplicateValues" dxfId="40" priority="20"/>
  </conditionalFormatting>
  <conditionalFormatting sqref="B1:B1048576">
    <cfRule type="duplicateValues" dxfId="39" priority="19"/>
  </conditionalFormatting>
  <conditionalFormatting sqref="C1:C1048576">
    <cfRule type="duplicateValues" dxfId="38" priority="18"/>
  </conditionalFormatting>
  <conditionalFormatting sqref="C243">
    <cfRule type="duplicateValues" dxfId="37" priority="17"/>
  </conditionalFormatting>
  <conditionalFormatting sqref="N1:R1048576">
    <cfRule type="duplicateValues" dxfId="36" priority="10"/>
  </conditionalFormatting>
  <conditionalFormatting sqref="C445">
    <cfRule type="duplicateValues" dxfId="35" priority="9"/>
  </conditionalFormatting>
  <conditionalFormatting sqref="C446">
    <cfRule type="duplicateValues" dxfId="34" priority="8"/>
  </conditionalFormatting>
  <conditionalFormatting sqref="C447">
    <cfRule type="duplicateValues" dxfId="33" priority="7"/>
  </conditionalFormatting>
  <conditionalFormatting sqref="C448">
    <cfRule type="duplicateValues" dxfId="32" priority="6"/>
  </conditionalFormatting>
  <conditionalFormatting sqref="C446">
    <cfRule type="duplicateValues" dxfId="31" priority="5"/>
  </conditionalFormatting>
  <conditionalFormatting sqref="C448">
    <cfRule type="duplicateValues" dxfId="30" priority="4"/>
  </conditionalFormatting>
  <conditionalFormatting sqref="C449">
    <cfRule type="duplicateValues" dxfId="29" priority="3"/>
  </conditionalFormatting>
  <conditionalFormatting sqref="C450">
    <cfRule type="duplicateValues" dxfId="28" priority="2"/>
  </conditionalFormatting>
  <conditionalFormatting sqref="C451">
    <cfRule type="duplicateValues" dxfId="27" priority="1"/>
  </conditionalFormatting>
  <conditionalFormatting sqref="A1:A451">
    <cfRule type="duplicateValues" dxfId="26" priority="325"/>
  </conditionalFormatting>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Master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Chad Linthicum</dc:creator>
  <cp:lastModifiedBy>Chad Linthicum</cp:lastModifiedBy>
  <dcterms:created xsi:type="dcterms:W3CDTF">2021-12-01T21:44:45Z</dcterms:created>
  <dcterms:modified xsi:type="dcterms:W3CDTF">2022-03-09T19:20:45Z</dcterms:modified>
</cp:coreProperties>
</file>