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E:\Chad\Documents\Spicers Mill\Database-Bartender-Spicers-Mill\"/>
    </mc:Choice>
  </mc:AlternateContent>
  <xr:revisionPtr revIDLastSave="0" documentId="13_ncr:1_{DD20AEB6-1A86-430B-9C03-55DAA06EBFBC}"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07" i="1" l="1"/>
  <c r="L407" i="1" s="1"/>
  <c r="I407" i="1"/>
  <c r="J407" i="1" s="1"/>
  <c r="H407" i="1"/>
  <c r="E407" i="1"/>
  <c r="E92" i="1"/>
  <c r="F92" i="1" s="1"/>
  <c r="H92" i="1"/>
  <c r="I92" i="1"/>
  <c r="J92" i="1" s="1"/>
  <c r="K92" i="1"/>
  <c r="L92" i="1" s="1"/>
  <c r="E209" i="1"/>
  <c r="F209" i="1" s="1"/>
  <c r="M209" i="1" s="1"/>
  <c r="H209" i="1"/>
  <c r="I209" i="1"/>
  <c r="J209" i="1" s="1"/>
  <c r="K209" i="1"/>
  <c r="L209" i="1" s="1"/>
  <c r="K203" i="1"/>
  <c r="L203" i="1" s="1"/>
  <c r="I203" i="1"/>
  <c r="J203" i="1" s="1"/>
  <c r="H203" i="1"/>
  <c r="E203" i="1"/>
  <c r="E324" i="1"/>
  <c r="F324" i="1" s="1"/>
  <c r="H324" i="1"/>
  <c r="I324" i="1"/>
  <c r="J324" i="1" s="1"/>
  <c r="K324" i="1"/>
  <c r="L324" i="1" s="1"/>
  <c r="E325" i="1"/>
  <c r="F325" i="1" s="1"/>
  <c r="H325" i="1"/>
  <c r="I325" i="1"/>
  <c r="J325" i="1" s="1"/>
  <c r="K325" i="1"/>
  <c r="L325" i="1" s="1"/>
  <c r="H156" i="1"/>
  <c r="H157" i="1"/>
  <c r="H82" i="1"/>
  <c r="L310" i="1"/>
  <c r="J310" i="1"/>
  <c r="H310" i="1"/>
  <c r="H308" i="1"/>
  <c r="H267" i="1"/>
  <c r="H414" i="1"/>
  <c r="H413" i="1"/>
  <c r="H412" i="1"/>
  <c r="L411" i="1"/>
  <c r="J411" i="1"/>
  <c r="H411" i="1"/>
  <c r="L410" i="1"/>
  <c r="J410" i="1"/>
  <c r="H410" i="1"/>
  <c r="H409" i="1"/>
  <c r="L408" i="1"/>
  <c r="J408" i="1"/>
  <c r="H408" i="1"/>
  <c r="H95" i="1"/>
  <c r="L406" i="1"/>
  <c r="J406" i="1"/>
  <c r="H406" i="1"/>
  <c r="H405" i="1"/>
  <c r="L404" i="1"/>
  <c r="J404" i="1"/>
  <c r="H404" i="1"/>
  <c r="L403" i="1"/>
  <c r="J403" i="1"/>
  <c r="H403" i="1"/>
  <c r="L402" i="1"/>
  <c r="J402" i="1"/>
  <c r="H402" i="1"/>
  <c r="L401" i="1"/>
  <c r="J401" i="1"/>
  <c r="H401" i="1"/>
  <c r="L400" i="1"/>
  <c r="J400" i="1"/>
  <c r="H400" i="1"/>
  <c r="L399" i="1"/>
  <c r="J399" i="1"/>
  <c r="H399" i="1"/>
  <c r="L398" i="1"/>
  <c r="J398" i="1"/>
  <c r="H398" i="1"/>
  <c r="L397" i="1"/>
  <c r="J397" i="1"/>
  <c r="H397" i="1"/>
  <c r="L396" i="1"/>
  <c r="J396" i="1"/>
  <c r="H396" i="1"/>
  <c r="H395" i="1"/>
  <c r="L394" i="1"/>
  <c r="J394" i="1"/>
  <c r="H394" i="1"/>
  <c r="L393" i="1"/>
  <c r="J393" i="1"/>
  <c r="H393" i="1"/>
  <c r="L392" i="1"/>
  <c r="J392" i="1"/>
  <c r="H392" i="1"/>
  <c r="L391" i="1"/>
  <c r="J391" i="1"/>
  <c r="H391" i="1"/>
  <c r="L390" i="1"/>
  <c r="J390" i="1"/>
  <c r="H390" i="1"/>
  <c r="L389" i="1"/>
  <c r="J389" i="1"/>
  <c r="H389" i="1"/>
  <c r="L388" i="1"/>
  <c r="J388" i="1"/>
  <c r="H388" i="1"/>
  <c r="L387" i="1"/>
  <c r="J387" i="1"/>
  <c r="H387" i="1"/>
  <c r="L386" i="1"/>
  <c r="J386" i="1"/>
  <c r="H386" i="1"/>
  <c r="L385" i="1"/>
  <c r="J385" i="1"/>
  <c r="H385" i="1"/>
  <c r="L384" i="1"/>
  <c r="J384" i="1"/>
  <c r="H384" i="1"/>
  <c r="L383" i="1"/>
  <c r="J383" i="1"/>
  <c r="H383" i="1"/>
  <c r="L382" i="1"/>
  <c r="J382" i="1"/>
  <c r="H382" i="1"/>
  <c r="L381" i="1"/>
  <c r="J381" i="1"/>
  <c r="H381" i="1"/>
  <c r="L380" i="1"/>
  <c r="J380" i="1"/>
  <c r="H380" i="1"/>
  <c r="L379" i="1"/>
  <c r="J379" i="1"/>
  <c r="H379" i="1"/>
  <c r="L378" i="1"/>
  <c r="J378" i="1"/>
  <c r="H378" i="1"/>
  <c r="L377" i="1"/>
  <c r="J377" i="1"/>
  <c r="H377" i="1"/>
  <c r="H376" i="1"/>
  <c r="H375" i="1"/>
  <c r="L374" i="1"/>
  <c r="J374" i="1"/>
  <c r="H374" i="1"/>
  <c r="H373" i="1"/>
  <c r="H372" i="1"/>
  <c r="L371" i="1"/>
  <c r="J371" i="1"/>
  <c r="H371" i="1"/>
  <c r="L370" i="1"/>
  <c r="J370" i="1"/>
  <c r="H370" i="1"/>
  <c r="H367" i="1"/>
  <c r="L365" i="1"/>
  <c r="J365" i="1"/>
  <c r="H365" i="1"/>
  <c r="H366" i="1"/>
  <c r="H369" i="1"/>
  <c r="H368" i="1"/>
  <c r="L364" i="1"/>
  <c r="J364" i="1"/>
  <c r="H364" i="1"/>
  <c r="L363" i="1"/>
  <c r="J363" i="1"/>
  <c r="H363" i="1"/>
  <c r="L362" i="1"/>
  <c r="J362" i="1"/>
  <c r="H362" i="1"/>
  <c r="L361" i="1"/>
  <c r="J361" i="1"/>
  <c r="H361" i="1"/>
  <c r="L360" i="1"/>
  <c r="J360" i="1"/>
  <c r="H360" i="1"/>
  <c r="L359" i="1"/>
  <c r="J359" i="1"/>
  <c r="H359" i="1"/>
  <c r="L358" i="1"/>
  <c r="J358" i="1"/>
  <c r="H358" i="1"/>
  <c r="L357" i="1"/>
  <c r="J357" i="1"/>
  <c r="H357" i="1"/>
  <c r="L356" i="1"/>
  <c r="J356" i="1"/>
  <c r="H356" i="1"/>
  <c r="H355" i="1"/>
  <c r="L354" i="1"/>
  <c r="J354" i="1"/>
  <c r="H354" i="1"/>
  <c r="L353" i="1"/>
  <c r="J353" i="1"/>
  <c r="H353" i="1"/>
  <c r="L352" i="1"/>
  <c r="J352" i="1"/>
  <c r="H352" i="1"/>
  <c r="H351" i="1"/>
  <c r="L350" i="1"/>
  <c r="J350" i="1"/>
  <c r="H350" i="1"/>
  <c r="L349" i="1"/>
  <c r="J349" i="1"/>
  <c r="H349" i="1"/>
  <c r="L348" i="1"/>
  <c r="J348" i="1"/>
  <c r="H348" i="1"/>
  <c r="L347" i="1"/>
  <c r="J347" i="1"/>
  <c r="H347" i="1"/>
  <c r="H346" i="1"/>
  <c r="L345" i="1"/>
  <c r="J345" i="1"/>
  <c r="H345" i="1"/>
  <c r="L344" i="1"/>
  <c r="J344" i="1"/>
  <c r="H344" i="1"/>
  <c r="L343" i="1"/>
  <c r="J343" i="1"/>
  <c r="H343" i="1"/>
  <c r="L342" i="1"/>
  <c r="J342" i="1"/>
  <c r="H342" i="1"/>
  <c r="H341" i="1"/>
  <c r="L340" i="1"/>
  <c r="J340" i="1"/>
  <c r="H340" i="1"/>
  <c r="H339" i="1"/>
  <c r="H338" i="1"/>
  <c r="H337" i="1"/>
  <c r="L336" i="1"/>
  <c r="J336" i="1"/>
  <c r="H336" i="1"/>
  <c r="L335" i="1"/>
  <c r="J335" i="1"/>
  <c r="H335" i="1"/>
  <c r="L334" i="1"/>
  <c r="J334" i="1"/>
  <c r="H334" i="1"/>
  <c r="L333" i="1"/>
  <c r="J333" i="1"/>
  <c r="H333" i="1"/>
  <c r="L332" i="1"/>
  <c r="J332" i="1"/>
  <c r="H332" i="1"/>
  <c r="L331" i="1"/>
  <c r="J331" i="1"/>
  <c r="H331" i="1"/>
  <c r="H330" i="1"/>
  <c r="H329" i="1"/>
  <c r="H328" i="1"/>
  <c r="H327" i="1"/>
  <c r="H326" i="1"/>
  <c r="H323" i="1"/>
  <c r="L322" i="1"/>
  <c r="J322" i="1"/>
  <c r="H322" i="1"/>
  <c r="L321" i="1"/>
  <c r="J321" i="1"/>
  <c r="H321" i="1"/>
  <c r="L320" i="1"/>
  <c r="J320" i="1"/>
  <c r="H320" i="1"/>
  <c r="H319" i="1"/>
  <c r="L318" i="1"/>
  <c r="J318" i="1"/>
  <c r="H318" i="1"/>
  <c r="L317" i="1"/>
  <c r="J317" i="1"/>
  <c r="H317" i="1"/>
  <c r="L316" i="1"/>
  <c r="J316" i="1"/>
  <c r="H316" i="1"/>
  <c r="H315" i="1"/>
  <c r="H314" i="1"/>
  <c r="L313" i="1"/>
  <c r="J313" i="1"/>
  <c r="H313" i="1"/>
  <c r="L312" i="1"/>
  <c r="J312" i="1"/>
  <c r="H312" i="1"/>
  <c r="L311" i="1"/>
  <c r="J311" i="1"/>
  <c r="H311" i="1"/>
  <c r="H309" i="1"/>
  <c r="H307" i="1"/>
  <c r="L306" i="1"/>
  <c r="J306" i="1"/>
  <c r="H306" i="1"/>
  <c r="H305" i="1"/>
  <c r="L304" i="1"/>
  <c r="J304" i="1"/>
  <c r="H304" i="1"/>
  <c r="L303" i="1"/>
  <c r="J303" i="1"/>
  <c r="H303" i="1"/>
  <c r="L302" i="1"/>
  <c r="J302" i="1"/>
  <c r="H302" i="1"/>
  <c r="L301" i="1"/>
  <c r="J301" i="1"/>
  <c r="H301" i="1"/>
  <c r="L300" i="1"/>
  <c r="J300" i="1"/>
  <c r="H300" i="1"/>
  <c r="L299" i="1"/>
  <c r="J299" i="1"/>
  <c r="H299" i="1"/>
  <c r="L298" i="1"/>
  <c r="J298" i="1"/>
  <c r="H298" i="1"/>
  <c r="L297" i="1"/>
  <c r="J297" i="1"/>
  <c r="H297" i="1"/>
  <c r="H296" i="1"/>
  <c r="L295" i="1"/>
  <c r="J295" i="1"/>
  <c r="H295" i="1"/>
  <c r="H294" i="1"/>
  <c r="L293" i="1"/>
  <c r="J293" i="1"/>
  <c r="H293" i="1"/>
  <c r="L292" i="1"/>
  <c r="J292" i="1"/>
  <c r="H292" i="1"/>
  <c r="H291" i="1"/>
  <c r="L290" i="1"/>
  <c r="J290" i="1"/>
  <c r="H290" i="1"/>
  <c r="H289" i="1"/>
  <c r="L288" i="1"/>
  <c r="J288" i="1"/>
  <c r="H288" i="1"/>
  <c r="L287" i="1"/>
  <c r="J287" i="1"/>
  <c r="H287" i="1"/>
  <c r="L286" i="1"/>
  <c r="J286" i="1"/>
  <c r="H286" i="1"/>
  <c r="L285" i="1"/>
  <c r="J285" i="1"/>
  <c r="H285" i="1"/>
  <c r="L284" i="1"/>
  <c r="J284" i="1"/>
  <c r="H284" i="1"/>
  <c r="L283" i="1"/>
  <c r="J283" i="1"/>
  <c r="H283" i="1"/>
  <c r="L282" i="1"/>
  <c r="J282" i="1"/>
  <c r="H282" i="1"/>
  <c r="H281" i="1"/>
  <c r="L280" i="1"/>
  <c r="J280" i="1"/>
  <c r="H280" i="1"/>
  <c r="L279" i="1"/>
  <c r="J279" i="1"/>
  <c r="H279" i="1"/>
  <c r="L278" i="1"/>
  <c r="J278" i="1"/>
  <c r="H278" i="1"/>
  <c r="L277" i="1"/>
  <c r="J277" i="1"/>
  <c r="H277" i="1"/>
  <c r="L276" i="1"/>
  <c r="J276" i="1"/>
  <c r="H276" i="1"/>
  <c r="L275" i="1"/>
  <c r="J275" i="1"/>
  <c r="H275" i="1"/>
  <c r="L274" i="1"/>
  <c r="J274" i="1"/>
  <c r="H274" i="1"/>
  <c r="L273" i="1"/>
  <c r="J273" i="1"/>
  <c r="H273" i="1"/>
  <c r="L272" i="1"/>
  <c r="J272" i="1"/>
  <c r="H272" i="1"/>
  <c r="L271" i="1"/>
  <c r="J271" i="1"/>
  <c r="H271" i="1"/>
  <c r="H270" i="1"/>
  <c r="L269" i="1"/>
  <c r="J269" i="1"/>
  <c r="H269" i="1"/>
  <c r="L268" i="1"/>
  <c r="J268" i="1"/>
  <c r="H268" i="1"/>
  <c r="L265" i="1"/>
  <c r="J265" i="1"/>
  <c r="H265" i="1"/>
  <c r="H263" i="1"/>
  <c r="L264" i="1"/>
  <c r="J264" i="1"/>
  <c r="H264" i="1"/>
  <c r="L262" i="1"/>
  <c r="J262" i="1"/>
  <c r="H262" i="1"/>
  <c r="H261" i="1"/>
  <c r="H260" i="1"/>
  <c r="L259" i="1"/>
  <c r="J259" i="1"/>
  <c r="H259" i="1"/>
  <c r="L258" i="1"/>
  <c r="J258" i="1"/>
  <c r="H258" i="1"/>
  <c r="H266" i="1"/>
  <c r="L257" i="1"/>
  <c r="J257" i="1"/>
  <c r="H257" i="1"/>
  <c r="H256" i="1"/>
  <c r="L255" i="1"/>
  <c r="J255" i="1"/>
  <c r="H255" i="1"/>
  <c r="L254" i="1"/>
  <c r="J254" i="1"/>
  <c r="H254" i="1"/>
  <c r="L253" i="1"/>
  <c r="J253" i="1"/>
  <c r="H253" i="1"/>
  <c r="L252" i="1"/>
  <c r="J252" i="1"/>
  <c r="H252" i="1"/>
  <c r="L251" i="1"/>
  <c r="J251" i="1"/>
  <c r="H251" i="1"/>
  <c r="H250" i="1"/>
  <c r="L249" i="1"/>
  <c r="J249" i="1"/>
  <c r="H249" i="1"/>
  <c r="L248" i="1"/>
  <c r="J248" i="1"/>
  <c r="H248" i="1"/>
  <c r="H247" i="1"/>
  <c r="L246" i="1"/>
  <c r="J246" i="1"/>
  <c r="H246" i="1"/>
  <c r="L245" i="1"/>
  <c r="J245" i="1"/>
  <c r="H245" i="1"/>
  <c r="L244" i="1"/>
  <c r="J244" i="1"/>
  <c r="H244" i="1"/>
  <c r="L243" i="1"/>
  <c r="J243" i="1"/>
  <c r="H243" i="1"/>
  <c r="L242" i="1"/>
  <c r="J242" i="1"/>
  <c r="H242" i="1"/>
  <c r="L241" i="1"/>
  <c r="J241" i="1"/>
  <c r="H241" i="1"/>
  <c r="H240" i="1"/>
  <c r="L239" i="1"/>
  <c r="J239" i="1"/>
  <c r="H239" i="1"/>
  <c r="L238" i="1"/>
  <c r="J238" i="1"/>
  <c r="H238" i="1"/>
  <c r="L237" i="1"/>
  <c r="J237" i="1"/>
  <c r="H237" i="1"/>
  <c r="L236" i="1"/>
  <c r="J236" i="1"/>
  <c r="H236" i="1"/>
  <c r="L235" i="1"/>
  <c r="J235" i="1"/>
  <c r="H235" i="1"/>
  <c r="H234" i="1"/>
  <c r="H233" i="1"/>
  <c r="L232" i="1"/>
  <c r="J232" i="1"/>
  <c r="H232" i="1"/>
  <c r="L231" i="1"/>
  <c r="J231" i="1"/>
  <c r="H231" i="1"/>
  <c r="H230" i="1"/>
  <c r="H229" i="1"/>
  <c r="L228" i="1"/>
  <c r="J228" i="1"/>
  <c r="H228" i="1"/>
  <c r="L227" i="1"/>
  <c r="J227" i="1"/>
  <c r="H227" i="1"/>
  <c r="L226" i="1"/>
  <c r="J226" i="1"/>
  <c r="H226" i="1"/>
  <c r="L225" i="1"/>
  <c r="J225" i="1"/>
  <c r="H225" i="1"/>
  <c r="L224" i="1"/>
  <c r="J224" i="1"/>
  <c r="H224" i="1"/>
  <c r="L223" i="1"/>
  <c r="J223" i="1"/>
  <c r="H223" i="1"/>
  <c r="L222" i="1"/>
  <c r="J222" i="1"/>
  <c r="H222" i="1"/>
  <c r="H221" i="1"/>
  <c r="L220" i="1"/>
  <c r="J220" i="1"/>
  <c r="H220" i="1"/>
  <c r="L219" i="1"/>
  <c r="J219" i="1"/>
  <c r="H219" i="1"/>
  <c r="L218" i="1"/>
  <c r="J218" i="1"/>
  <c r="H218" i="1"/>
  <c r="L217" i="1"/>
  <c r="J217" i="1"/>
  <c r="H217" i="1"/>
  <c r="H216" i="1"/>
  <c r="L215" i="1"/>
  <c r="J215" i="1"/>
  <c r="H215" i="1"/>
  <c r="L214" i="1"/>
  <c r="J214" i="1"/>
  <c r="H214" i="1"/>
  <c r="H213" i="1"/>
  <c r="L212" i="1"/>
  <c r="J212" i="1"/>
  <c r="H212" i="1"/>
  <c r="H211" i="1"/>
  <c r="L210" i="1"/>
  <c r="J210" i="1"/>
  <c r="H210" i="1"/>
  <c r="L208" i="1"/>
  <c r="J208" i="1"/>
  <c r="H208" i="1"/>
  <c r="L207" i="1"/>
  <c r="J207" i="1"/>
  <c r="H207" i="1"/>
  <c r="H206" i="1"/>
  <c r="L205" i="1"/>
  <c r="J205" i="1"/>
  <c r="H205" i="1"/>
  <c r="L204" i="1"/>
  <c r="J204" i="1"/>
  <c r="H204" i="1"/>
  <c r="H202" i="1"/>
  <c r="L201" i="1"/>
  <c r="J201" i="1"/>
  <c r="H201" i="1"/>
  <c r="L200" i="1"/>
  <c r="J200" i="1"/>
  <c r="H200" i="1"/>
  <c r="H199" i="1"/>
  <c r="L198" i="1"/>
  <c r="J198" i="1"/>
  <c r="H198" i="1"/>
  <c r="L197" i="1"/>
  <c r="J197" i="1"/>
  <c r="H197" i="1"/>
  <c r="H196" i="1"/>
  <c r="H195" i="1"/>
  <c r="L194" i="1"/>
  <c r="J194" i="1"/>
  <c r="H194" i="1"/>
  <c r="L193" i="1"/>
  <c r="J193" i="1"/>
  <c r="H193" i="1"/>
  <c r="H192" i="1"/>
  <c r="L191" i="1"/>
  <c r="J191" i="1"/>
  <c r="H191" i="1"/>
  <c r="L190" i="1"/>
  <c r="J190" i="1"/>
  <c r="H190" i="1"/>
  <c r="L189" i="1"/>
  <c r="J189" i="1"/>
  <c r="H189" i="1"/>
  <c r="L188" i="1"/>
  <c r="J188" i="1"/>
  <c r="H188" i="1"/>
  <c r="H186" i="1"/>
  <c r="L187" i="1"/>
  <c r="J187" i="1"/>
  <c r="H187" i="1"/>
  <c r="L185" i="1"/>
  <c r="J185" i="1"/>
  <c r="H185" i="1"/>
  <c r="L184" i="1"/>
  <c r="J184" i="1"/>
  <c r="H184" i="1"/>
  <c r="L183" i="1"/>
  <c r="J183" i="1"/>
  <c r="H183" i="1"/>
  <c r="L182" i="1"/>
  <c r="J182" i="1"/>
  <c r="H182" i="1"/>
  <c r="L181" i="1"/>
  <c r="J181" i="1"/>
  <c r="H181" i="1"/>
  <c r="L180" i="1"/>
  <c r="J180" i="1"/>
  <c r="H180" i="1"/>
  <c r="L179" i="1"/>
  <c r="J179" i="1"/>
  <c r="H179" i="1"/>
  <c r="L178" i="1"/>
  <c r="J178" i="1"/>
  <c r="H178" i="1"/>
  <c r="H177" i="1"/>
  <c r="H176" i="1"/>
  <c r="L175" i="1"/>
  <c r="J175" i="1"/>
  <c r="H175" i="1"/>
  <c r="L174" i="1"/>
  <c r="J174" i="1"/>
  <c r="H174" i="1"/>
  <c r="L173" i="1"/>
  <c r="J173" i="1"/>
  <c r="H173" i="1"/>
  <c r="L172" i="1"/>
  <c r="J172" i="1"/>
  <c r="H172" i="1"/>
  <c r="H171" i="1"/>
  <c r="L170" i="1"/>
  <c r="J170" i="1"/>
  <c r="H170" i="1"/>
  <c r="L169" i="1"/>
  <c r="J169" i="1"/>
  <c r="H169" i="1"/>
  <c r="L168" i="1"/>
  <c r="J168" i="1"/>
  <c r="H168" i="1"/>
  <c r="L167" i="1"/>
  <c r="J167" i="1"/>
  <c r="H167" i="1"/>
  <c r="L166" i="1"/>
  <c r="J166" i="1"/>
  <c r="H166" i="1"/>
  <c r="L165" i="1"/>
  <c r="J165" i="1"/>
  <c r="H165" i="1"/>
  <c r="L164" i="1"/>
  <c r="J164" i="1"/>
  <c r="H164" i="1"/>
  <c r="H163" i="1"/>
  <c r="L162" i="1"/>
  <c r="J162" i="1"/>
  <c r="H162" i="1"/>
  <c r="L161" i="1"/>
  <c r="J161" i="1"/>
  <c r="H161" i="1"/>
  <c r="L160" i="1"/>
  <c r="J160" i="1"/>
  <c r="H160" i="1"/>
  <c r="H159" i="1"/>
  <c r="L158" i="1"/>
  <c r="J158" i="1"/>
  <c r="H158" i="1"/>
  <c r="L155" i="1"/>
  <c r="J155" i="1"/>
  <c r="H155" i="1"/>
  <c r="L154" i="1"/>
  <c r="J154" i="1"/>
  <c r="H154" i="1"/>
  <c r="L153" i="1"/>
  <c r="J153" i="1"/>
  <c r="H153" i="1"/>
  <c r="H152" i="1"/>
  <c r="L151" i="1"/>
  <c r="J151" i="1"/>
  <c r="H151" i="1"/>
  <c r="L150" i="1"/>
  <c r="J150" i="1"/>
  <c r="H150" i="1"/>
  <c r="L149" i="1"/>
  <c r="J149" i="1"/>
  <c r="H149" i="1"/>
  <c r="H148" i="1"/>
  <c r="H147" i="1"/>
  <c r="H146" i="1"/>
  <c r="L145" i="1"/>
  <c r="J145" i="1"/>
  <c r="H145" i="1"/>
  <c r="L144" i="1"/>
  <c r="J144" i="1"/>
  <c r="H144" i="1"/>
  <c r="H143" i="1"/>
  <c r="H142" i="1"/>
  <c r="H141" i="1"/>
  <c r="L140" i="1"/>
  <c r="J140" i="1"/>
  <c r="H140" i="1"/>
  <c r="L139" i="1"/>
  <c r="J139" i="1"/>
  <c r="H139" i="1"/>
  <c r="L138" i="1"/>
  <c r="J138" i="1"/>
  <c r="H138" i="1"/>
  <c r="H137" i="1"/>
  <c r="L136" i="1"/>
  <c r="J136" i="1"/>
  <c r="H136" i="1"/>
  <c r="L135" i="1"/>
  <c r="J135" i="1"/>
  <c r="H135" i="1"/>
  <c r="H134" i="1"/>
  <c r="H133" i="1"/>
  <c r="H132" i="1"/>
  <c r="L131" i="1"/>
  <c r="J131" i="1"/>
  <c r="H131" i="1"/>
  <c r="L130" i="1"/>
  <c r="J130" i="1"/>
  <c r="H130" i="1"/>
  <c r="H129" i="1"/>
  <c r="L128" i="1"/>
  <c r="J128" i="1"/>
  <c r="H128" i="1"/>
  <c r="L127" i="1"/>
  <c r="J127" i="1"/>
  <c r="H127" i="1"/>
  <c r="L126" i="1"/>
  <c r="J126" i="1"/>
  <c r="H126" i="1"/>
  <c r="L125" i="1"/>
  <c r="J125" i="1"/>
  <c r="H125" i="1"/>
  <c r="L124" i="1"/>
  <c r="J124" i="1"/>
  <c r="H124" i="1"/>
  <c r="L123" i="1"/>
  <c r="J123" i="1"/>
  <c r="H123" i="1"/>
  <c r="L122" i="1"/>
  <c r="J122" i="1"/>
  <c r="H122" i="1"/>
  <c r="L121" i="1"/>
  <c r="J121" i="1"/>
  <c r="H121" i="1"/>
  <c r="L120" i="1"/>
  <c r="J120" i="1"/>
  <c r="H120" i="1"/>
  <c r="L119" i="1"/>
  <c r="J119" i="1"/>
  <c r="H119" i="1"/>
  <c r="L118" i="1"/>
  <c r="J118" i="1"/>
  <c r="H118" i="1"/>
  <c r="H117" i="1"/>
  <c r="L116" i="1"/>
  <c r="J116" i="1"/>
  <c r="H116" i="1"/>
  <c r="L115" i="1"/>
  <c r="J115" i="1"/>
  <c r="H115" i="1"/>
  <c r="L114" i="1"/>
  <c r="J114" i="1"/>
  <c r="H114" i="1"/>
  <c r="H113" i="1"/>
  <c r="L112" i="1"/>
  <c r="J112" i="1"/>
  <c r="H112" i="1"/>
  <c r="L111" i="1"/>
  <c r="J111" i="1"/>
  <c r="H111" i="1"/>
  <c r="L110" i="1"/>
  <c r="J110" i="1"/>
  <c r="H110" i="1"/>
  <c r="L109" i="1"/>
  <c r="J109" i="1"/>
  <c r="H109" i="1"/>
  <c r="L108" i="1"/>
  <c r="J108" i="1"/>
  <c r="H108" i="1"/>
  <c r="L107" i="1"/>
  <c r="J107" i="1"/>
  <c r="H107" i="1"/>
  <c r="H106" i="1"/>
  <c r="H105" i="1"/>
  <c r="L104" i="1"/>
  <c r="J104" i="1"/>
  <c r="H104" i="1"/>
  <c r="L103" i="1"/>
  <c r="J103" i="1"/>
  <c r="H103" i="1"/>
  <c r="L102" i="1"/>
  <c r="J102" i="1"/>
  <c r="H102" i="1"/>
  <c r="L101" i="1"/>
  <c r="J101" i="1"/>
  <c r="H101" i="1"/>
  <c r="L100" i="1"/>
  <c r="J100" i="1"/>
  <c r="H100" i="1"/>
  <c r="L99" i="1"/>
  <c r="J99" i="1"/>
  <c r="H99" i="1"/>
  <c r="H98" i="1"/>
  <c r="L97" i="1"/>
  <c r="J97" i="1"/>
  <c r="H97" i="1"/>
  <c r="L96" i="1"/>
  <c r="J96" i="1"/>
  <c r="H96" i="1"/>
  <c r="L94" i="1"/>
  <c r="J94" i="1"/>
  <c r="H94" i="1"/>
  <c r="H93" i="1"/>
  <c r="L90" i="1"/>
  <c r="J90" i="1"/>
  <c r="H90" i="1"/>
  <c r="H91" i="1"/>
  <c r="L89" i="1"/>
  <c r="J89" i="1"/>
  <c r="H89" i="1"/>
  <c r="L88" i="1"/>
  <c r="J88" i="1"/>
  <c r="H88" i="1"/>
  <c r="H87" i="1"/>
  <c r="L86" i="1"/>
  <c r="J86" i="1"/>
  <c r="H86" i="1"/>
  <c r="L85" i="1"/>
  <c r="J85" i="1"/>
  <c r="H85" i="1"/>
  <c r="L84" i="1"/>
  <c r="J84" i="1"/>
  <c r="H84" i="1"/>
  <c r="L83" i="1"/>
  <c r="J83" i="1"/>
  <c r="H83" i="1"/>
  <c r="H81" i="1"/>
  <c r="H80" i="1"/>
  <c r="L79" i="1"/>
  <c r="J79" i="1"/>
  <c r="H79" i="1"/>
  <c r="L78" i="1"/>
  <c r="J78" i="1"/>
  <c r="H78" i="1"/>
  <c r="L77" i="1"/>
  <c r="J77" i="1"/>
  <c r="H77" i="1"/>
  <c r="L76" i="1"/>
  <c r="J76" i="1"/>
  <c r="H76" i="1"/>
  <c r="L75" i="1"/>
  <c r="J75" i="1"/>
  <c r="H75" i="1"/>
  <c r="L74" i="1"/>
  <c r="J74" i="1"/>
  <c r="H74" i="1"/>
  <c r="L73" i="1"/>
  <c r="J73" i="1"/>
  <c r="H73" i="1"/>
  <c r="L71" i="1"/>
  <c r="J71" i="1"/>
  <c r="H71" i="1"/>
  <c r="L72" i="1"/>
  <c r="J72" i="1"/>
  <c r="H72" i="1"/>
  <c r="L70" i="1"/>
  <c r="J70" i="1"/>
  <c r="H70" i="1"/>
  <c r="H69" i="1"/>
  <c r="H68" i="1"/>
  <c r="H67" i="1"/>
  <c r="L66" i="1"/>
  <c r="J66" i="1"/>
  <c r="H66" i="1"/>
  <c r="L65" i="1"/>
  <c r="J65" i="1"/>
  <c r="H65" i="1"/>
  <c r="L64" i="1"/>
  <c r="J64" i="1"/>
  <c r="H64" i="1"/>
  <c r="L63" i="1"/>
  <c r="J63" i="1"/>
  <c r="H63" i="1"/>
  <c r="H62" i="1"/>
  <c r="L61" i="1"/>
  <c r="J61" i="1"/>
  <c r="H61" i="1"/>
  <c r="L60" i="1"/>
  <c r="J60" i="1"/>
  <c r="H60" i="1"/>
  <c r="L59" i="1"/>
  <c r="J59" i="1"/>
  <c r="H59" i="1"/>
  <c r="L58" i="1"/>
  <c r="J58" i="1"/>
  <c r="H58" i="1"/>
  <c r="L57" i="1"/>
  <c r="J57" i="1"/>
  <c r="H57" i="1"/>
  <c r="L56" i="1"/>
  <c r="J56" i="1"/>
  <c r="H56" i="1"/>
  <c r="L55" i="1"/>
  <c r="J55" i="1"/>
  <c r="H55" i="1"/>
  <c r="H54" i="1"/>
  <c r="H53" i="1"/>
  <c r="H52" i="1"/>
  <c r="H51" i="1"/>
  <c r="L50" i="1"/>
  <c r="J50" i="1"/>
  <c r="H50" i="1"/>
  <c r="L49" i="1"/>
  <c r="J49" i="1"/>
  <c r="H49" i="1"/>
  <c r="L48" i="1"/>
  <c r="J48" i="1"/>
  <c r="H48" i="1"/>
  <c r="L47" i="1"/>
  <c r="J47" i="1"/>
  <c r="H47" i="1"/>
  <c r="L46" i="1"/>
  <c r="J46" i="1"/>
  <c r="H46" i="1"/>
  <c r="H45" i="1"/>
  <c r="L44" i="1"/>
  <c r="J44" i="1"/>
  <c r="H44" i="1"/>
  <c r="L43" i="1"/>
  <c r="J43" i="1"/>
  <c r="H43" i="1"/>
  <c r="L42" i="1"/>
  <c r="J42" i="1"/>
  <c r="H42" i="1"/>
  <c r="H41" i="1"/>
  <c r="H40" i="1"/>
  <c r="L39" i="1"/>
  <c r="J39" i="1"/>
  <c r="H39" i="1"/>
  <c r="L38" i="1"/>
  <c r="J38" i="1"/>
  <c r="H38" i="1"/>
  <c r="L37" i="1"/>
  <c r="J37" i="1"/>
  <c r="H37" i="1"/>
  <c r="L36" i="1"/>
  <c r="J36" i="1"/>
  <c r="H36" i="1"/>
  <c r="L35" i="1"/>
  <c r="J35" i="1"/>
  <c r="H35" i="1"/>
  <c r="L34" i="1"/>
  <c r="J34" i="1"/>
  <c r="H34" i="1"/>
  <c r="L33" i="1"/>
  <c r="J33" i="1"/>
  <c r="H33" i="1"/>
  <c r="L32" i="1"/>
  <c r="J32" i="1"/>
  <c r="H32" i="1"/>
  <c r="L31" i="1"/>
  <c r="J31" i="1"/>
  <c r="H31" i="1"/>
  <c r="L30" i="1"/>
  <c r="J30" i="1"/>
  <c r="H30" i="1"/>
  <c r="L29" i="1"/>
  <c r="J29" i="1"/>
  <c r="H29" i="1"/>
  <c r="L28" i="1"/>
  <c r="J28" i="1"/>
  <c r="H28" i="1"/>
  <c r="L27" i="1"/>
  <c r="J27" i="1"/>
  <c r="H27" i="1"/>
  <c r="H26" i="1"/>
  <c r="H25" i="1"/>
  <c r="L24" i="1"/>
  <c r="J24" i="1"/>
  <c r="H24" i="1"/>
  <c r="H23" i="1"/>
  <c r="L22" i="1"/>
  <c r="J22" i="1"/>
  <c r="H22" i="1"/>
  <c r="L21" i="1"/>
  <c r="J21" i="1"/>
  <c r="H21" i="1"/>
  <c r="L20" i="1"/>
  <c r="J20" i="1"/>
  <c r="H20" i="1"/>
  <c r="L19" i="1"/>
  <c r="J19" i="1"/>
  <c r="H19" i="1"/>
  <c r="H18" i="1"/>
  <c r="L17" i="1"/>
  <c r="J17" i="1"/>
  <c r="H17" i="1"/>
  <c r="L16" i="1"/>
  <c r="J16" i="1"/>
  <c r="H16" i="1"/>
  <c r="H15" i="1"/>
  <c r="L14" i="1"/>
  <c r="J14" i="1"/>
  <c r="H14" i="1"/>
  <c r="L13" i="1"/>
  <c r="J13" i="1"/>
  <c r="H13" i="1"/>
  <c r="L12" i="1"/>
  <c r="J12" i="1"/>
  <c r="H12" i="1"/>
  <c r="L11" i="1"/>
  <c r="J11" i="1"/>
  <c r="H11" i="1"/>
  <c r="L10" i="1"/>
  <c r="J10" i="1"/>
  <c r="H10" i="1"/>
  <c r="L9" i="1"/>
  <c r="J9" i="1"/>
  <c r="H9" i="1"/>
  <c r="L8" i="1"/>
  <c r="J8" i="1"/>
  <c r="H8" i="1"/>
  <c r="L5" i="1"/>
  <c r="J5" i="1"/>
  <c r="H5" i="1"/>
  <c r="L4" i="1"/>
  <c r="J4" i="1"/>
  <c r="H4" i="1"/>
  <c r="L3" i="1"/>
  <c r="J3" i="1"/>
  <c r="H3" i="1"/>
  <c r="L2" i="1"/>
  <c r="J2" i="1"/>
  <c r="H2" i="1"/>
  <c r="E7" i="1"/>
  <c r="H7" i="1"/>
  <c r="I7" i="1"/>
  <c r="J7" i="1"/>
  <c r="K7" i="1"/>
  <c r="L7" i="1"/>
  <c r="E8" i="1"/>
  <c r="I8" i="1"/>
  <c r="K8" i="1"/>
  <c r="E9" i="1"/>
  <c r="I9" i="1"/>
  <c r="K9" i="1"/>
  <c r="E10" i="1"/>
  <c r="F10" i="1" s="1"/>
  <c r="I10" i="1"/>
  <c r="K10" i="1"/>
  <c r="E11" i="1"/>
  <c r="F11" i="1" s="1"/>
  <c r="I11" i="1"/>
  <c r="K11" i="1"/>
  <c r="E12" i="1"/>
  <c r="I12" i="1"/>
  <c r="K12" i="1"/>
  <c r="E13" i="1"/>
  <c r="I13" i="1"/>
  <c r="K13" i="1"/>
  <c r="E14" i="1"/>
  <c r="I14" i="1"/>
  <c r="K14" i="1"/>
  <c r="E15" i="1"/>
  <c r="F15" i="1" s="1"/>
  <c r="I15" i="1"/>
  <c r="J15" i="1" s="1"/>
  <c r="K15" i="1"/>
  <c r="L15" i="1" s="1"/>
  <c r="H6" i="1"/>
  <c r="K291" i="1"/>
  <c r="L291" i="1" s="1"/>
  <c r="K366" i="1"/>
  <c r="L366" i="1" s="1"/>
  <c r="K326" i="1"/>
  <c r="L326" i="1" s="1"/>
  <c r="K82" i="1"/>
  <c r="L82" i="1" s="1"/>
  <c r="K206" i="1"/>
  <c r="L206" i="1" s="1"/>
  <c r="K341" i="1"/>
  <c r="L341" i="1" s="1"/>
  <c r="K25" i="1"/>
  <c r="L25" i="1" s="1"/>
  <c r="K52" i="1"/>
  <c r="L52" i="1" s="1"/>
  <c r="K211" i="1"/>
  <c r="L211" i="1" s="1"/>
  <c r="K176" i="1"/>
  <c r="L176" i="1" s="1"/>
  <c r="K233" i="1"/>
  <c r="L233" i="1" s="1"/>
  <c r="K134" i="1"/>
  <c r="L134" i="1" s="1"/>
  <c r="K202" i="1"/>
  <c r="L202" i="1" s="1"/>
  <c r="K367" i="1"/>
  <c r="L367" i="1" s="1"/>
  <c r="K87" i="1"/>
  <c r="L87" i="1" s="1"/>
  <c r="K81" i="1"/>
  <c r="L81" i="1" s="1"/>
  <c r="K51" i="1"/>
  <c r="L51" i="1" s="1"/>
  <c r="K372" i="1"/>
  <c r="L372" i="1" s="1"/>
  <c r="K266" i="1"/>
  <c r="L266" i="1" s="1"/>
  <c r="K192" i="1"/>
  <c r="L192" i="1" s="1"/>
  <c r="K376" i="1"/>
  <c r="L376" i="1" s="1"/>
  <c r="K319" i="1"/>
  <c r="L319" i="1" s="1"/>
  <c r="K296" i="1"/>
  <c r="L296" i="1" s="1"/>
  <c r="K95" i="1"/>
  <c r="L95" i="1" s="1"/>
  <c r="K267" i="1"/>
  <c r="L267" i="1" s="1"/>
  <c r="K152" i="1"/>
  <c r="L152" i="1" s="1"/>
  <c r="K156" i="1"/>
  <c r="L156" i="1" s="1"/>
  <c r="K106" i="1"/>
  <c r="L106" i="1" s="1"/>
  <c r="K67" i="1"/>
  <c r="L67" i="1" s="1"/>
  <c r="K68" i="1"/>
  <c r="L68" i="1" s="1"/>
  <c r="K69" i="1"/>
  <c r="L69" i="1" s="1"/>
  <c r="K305" i="1"/>
  <c r="L305" i="1" s="1"/>
  <c r="K315" i="1"/>
  <c r="L315" i="1" s="1"/>
  <c r="K307" i="1"/>
  <c r="L307" i="1" s="1"/>
  <c r="K91" i="1"/>
  <c r="L91" i="1" s="1"/>
  <c r="K308" i="1"/>
  <c r="L308" i="1" s="1"/>
  <c r="K23" i="1"/>
  <c r="L23" i="1" s="1"/>
  <c r="K147" i="1"/>
  <c r="L147" i="1" s="1"/>
  <c r="K146" i="1"/>
  <c r="L146" i="1" s="1"/>
  <c r="K148" i="1"/>
  <c r="L148" i="1" s="1"/>
  <c r="K260" i="1"/>
  <c r="L260" i="1" s="1"/>
  <c r="K195" i="1"/>
  <c r="L195" i="1" s="1"/>
  <c r="K250" i="1"/>
  <c r="L250" i="1" s="1"/>
  <c r="K6" i="1"/>
  <c r="L6" i="1" s="1"/>
  <c r="K329" i="1"/>
  <c r="L329" i="1" s="1"/>
  <c r="K261" i="1"/>
  <c r="L261" i="1" s="1"/>
  <c r="K395" i="1"/>
  <c r="L395" i="1" s="1"/>
  <c r="K351" i="1"/>
  <c r="L351" i="1" s="1"/>
  <c r="K414" i="1"/>
  <c r="L414" i="1" s="1"/>
  <c r="K240" i="1"/>
  <c r="L240" i="1" s="1"/>
  <c r="K117" i="1"/>
  <c r="L117" i="1" s="1"/>
  <c r="K216" i="1"/>
  <c r="L216" i="1" s="1"/>
  <c r="K137" i="1"/>
  <c r="L137" i="1" s="1"/>
  <c r="K93" i="1"/>
  <c r="L93" i="1" s="1"/>
  <c r="K186" i="1"/>
  <c r="L186" i="1" s="1"/>
  <c r="K40" i="1"/>
  <c r="L40" i="1" s="1"/>
  <c r="K142" i="1"/>
  <c r="L142" i="1" s="1"/>
  <c r="K323" i="1"/>
  <c r="L323" i="1" s="1"/>
  <c r="K355" i="1"/>
  <c r="L355" i="1" s="1"/>
  <c r="K234" i="1"/>
  <c r="L234" i="1" s="1"/>
  <c r="K141" i="1"/>
  <c r="L141" i="1" s="1"/>
  <c r="K314" i="1"/>
  <c r="L314" i="1" s="1"/>
  <c r="K229" i="1"/>
  <c r="L229" i="1" s="1"/>
  <c r="K159" i="1"/>
  <c r="L159" i="1" s="1"/>
  <c r="K409" i="1"/>
  <c r="L409" i="1" s="1"/>
  <c r="K53" i="1"/>
  <c r="L53" i="1" s="1"/>
  <c r="K163" i="1"/>
  <c r="L163" i="1" s="1"/>
  <c r="K230" i="1"/>
  <c r="L230" i="1" s="1"/>
  <c r="K45" i="1"/>
  <c r="L45" i="1" s="1"/>
  <c r="K177" i="1"/>
  <c r="L177" i="1" s="1"/>
  <c r="K330" i="1"/>
  <c r="L330" i="1" s="1"/>
  <c r="K113" i="1"/>
  <c r="L113" i="1" s="1"/>
  <c r="K133" i="1"/>
  <c r="L133" i="1" s="1"/>
  <c r="K328" i="1"/>
  <c r="L328" i="1" s="1"/>
  <c r="K338" i="1"/>
  <c r="L338" i="1" s="1"/>
  <c r="K337" i="1"/>
  <c r="L337" i="1" s="1"/>
  <c r="K143" i="1"/>
  <c r="L143" i="1" s="1"/>
  <c r="K309" i="1"/>
  <c r="L309" i="1" s="1"/>
  <c r="K413" i="1"/>
  <c r="L413" i="1" s="1"/>
  <c r="K105" i="1"/>
  <c r="L105" i="1" s="1"/>
  <c r="K26" i="1"/>
  <c r="L26" i="1" s="1"/>
  <c r="K54" i="1"/>
  <c r="L54" i="1" s="1"/>
  <c r="K129" i="1"/>
  <c r="L129" i="1" s="1"/>
  <c r="K405" i="1"/>
  <c r="L405" i="1" s="1"/>
  <c r="K412" i="1"/>
  <c r="L412" i="1" s="1"/>
  <c r="K196" i="1"/>
  <c r="L196" i="1" s="1"/>
  <c r="K157" i="1"/>
  <c r="L157" i="1" s="1"/>
  <c r="K368" i="1"/>
  <c r="L368" i="1" s="1"/>
  <c r="K369" i="1"/>
  <c r="L369" i="1" s="1"/>
  <c r="K41" i="1"/>
  <c r="L41" i="1" s="1"/>
  <c r="K199" i="1"/>
  <c r="L199" i="1" s="1"/>
  <c r="K346" i="1"/>
  <c r="L346" i="1" s="1"/>
  <c r="K289" i="1"/>
  <c r="L289" i="1" s="1"/>
  <c r="K47" i="1"/>
  <c r="K97" i="1"/>
  <c r="K277" i="1"/>
  <c r="K114" i="1"/>
  <c r="K42" i="1"/>
  <c r="K151" i="1"/>
  <c r="K331" i="1"/>
  <c r="K189" i="1"/>
  <c r="K223" i="1"/>
  <c r="K363" i="1"/>
  <c r="K297" i="1"/>
  <c r="K360" i="1"/>
  <c r="K270" i="1"/>
  <c r="L270" i="1" s="1"/>
  <c r="K132" i="1"/>
  <c r="L132" i="1" s="1"/>
  <c r="K144" i="1"/>
  <c r="K127" i="1"/>
  <c r="K349" i="1"/>
  <c r="K239" i="1"/>
  <c r="K268" i="1"/>
  <c r="K374" i="1"/>
  <c r="K128" i="1"/>
  <c r="K118" i="1"/>
  <c r="K135" i="1"/>
  <c r="K131" i="1"/>
  <c r="K339" i="1"/>
  <c r="L339" i="1" s="1"/>
  <c r="K170" i="1"/>
  <c r="K145" i="1"/>
  <c r="K181" i="1"/>
  <c r="K402" i="1"/>
  <c r="K400" i="1"/>
  <c r="K401" i="1"/>
  <c r="K3" i="1"/>
  <c r="K2" i="1"/>
  <c r="K71" i="1"/>
  <c r="K100" i="1"/>
  <c r="K304" i="1"/>
  <c r="K125" i="1"/>
  <c r="K31" i="1"/>
  <c r="K354" i="1"/>
  <c r="K334" i="1"/>
  <c r="K110" i="1"/>
  <c r="K221" i="1"/>
  <c r="L221" i="1" s="1"/>
  <c r="K59" i="1"/>
  <c r="K235" i="1"/>
  <c r="K36" i="1"/>
  <c r="K298" i="1"/>
  <c r="K321" i="1"/>
  <c r="K222" i="1"/>
  <c r="K58" i="1"/>
  <c r="K50" i="1"/>
  <c r="K299" i="1"/>
  <c r="K322" i="1"/>
  <c r="K333" i="1"/>
  <c r="K182" i="1"/>
  <c r="K389" i="1"/>
  <c r="K166" i="1"/>
  <c r="K21" i="1"/>
  <c r="K356" i="1"/>
  <c r="K370" i="1"/>
  <c r="K390" i="1"/>
  <c r="K194" i="1"/>
  <c r="K257" i="1"/>
  <c r="K408" i="1"/>
  <c r="K104" i="1"/>
  <c r="K46" i="1"/>
  <c r="K350" i="1"/>
  <c r="K406" i="1"/>
  <c r="K76" i="1"/>
  <c r="K359" i="1"/>
  <c r="K232" i="1"/>
  <c r="K375" i="1"/>
  <c r="L375" i="1" s="1"/>
  <c r="K167" i="1"/>
  <c r="K139" i="1"/>
  <c r="K121" i="1"/>
  <c r="K168" i="1"/>
  <c r="K83" i="1"/>
  <c r="K198" i="1"/>
  <c r="K193" i="1"/>
  <c r="K259" i="1"/>
  <c r="K263" i="1"/>
  <c r="L263" i="1" s="1"/>
  <c r="K175" i="1"/>
  <c r="K150" i="1"/>
  <c r="K253" i="1"/>
  <c r="K164" i="1"/>
  <c r="K70" i="1"/>
  <c r="K165" i="1"/>
  <c r="K294" i="1"/>
  <c r="L294" i="1" s="1"/>
  <c r="K380" i="1"/>
  <c r="K19" i="1"/>
  <c r="K184" i="1"/>
  <c r="K256" i="1"/>
  <c r="L256" i="1" s="1"/>
  <c r="K278" i="1"/>
  <c r="K411" i="1"/>
  <c r="K410" i="1"/>
  <c r="K399" i="1"/>
  <c r="K364" i="1"/>
  <c r="K225" i="1"/>
  <c r="K215" i="1"/>
  <c r="K204" i="1"/>
  <c r="K200" i="1"/>
  <c r="K37" i="1"/>
  <c r="K22" i="1"/>
  <c r="K379" i="1"/>
  <c r="K371" i="1"/>
  <c r="K340" i="1"/>
  <c r="K284" i="1"/>
  <c r="K290" i="1"/>
  <c r="K310" i="1"/>
  <c r="K327" i="1"/>
  <c r="L327" i="1" s="1"/>
  <c r="K365" i="1"/>
  <c r="K43" i="1"/>
  <c r="K295" i="1"/>
  <c r="K394" i="1"/>
  <c r="K24" i="1"/>
  <c r="K73" i="1"/>
  <c r="K382" i="1"/>
  <c r="K285" i="1"/>
  <c r="K335" i="1"/>
  <c r="K246" i="1"/>
  <c r="K55" i="1"/>
  <c r="K65" i="1"/>
  <c r="K102" i="1"/>
  <c r="K207" i="1"/>
  <c r="K220" i="1"/>
  <c r="K4" i="1"/>
  <c r="K383" i="1"/>
  <c r="K300" i="1"/>
  <c r="K39" i="1"/>
  <c r="K115" i="1"/>
  <c r="K210" i="1"/>
  <c r="K398" i="1"/>
  <c r="K5" i="1"/>
  <c r="K275" i="1"/>
  <c r="K387" i="1"/>
  <c r="K397" i="1"/>
  <c r="K280" i="1"/>
  <c r="K63" i="1"/>
  <c r="K64" i="1"/>
  <c r="K72" i="1"/>
  <c r="K201" i="1"/>
  <c r="K276" i="1"/>
  <c r="K396" i="1"/>
  <c r="K241" i="1"/>
  <c r="K89" i="1"/>
  <c r="K185" i="1"/>
  <c r="K226" i="1"/>
  <c r="K348" i="1"/>
  <c r="K101" i="1"/>
  <c r="K190" i="1"/>
  <c r="K34" i="1"/>
  <c r="K57" i="1"/>
  <c r="K191" i="1"/>
  <c r="K244" i="1"/>
  <c r="K332" i="1"/>
  <c r="K62" i="1"/>
  <c r="L62" i="1" s="1"/>
  <c r="K74" i="1"/>
  <c r="K111" i="1"/>
  <c r="K56" i="1"/>
  <c r="K357" i="1"/>
  <c r="K33" i="1"/>
  <c r="K262" i="1"/>
  <c r="K287" i="1"/>
  <c r="K80" i="1"/>
  <c r="L80" i="1" s="1"/>
  <c r="K109" i="1"/>
  <c r="K183" i="1"/>
  <c r="K75" i="1"/>
  <c r="K303" i="1"/>
  <c r="K271" i="1"/>
  <c r="K103" i="1"/>
  <c r="K96" i="1"/>
  <c r="K119" i="1"/>
  <c r="K99" i="1"/>
  <c r="K120" i="1"/>
  <c r="K138" i="1"/>
  <c r="K258" i="1"/>
  <c r="K320" i="1"/>
  <c r="K28" i="1"/>
  <c r="K60" i="1"/>
  <c r="K248" i="1"/>
  <c r="K245" i="1"/>
  <c r="K403" i="1"/>
  <c r="K49" i="1"/>
  <c r="K249" i="1"/>
  <c r="K130" i="1"/>
  <c r="K112" i="1"/>
  <c r="K17" i="1"/>
  <c r="K84" i="1"/>
  <c r="K88" i="1"/>
  <c r="K353" i="1"/>
  <c r="K160" i="1"/>
  <c r="K162" i="1"/>
  <c r="K161" i="1"/>
  <c r="K188" i="1"/>
  <c r="K251" i="1"/>
  <c r="K238" i="1"/>
  <c r="K247" i="1"/>
  <c r="L247" i="1" s="1"/>
  <c r="K286" i="1"/>
  <c r="K361" i="1"/>
  <c r="K384" i="1"/>
  <c r="K385" i="1"/>
  <c r="K154" i="1"/>
  <c r="K140" i="1"/>
  <c r="K86" i="1"/>
  <c r="K292" i="1"/>
  <c r="K116" i="1"/>
  <c r="K16" i="1"/>
  <c r="K242" i="1"/>
  <c r="K243" i="1"/>
  <c r="K20" i="1"/>
  <c r="K124" i="1"/>
  <c r="K345" i="1"/>
  <c r="K381" i="1"/>
  <c r="K343" i="1"/>
  <c r="K342" i="1"/>
  <c r="K169" i="1"/>
  <c r="K197" i="1"/>
  <c r="K373" i="1"/>
  <c r="L373" i="1" s="1"/>
  <c r="K281" i="1"/>
  <c r="L281" i="1" s="1"/>
  <c r="K18" i="1"/>
  <c r="L18" i="1" s="1"/>
  <c r="K79" i="1"/>
  <c r="K38" i="1"/>
  <c r="K362" i="1"/>
  <c r="K158" i="1"/>
  <c r="K149" i="1"/>
  <c r="K252" i="1"/>
  <c r="K318" i="1"/>
  <c r="K66" i="1"/>
  <c r="K282" i="1"/>
  <c r="K255" i="1"/>
  <c r="K172" i="1"/>
  <c r="K122" i="1"/>
  <c r="K27" i="1"/>
  <c r="K311" i="1"/>
  <c r="K301" i="1"/>
  <c r="K269" i="1"/>
  <c r="K283" i="1"/>
  <c r="K179" i="1"/>
  <c r="K178" i="1"/>
  <c r="K29" i="1"/>
  <c r="K317" i="1"/>
  <c r="K316" i="1"/>
  <c r="K231" i="1"/>
  <c r="K208" i="1"/>
  <c r="K180" i="1"/>
  <c r="K388" i="1"/>
  <c r="K85" i="1"/>
  <c r="K265" i="1"/>
  <c r="K217" i="1"/>
  <c r="K212" i="1"/>
  <c r="K32" i="1"/>
  <c r="K205" i="1"/>
  <c r="K228" i="1"/>
  <c r="K136" i="1"/>
  <c r="K35" i="1"/>
  <c r="K173" i="1"/>
  <c r="K312" i="1"/>
  <c r="K107" i="1"/>
  <c r="K344" i="1"/>
  <c r="K187" i="1"/>
  <c r="K224" i="1"/>
  <c r="K90" i="1"/>
  <c r="K123" i="1"/>
  <c r="K214" i="1"/>
  <c r="K347" i="1"/>
  <c r="K302" i="1"/>
  <c r="K336" i="1"/>
  <c r="K404" i="1"/>
  <c r="K227" i="1"/>
  <c r="K393" i="1"/>
  <c r="K218" i="1"/>
  <c r="K153" i="1"/>
  <c r="K94" i="1"/>
  <c r="K378" i="1"/>
  <c r="K264" i="1"/>
  <c r="K392" i="1"/>
  <c r="K44" i="1"/>
  <c r="K288" i="1"/>
  <c r="K61" i="1"/>
  <c r="K108" i="1"/>
  <c r="K293" i="1"/>
  <c r="K155" i="1"/>
  <c r="K272" i="1"/>
  <c r="K306" i="1"/>
  <c r="K78" i="1"/>
  <c r="K236" i="1"/>
  <c r="K174" i="1"/>
  <c r="K313" i="1"/>
  <c r="K377" i="1"/>
  <c r="K126" i="1"/>
  <c r="K213" i="1"/>
  <c r="L213" i="1" s="1"/>
  <c r="K219" i="1"/>
  <c r="K237" i="1"/>
  <c r="K254" i="1"/>
  <c r="K273" i="1"/>
  <c r="K352" i="1"/>
  <c r="K358" i="1"/>
  <c r="K30" i="1"/>
  <c r="K391" i="1"/>
  <c r="K279" i="1"/>
  <c r="K386" i="1"/>
  <c r="K48" i="1"/>
  <c r="K98" i="1"/>
  <c r="L98" i="1" s="1"/>
  <c r="K274" i="1"/>
  <c r="K77" i="1"/>
  <c r="K171" i="1"/>
  <c r="L171" i="1" s="1"/>
  <c r="E171" i="1"/>
  <c r="F171" i="1" s="1"/>
  <c r="I366" i="1"/>
  <c r="J366" i="1" s="1"/>
  <c r="I326" i="1"/>
  <c r="J326" i="1" s="1"/>
  <c r="I82" i="1"/>
  <c r="J82" i="1" s="1"/>
  <c r="I206" i="1"/>
  <c r="J206" i="1" s="1"/>
  <c r="I341" i="1"/>
  <c r="J341" i="1" s="1"/>
  <c r="I25" i="1"/>
  <c r="J25" i="1" s="1"/>
  <c r="I52" i="1"/>
  <c r="J52" i="1" s="1"/>
  <c r="I211" i="1"/>
  <c r="J211" i="1" s="1"/>
  <c r="I176" i="1"/>
  <c r="J176" i="1" s="1"/>
  <c r="I233" i="1"/>
  <c r="J233" i="1" s="1"/>
  <c r="I134" i="1"/>
  <c r="J134" i="1" s="1"/>
  <c r="I202" i="1"/>
  <c r="J202" i="1" s="1"/>
  <c r="I367" i="1"/>
  <c r="J367" i="1" s="1"/>
  <c r="I87" i="1"/>
  <c r="J87" i="1" s="1"/>
  <c r="I81" i="1"/>
  <c r="J81" i="1" s="1"/>
  <c r="I51" i="1"/>
  <c r="J51" i="1" s="1"/>
  <c r="I372" i="1"/>
  <c r="J372" i="1" s="1"/>
  <c r="I266" i="1"/>
  <c r="J266" i="1" s="1"/>
  <c r="I192" i="1"/>
  <c r="J192" i="1" s="1"/>
  <c r="I376" i="1"/>
  <c r="J376" i="1" s="1"/>
  <c r="I319" i="1"/>
  <c r="J319" i="1" s="1"/>
  <c r="I296" i="1"/>
  <c r="J296" i="1" s="1"/>
  <c r="I95" i="1"/>
  <c r="J95" i="1" s="1"/>
  <c r="I267" i="1"/>
  <c r="J267" i="1" s="1"/>
  <c r="I152" i="1"/>
  <c r="J152" i="1" s="1"/>
  <c r="I156" i="1"/>
  <c r="J156" i="1" s="1"/>
  <c r="I106" i="1"/>
  <c r="J106" i="1" s="1"/>
  <c r="I67" i="1"/>
  <c r="J67" i="1" s="1"/>
  <c r="I68" i="1"/>
  <c r="J68" i="1" s="1"/>
  <c r="I69" i="1"/>
  <c r="J69" i="1" s="1"/>
  <c r="I305" i="1"/>
  <c r="J305" i="1" s="1"/>
  <c r="I315" i="1"/>
  <c r="J315" i="1" s="1"/>
  <c r="I307" i="1"/>
  <c r="J307" i="1" s="1"/>
  <c r="I91" i="1"/>
  <c r="J91" i="1" s="1"/>
  <c r="I308" i="1"/>
  <c r="J308" i="1" s="1"/>
  <c r="I23" i="1"/>
  <c r="J23" i="1" s="1"/>
  <c r="I147" i="1"/>
  <c r="J147" i="1" s="1"/>
  <c r="I146" i="1"/>
  <c r="J146" i="1" s="1"/>
  <c r="I148" i="1"/>
  <c r="J148" i="1" s="1"/>
  <c r="I260" i="1"/>
  <c r="J260" i="1" s="1"/>
  <c r="I195" i="1"/>
  <c r="J195" i="1" s="1"/>
  <c r="I250" i="1"/>
  <c r="J250" i="1" s="1"/>
  <c r="I6" i="1"/>
  <c r="J6" i="1" s="1"/>
  <c r="I329" i="1"/>
  <c r="J329" i="1" s="1"/>
  <c r="I261" i="1"/>
  <c r="J261" i="1" s="1"/>
  <c r="I395" i="1"/>
  <c r="J395" i="1" s="1"/>
  <c r="I351" i="1"/>
  <c r="J351" i="1" s="1"/>
  <c r="I414" i="1"/>
  <c r="J414" i="1" s="1"/>
  <c r="I240" i="1"/>
  <c r="J240" i="1" s="1"/>
  <c r="I117" i="1"/>
  <c r="J117" i="1" s="1"/>
  <c r="I216" i="1"/>
  <c r="J216" i="1" s="1"/>
  <c r="I137" i="1"/>
  <c r="J137" i="1" s="1"/>
  <c r="I93" i="1"/>
  <c r="J93" i="1" s="1"/>
  <c r="I186" i="1"/>
  <c r="J186" i="1" s="1"/>
  <c r="I40" i="1"/>
  <c r="J40" i="1" s="1"/>
  <c r="I142" i="1"/>
  <c r="J142" i="1" s="1"/>
  <c r="I323" i="1"/>
  <c r="J323" i="1" s="1"/>
  <c r="I355" i="1"/>
  <c r="J355" i="1" s="1"/>
  <c r="I234" i="1"/>
  <c r="J234" i="1" s="1"/>
  <c r="I141" i="1"/>
  <c r="J141" i="1" s="1"/>
  <c r="I314" i="1"/>
  <c r="J314" i="1" s="1"/>
  <c r="I229" i="1"/>
  <c r="J229" i="1" s="1"/>
  <c r="I159" i="1"/>
  <c r="J159" i="1" s="1"/>
  <c r="I409" i="1"/>
  <c r="J409" i="1" s="1"/>
  <c r="I53" i="1"/>
  <c r="J53" i="1" s="1"/>
  <c r="I163" i="1"/>
  <c r="J163" i="1" s="1"/>
  <c r="I230" i="1"/>
  <c r="J230" i="1" s="1"/>
  <c r="I45" i="1"/>
  <c r="J45" i="1" s="1"/>
  <c r="I177" i="1"/>
  <c r="J177" i="1" s="1"/>
  <c r="I330" i="1"/>
  <c r="J330" i="1" s="1"/>
  <c r="I113" i="1"/>
  <c r="J113" i="1" s="1"/>
  <c r="I133" i="1"/>
  <c r="J133" i="1" s="1"/>
  <c r="I328" i="1"/>
  <c r="J328" i="1" s="1"/>
  <c r="I338" i="1"/>
  <c r="J338" i="1" s="1"/>
  <c r="I337" i="1"/>
  <c r="J337" i="1" s="1"/>
  <c r="I143" i="1"/>
  <c r="J143" i="1" s="1"/>
  <c r="I309" i="1"/>
  <c r="J309" i="1" s="1"/>
  <c r="I413" i="1"/>
  <c r="J413" i="1" s="1"/>
  <c r="I105" i="1"/>
  <c r="J105" i="1" s="1"/>
  <c r="I26" i="1"/>
  <c r="J26" i="1" s="1"/>
  <c r="I54" i="1"/>
  <c r="J54" i="1" s="1"/>
  <c r="I129" i="1"/>
  <c r="J129" i="1" s="1"/>
  <c r="I405" i="1"/>
  <c r="J405" i="1" s="1"/>
  <c r="I412" i="1"/>
  <c r="J412" i="1" s="1"/>
  <c r="I196" i="1"/>
  <c r="J196" i="1" s="1"/>
  <c r="I157" i="1"/>
  <c r="J157" i="1" s="1"/>
  <c r="I368" i="1"/>
  <c r="J368" i="1" s="1"/>
  <c r="I369" i="1"/>
  <c r="J369" i="1" s="1"/>
  <c r="I41" i="1"/>
  <c r="J41" i="1" s="1"/>
  <c r="I199" i="1"/>
  <c r="J199" i="1" s="1"/>
  <c r="I346" i="1"/>
  <c r="J346" i="1" s="1"/>
  <c r="I289" i="1"/>
  <c r="J289" i="1" s="1"/>
  <c r="I47" i="1"/>
  <c r="I97" i="1"/>
  <c r="I277" i="1"/>
  <c r="I114" i="1"/>
  <c r="I42" i="1"/>
  <c r="I151" i="1"/>
  <c r="I331" i="1"/>
  <c r="I189" i="1"/>
  <c r="I223" i="1"/>
  <c r="I363" i="1"/>
  <c r="I297" i="1"/>
  <c r="I360" i="1"/>
  <c r="I270" i="1"/>
  <c r="J270" i="1" s="1"/>
  <c r="I132" i="1"/>
  <c r="J132" i="1" s="1"/>
  <c r="I144" i="1"/>
  <c r="I127" i="1"/>
  <c r="I349" i="1"/>
  <c r="I239" i="1"/>
  <c r="I268" i="1"/>
  <c r="I374" i="1"/>
  <c r="I128" i="1"/>
  <c r="I118" i="1"/>
  <c r="I135" i="1"/>
  <c r="I131" i="1"/>
  <c r="I339" i="1"/>
  <c r="J339" i="1" s="1"/>
  <c r="I170" i="1"/>
  <c r="I145" i="1"/>
  <c r="I181" i="1"/>
  <c r="I402" i="1"/>
  <c r="I400" i="1"/>
  <c r="I401" i="1"/>
  <c r="I3" i="1"/>
  <c r="I2" i="1"/>
  <c r="I71" i="1"/>
  <c r="I100" i="1"/>
  <c r="I304" i="1"/>
  <c r="I125" i="1"/>
  <c r="I31" i="1"/>
  <c r="I354" i="1"/>
  <c r="I334" i="1"/>
  <c r="I110" i="1"/>
  <c r="I221" i="1"/>
  <c r="J221" i="1" s="1"/>
  <c r="I59" i="1"/>
  <c r="I235" i="1"/>
  <c r="I36" i="1"/>
  <c r="I298" i="1"/>
  <c r="I321" i="1"/>
  <c r="I222" i="1"/>
  <c r="I58" i="1"/>
  <c r="I50" i="1"/>
  <c r="I299" i="1"/>
  <c r="I322" i="1"/>
  <c r="I333" i="1"/>
  <c r="I182" i="1"/>
  <c r="I389" i="1"/>
  <c r="I166" i="1"/>
  <c r="I21" i="1"/>
  <c r="I356" i="1"/>
  <c r="I370" i="1"/>
  <c r="I390" i="1"/>
  <c r="I194" i="1"/>
  <c r="I257" i="1"/>
  <c r="I408" i="1"/>
  <c r="I104" i="1"/>
  <c r="I46" i="1"/>
  <c r="I350" i="1"/>
  <c r="I406" i="1"/>
  <c r="I76" i="1"/>
  <c r="I359" i="1"/>
  <c r="I232" i="1"/>
  <c r="I375" i="1"/>
  <c r="J375" i="1" s="1"/>
  <c r="I167" i="1"/>
  <c r="I139" i="1"/>
  <c r="I121" i="1"/>
  <c r="I168" i="1"/>
  <c r="I83" i="1"/>
  <c r="I198" i="1"/>
  <c r="I193" i="1"/>
  <c r="I259" i="1"/>
  <c r="I263" i="1"/>
  <c r="J263" i="1" s="1"/>
  <c r="I175" i="1"/>
  <c r="I150" i="1"/>
  <c r="I253" i="1"/>
  <c r="I164" i="1"/>
  <c r="I70" i="1"/>
  <c r="I165" i="1"/>
  <c r="I294" i="1"/>
  <c r="J294" i="1" s="1"/>
  <c r="I380" i="1"/>
  <c r="I19" i="1"/>
  <c r="I184" i="1"/>
  <c r="I256" i="1"/>
  <c r="J256" i="1" s="1"/>
  <c r="I278" i="1"/>
  <c r="I411" i="1"/>
  <c r="I410" i="1"/>
  <c r="I399" i="1"/>
  <c r="I364" i="1"/>
  <c r="I225" i="1"/>
  <c r="I215" i="1"/>
  <c r="I204" i="1"/>
  <c r="I200" i="1"/>
  <c r="I37" i="1"/>
  <c r="I22" i="1"/>
  <c r="I379" i="1"/>
  <c r="I371" i="1"/>
  <c r="I340" i="1"/>
  <c r="I284" i="1"/>
  <c r="I290" i="1"/>
  <c r="I310" i="1"/>
  <c r="I327" i="1"/>
  <c r="J327" i="1" s="1"/>
  <c r="I365" i="1"/>
  <c r="I43" i="1"/>
  <c r="I295" i="1"/>
  <c r="I394" i="1"/>
  <c r="I24" i="1"/>
  <c r="I73" i="1"/>
  <c r="I382" i="1"/>
  <c r="I285" i="1"/>
  <c r="I335" i="1"/>
  <c r="I246" i="1"/>
  <c r="I55" i="1"/>
  <c r="I65" i="1"/>
  <c r="I102" i="1"/>
  <c r="I207" i="1"/>
  <c r="I220" i="1"/>
  <c r="I4" i="1"/>
  <c r="I383" i="1"/>
  <c r="I300" i="1"/>
  <c r="I39" i="1"/>
  <c r="I115" i="1"/>
  <c r="I210" i="1"/>
  <c r="I398" i="1"/>
  <c r="I5" i="1"/>
  <c r="I275" i="1"/>
  <c r="I387" i="1"/>
  <c r="I397" i="1"/>
  <c r="I280" i="1"/>
  <c r="I63" i="1"/>
  <c r="I64" i="1"/>
  <c r="I72" i="1"/>
  <c r="I201" i="1"/>
  <c r="I276" i="1"/>
  <c r="I396" i="1"/>
  <c r="I241" i="1"/>
  <c r="I89" i="1"/>
  <c r="I185" i="1"/>
  <c r="I226" i="1"/>
  <c r="I348" i="1"/>
  <c r="I101" i="1"/>
  <c r="I190" i="1"/>
  <c r="I34" i="1"/>
  <c r="I57" i="1"/>
  <c r="I191" i="1"/>
  <c r="I244" i="1"/>
  <c r="I332" i="1"/>
  <c r="I62" i="1"/>
  <c r="J62" i="1" s="1"/>
  <c r="I74" i="1"/>
  <c r="I111" i="1"/>
  <c r="I56" i="1"/>
  <c r="I357" i="1"/>
  <c r="I33" i="1"/>
  <c r="I262" i="1"/>
  <c r="I287" i="1"/>
  <c r="I80" i="1"/>
  <c r="J80" i="1" s="1"/>
  <c r="I109" i="1"/>
  <c r="I183" i="1"/>
  <c r="I75" i="1"/>
  <c r="I303" i="1"/>
  <c r="I271" i="1"/>
  <c r="I103" i="1"/>
  <c r="I96" i="1"/>
  <c r="I119" i="1"/>
  <c r="I99" i="1"/>
  <c r="I120" i="1"/>
  <c r="I138" i="1"/>
  <c r="I258" i="1"/>
  <c r="I320" i="1"/>
  <c r="I28" i="1"/>
  <c r="I60" i="1"/>
  <c r="I248" i="1"/>
  <c r="I245" i="1"/>
  <c r="I403" i="1"/>
  <c r="I49" i="1"/>
  <c r="I249" i="1"/>
  <c r="I130" i="1"/>
  <c r="I112" i="1"/>
  <c r="I17" i="1"/>
  <c r="I84" i="1"/>
  <c r="I88" i="1"/>
  <c r="I353" i="1"/>
  <c r="I160" i="1"/>
  <c r="I162" i="1"/>
  <c r="I161" i="1"/>
  <c r="I188" i="1"/>
  <c r="I251" i="1"/>
  <c r="I238" i="1"/>
  <c r="I247" i="1"/>
  <c r="J247" i="1" s="1"/>
  <c r="I286" i="1"/>
  <c r="I361" i="1"/>
  <c r="I384" i="1"/>
  <c r="I385" i="1"/>
  <c r="I154" i="1"/>
  <c r="I140" i="1"/>
  <c r="I86" i="1"/>
  <c r="I292" i="1"/>
  <c r="I116" i="1"/>
  <c r="I16" i="1"/>
  <c r="I242" i="1"/>
  <c r="I243" i="1"/>
  <c r="I20" i="1"/>
  <c r="I124" i="1"/>
  <c r="I345" i="1"/>
  <c r="I381" i="1"/>
  <c r="I343" i="1"/>
  <c r="I342" i="1"/>
  <c r="I169" i="1"/>
  <c r="I197" i="1"/>
  <c r="I373" i="1"/>
  <c r="J373" i="1" s="1"/>
  <c r="I281" i="1"/>
  <c r="J281" i="1" s="1"/>
  <c r="I18" i="1"/>
  <c r="J18" i="1" s="1"/>
  <c r="I79" i="1"/>
  <c r="I38" i="1"/>
  <c r="I362" i="1"/>
  <c r="I158" i="1"/>
  <c r="I149" i="1"/>
  <c r="I252" i="1"/>
  <c r="I318" i="1"/>
  <c r="I66" i="1"/>
  <c r="I282" i="1"/>
  <c r="I255" i="1"/>
  <c r="I172" i="1"/>
  <c r="I122" i="1"/>
  <c r="I27" i="1"/>
  <c r="I311" i="1"/>
  <c r="I301" i="1"/>
  <c r="I269" i="1"/>
  <c r="I283" i="1"/>
  <c r="I179" i="1"/>
  <c r="I178" i="1"/>
  <c r="I29" i="1"/>
  <c r="I317" i="1"/>
  <c r="I316" i="1"/>
  <c r="I231" i="1"/>
  <c r="I208" i="1"/>
  <c r="I180" i="1"/>
  <c r="I388" i="1"/>
  <c r="I85" i="1"/>
  <c r="I265" i="1"/>
  <c r="I217" i="1"/>
  <c r="I212" i="1"/>
  <c r="I32" i="1"/>
  <c r="I205" i="1"/>
  <c r="I228" i="1"/>
  <c r="I136" i="1"/>
  <c r="I35" i="1"/>
  <c r="I173" i="1"/>
  <c r="I312" i="1"/>
  <c r="I107" i="1"/>
  <c r="I344" i="1"/>
  <c r="I187" i="1"/>
  <c r="I224" i="1"/>
  <c r="I90" i="1"/>
  <c r="I123" i="1"/>
  <c r="I214" i="1"/>
  <c r="I347" i="1"/>
  <c r="I302" i="1"/>
  <c r="I336" i="1"/>
  <c r="I404" i="1"/>
  <c r="I227" i="1"/>
  <c r="I393" i="1"/>
  <c r="I218" i="1"/>
  <c r="I153" i="1"/>
  <c r="I94" i="1"/>
  <c r="I378" i="1"/>
  <c r="I264" i="1"/>
  <c r="I392" i="1"/>
  <c r="I44" i="1"/>
  <c r="I288" i="1"/>
  <c r="I61" i="1"/>
  <c r="I108" i="1"/>
  <c r="I293" i="1"/>
  <c r="I155" i="1"/>
  <c r="I272" i="1"/>
  <c r="I306" i="1"/>
  <c r="I78" i="1"/>
  <c r="I236" i="1"/>
  <c r="I174" i="1"/>
  <c r="I313" i="1"/>
  <c r="I377" i="1"/>
  <c r="I126" i="1"/>
  <c r="I213" i="1"/>
  <c r="J213" i="1" s="1"/>
  <c r="I219" i="1"/>
  <c r="I237" i="1"/>
  <c r="I254" i="1"/>
  <c r="I273" i="1"/>
  <c r="I352" i="1"/>
  <c r="I358" i="1"/>
  <c r="I30" i="1"/>
  <c r="I391" i="1"/>
  <c r="I279" i="1"/>
  <c r="I386" i="1"/>
  <c r="I48" i="1"/>
  <c r="I98" i="1"/>
  <c r="J98" i="1" s="1"/>
  <c r="I274" i="1"/>
  <c r="I77" i="1"/>
  <c r="I291" i="1"/>
  <c r="J291" i="1" s="1"/>
  <c r="I171" i="1"/>
  <c r="J171" i="1" s="1"/>
  <c r="E291" i="1"/>
  <c r="E366" i="1"/>
  <c r="E326" i="1"/>
  <c r="E82" i="1"/>
  <c r="E206" i="1"/>
  <c r="E341" i="1"/>
  <c r="E25" i="1"/>
  <c r="E52" i="1"/>
  <c r="F52" i="1" s="1"/>
  <c r="E211" i="1"/>
  <c r="F211" i="1" s="1"/>
  <c r="E176" i="1"/>
  <c r="F176" i="1" s="1"/>
  <c r="E233" i="1"/>
  <c r="F233" i="1" s="1"/>
  <c r="E134" i="1"/>
  <c r="F134" i="1" s="1"/>
  <c r="E202" i="1"/>
  <c r="E367" i="1"/>
  <c r="E87" i="1"/>
  <c r="F87" i="1" s="1"/>
  <c r="E81" i="1"/>
  <c r="E51" i="1"/>
  <c r="E372" i="1"/>
  <c r="E266" i="1"/>
  <c r="E192" i="1"/>
  <c r="E376" i="1"/>
  <c r="E319" i="1"/>
  <c r="E296" i="1"/>
  <c r="E95" i="1"/>
  <c r="E267" i="1"/>
  <c r="E152" i="1"/>
  <c r="E156" i="1"/>
  <c r="E106" i="1"/>
  <c r="F106" i="1" s="1"/>
  <c r="E67" i="1"/>
  <c r="F67" i="1" s="1"/>
  <c r="E68" i="1"/>
  <c r="E69" i="1"/>
  <c r="E305" i="1"/>
  <c r="E315" i="1"/>
  <c r="E307" i="1"/>
  <c r="E91" i="1"/>
  <c r="E308" i="1"/>
  <c r="E23" i="1"/>
  <c r="E147" i="1"/>
  <c r="E146" i="1"/>
  <c r="E148" i="1"/>
  <c r="E260" i="1"/>
  <c r="F260" i="1" s="1"/>
  <c r="E195" i="1"/>
  <c r="E250" i="1"/>
  <c r="F250" i="1" s="1"/>
  <c r="E6" i="1"/>
  <c r="F6" i="1" s="1"/>
  <c r="E329" i="1"/>
  <c r="E261" i="1"/>
  <c r="F261" i="1" s="1"/>
  <c r="E395" i="1"/>
  <c r="E351" i="1"/>
  <c r="E414" i="1"/>
  <c r="E240" i="1"/>
  <c r="E117" i="1"/>
  <c r="E216" i="1"/>
  <c r="E137" i="1"/>
  <c r="E93" i="1"/>
  <c r="E186" i="1"/>
  <c r="E40" i="1"/>
  <c r="F40" i="1" s="1"/>
  <c r="E142" i="1"/>
  <c r="F142" i="1" s="1"/>
  <c r="E323" i="1"/>
  <c r="E355" i="1"/>
  <c r="E234" i="1"/>
  <c r="F234" i="1" s="1"/>
  <c r="E141" i="1"/>
  <c r="F141" i="1" s="1"/>
  <c r="E314" i="1"/>
  <c r="E229" i="1"/>
  <c r="F229" i="1" s="1"/>
  <c r="E159" i="1"/>
  <c r="F159" i="1" s="1"/>
  <c r="E409" i="1"/>
  <c r="E53" i="1"/>
  <c r="E163" i="1"/>
  <c r="F163" i="1" s="1"/>
  <c r="E230" i="1"/>
  <c r="E45" i="1"/>
  <c r="E177" i="1"/>
  <c r="E330" i="1"/>
  <c r="E113" i="1"/>
  <c r="F113" i="1" s="1"/>
  <c r="E133" i="1"/>
  <c r="E328" i="1"/>
  <c r="E338" i="1"/>
  <c r="E337" i="1"/>
  <c r="E143" i="1"/>
  <c r="E309" i="1"/>
  <c r="F309" i="1" s="1"/>
  <c r="E413" i="1"/>
  <c r="E105" i="1"/>
  <c r="F105" i="1" s="1"/>
  <c r="E26" i="1"/>
  <c r="F26" i="1" s="1"/>
  <c r="E54" i="1"/>
  <c r="F54" i="1" s="1"/>
  <c r="E129" i="1"/>
  <c r="F129" i="1" s="1"/>
  <c r="E405" i="1"/>
  <c r="E412" i="1"/>
  <c r="F412" i="1" s="1"/>
  <c r="E196" i="1"/>
  <c r="E157" i="1"/>
  <c r="E368" i="1"/>
  <c r="E369" i="1"/>
  <c r="E41" i="1"/>
  <c r="E199" i="1"/>
  <c r="F199" i="1" s="1"/>
  <c r="E346" i="1"/>
  <c r="E289" i="1"/>
  <c r="F289" i="1" s="1"/>
  <c r="E47" i="1"/>
  <c r="F47" i="1" s="1"/>
  <c r="E97" i="1"/>
  <c r="F97" i="1" s="1"/>
  <c r="E277" i="1"/>
  <c r="E114" i="1"/>
  <c r="E42" i="1"/>
  <c r="F42" i="1" s="1"/>
  <c r="E151" i="1"/>
  <c r="E331" i="1"/>
  <c r="E189" i="1"/>
  <c r="E223" i="1"/>
  <c r="F223" i="1" s="1"/>
  <c r="E363" i="1"/>
  <c r="E297" i="1"/>
  <c r="E360" i="1"/>
  <c r="E270" i="1"/>
  <c r="F270" i="1" s="1"/>
  <c r="E132" i="1"/>
  <c r="E144" i="1"/>
  <c r="E127" i="1"/>
  <c r="E349" i="1"/>
  <c r="E239" i="1"/>
  <c r="E268" i="1"/>
  <c r="E374" i="1"/>
  <c r="E128" i="1"/>
  <c r="E118" i="1"/>
  <c r="E135" i="1"/>
  <c r="E131" i="1"/>
  <c r="E339" i="1"/>
  <c r="E170" i="1"/>
  <c r="E145" i="1"/>
  <c r="F145" i="1" s="1"/>
  <c r="E181" i="1"/>
  <c r="F181" i="1" s="1"/>
  <c r="E402" i="1"/>
  <c r="E400" i="1"/>
  <c r="E401" i="1"/>
  <c r="E3" i="1"/>
  <c r="E2" i="1"/>
  <c r="E71" i="1"/>
  <c r="E100" i="1"/>
  <c r="E304" i="1"/>
  <c r="E125" i="1"/>
  <c r="F125" i="1" s="1"/>
  <c r="E31" i="1"/>
  <c r="E354" i="1"/>
  <c r="E334" i="1"/>
  <c r="E110" i="1"/>
  <c r="E221" i="1"/>
  <c r="E59" i="1"/>
  <c r="F59" i="1" s="1"/>
  <c r="E235" i="1"/>
  <c r="F235" i="1" s="1"/>
  <c r="E36" i="1"/>
  <c r="F36" i="1" s="1"/>
  <c r="E298" i="1"/>
  <c r="E321" i="1"/>
  <c r="E222" i="1"/>
  <c r="E58" i="1"/>
  <c r="F58" i="1" s="1"/>
  <c r="E50" i="1"/>
  <c r="E299" i="1"/>
  <c r="E322" i="1"/>
  <c r="E333" i="1"/>
  <c r="E182" i="1"/>
  <c r="E389" i="1"/>
  <c r="E166" i="1"/>
  <c r="E21" i="1"/>
  <c r="E356" i="1"/>
  <c r="E370" i="1"/>
  <c r="E390" i="1"/>
  <c r="E194" i="1"/>
  <c r="E257" i="1"/>
  <c r="F257" i="1" s="1"/>
  <c r="E408" i="1"/>
  <c r="E104" i="1"/>
  <c r="E46" i="1"/>
  <c r="F46" i="1" s="1"/>
  <c r="E350" i="1"/>
  <c r="E406" i="1"/>
  <c r="E76" i="1"/>
  <c r="E359" i="1"/>
  <c r="E232" i="1"/>
  <c r="E375" i="1"/>
  <c r="E167" i="1"/>
  <c r="E139" i="1"/>
  <c r="E121" i="1"/>
  <c r="E168" i="1"/>
  <c r="F168" i="1" s="1"/>
  <c r="E83" i="1"/>
  <c r="E198" i="1"/>
  <c r="E193" i="1"/>
  <c r="F193" i="1" s="1"/>
  <c r="E259" i="1"/>
  <c r="E263" i="1"/>
  <c r="F263" i="1" s="1"/>
  <c r="E175" i="1"/>
  <c r="F175" i="1" s="1"/>
  <c r="E150" i="1"/>
  <c r="F150" i="1" s="1"/>
  <c r="E253" i="1"/>
  <c r="F253" i="1" s="1"/>
  <c r="E164" i="1"/>
  <c r="E70" i="1"/>
  <c r="F70" i="1" s="1"/>
  <c r="E165" i="1"/>
  <c r="E294" i="1"/>
  <c r="E380" i="1"/>
  <c r="F380" i="1" s="1"/>
  <c r="E19" i="1"/>
  <c r="E184" i="1"/>
  <c r="E256" i="1"/>
  <c r="F256" i="1" s="1"/>
  <c r="E278" i="1"/>
  <c r="E411" i="1"/>
  <c r="E410" i="1"/>
  <c r="E399" i="1"/>
  <c r="E364" i="1"/>
  <c r="F364" i="1" s="1"/>
  <c r="E225" i="1"/>
  <c r="F225" i="1" s="1"/>
  <c r="E215" i="1"/>
  <c r="F215" i="1" s="1"/>
  <c r="E204" i="1"/>
  <c r="E200" i="1"/>
  <c r="F200" i="1" s="1"/>
  <c r="E37" i="1"/>
  <c r="E22" i="1"/>
  <c r="F22" i="1" s="1"/>
  <c r="E379" i="1"/>
  <c r="E371" i="1"/>
  <c r="E340" i="1"/>
  <c r="E284" i="1"/>
  <c r="E290" i="1"/>
  <c r="E310" i="1"/>
  <c r="E327" i="1"/>
  <c r="E365" i="1"/>
  <c r="E43" i="1"/>
  <c r="F43" i="1" s="1"/>
  <c r="E295" i="1"/>
  <c r="E394" i="1"/>
  <c r="E24" i="1"/>
  <c r="E73" i="1"/>
  <c r="E382" i="1"/>
  <c r="E285" i="1"/>
  <c r="F285" i="1" s="1"/>
  <c r="E335" i="1"/>
  <c r="E246" i="1"/>
  <c r="E55" i="1"/>
  <c r="E65" i="1"/>
  <c r="E102" i="1"/>
  <c r="E207" i="1"/>
  <c r="E220" i="1"/>
  <c r="E4" i="1"/>
  <c r="F4" i="1" s="1"/>
  <c r="E383" i="1"/>
  <c r="E300" i="1"/>
  <c r="F300" i="1" s="1"/>
  <c r="E39" i="1"/>
  <c r="F39" i="1" s="1"/>
  <c r="E115" i="1"/>
  <c r="E210" i="1"/>
  <c r="E398" i="1"/>
  <c r="E5" i="1"/>
  <c r="E275" i="1"/>
  <c r="F275" i="1" s="1"/>
  <c r="E387" i="1"/>
  <c r="E397" i="1"/>
  <c r="E280" i="1"/>
  <c r="E63" i="1"/>
  <c r="E64" i="1"/>
  <c r="E72" i="1"/>
  <c r="E201" i="1"/>
  <c r="F201" i="1" s="1"/>
  <c r="E276" i="1"/>
  <c r="E396" i="1"/>
  <c r="F396" i="1" s="1"/>
  <c r="E241" i="1"/>
  <c r="F241" i="1" s="1"/>
  <c r="E89" i="1"/>
  <c r="E185" i="1"/>
  <c r="E226" i="1"/>
  <c r="E348" i="1"/>
  <c r="F348" i="1" s="1"/>
  <c r="E101" i="1"/>
  <c r="E190" i="1"/>
  <c r="E34" i="1"/>
  <c r="E57" i="1"/>
  <c r="E191" i="1"/>
  <c r="F191" i="1" s="1"/>
  <c r="E244" i="1"/>
  <c r="E332" i="1"/>
  <c r="F332" i="1" s="1"/>
  <c r="E62" i="1"/>
  <c r="E74" i="1"/>
  <c r="F74" i="1" s="1"/>
  <c r="E111" i="1"/>
  <c r="F111" i="1" s="1"/>
  <c r="E56" i="1"/>
  <c r="F56" i="1" s="1"/>
  <c r="E357" i="1"/>
  <c r="E33" i="1"/>
  <c r="E262" i="1"/>
  <c r="E287" i="1"/>
  <c r="E80" i="1"/>
  <c r="E109" i="1"/>
  <c r="F109" i="1" s="1"/>
  <c r="E183" i="1"/>
  <c r="E75" i="1"/>
  <c r="E303" i="1"/>
  <c r="E271" i="1"/>
  <c r="E103" i="1"/>
  <c r="E96" i="1"/>
  <c r="E119" i="1"/>
  <c r="F119" i="1" s="1"/>
  <c r="E99" i="1"/>
  <c r="F99" i="1" s="1"/>
  <c r="E120" i="1"/>
  <c r="E138" i="1"/>
  <c r="F138" i="1" s="1"/>
  <c r="E258" i="1"/>
  <c r="E320" i="1"/>
  <c r="E28" i="1"/>
  <c r="E60" i="1"/>
  <c r="E248" i="1"/>
  <c r="E245" i="1"/>
  <c r="F245" i="1" s="1"/>
  <c r="E403" i="1"/>
  <c r="E49" i="1"/>
  <c r="E249" i="1"/>
  <c r="F249" i="1" s="1"/>
  <c r="E130" i="1"/>
  <c r="E112" i="1"/>
  <c r="E17" i="1"/>
  <c r="E84" i="1"/>
  <c r="F84" i="1" s="1"/>
  <c r="E88" i="1"/>
  <c r="F88" i="1" s="1"/>
  <c r="E353" i="1"/>
  <c r="E160" i="1"/>
  <c r="F160" i="1" s="1"/>
  <c r="E162" i="1"/>
  <c r="E161" i="1"/>
  <c r="E188" i="1"/>
  <c r="F188" i="1" s="1"/>
  <c r="E251" i="1"/>
  <c r="E238" i="1"/>
  <c r="E247" i="1"/>
  <c r="E286" i="1"/>
  <c r="E361" i="1"/>
  <c r="E384" i="1"/>
  <c r="E385" i="1"/>
  <c r="E154" i="1"/>
  <c r="E140" i="1"/>
  <c r="E86" i="1"/>
  <c r="E292" i="1"/>
  <c r="F292" i="1" s="1"/>
  <c r="E116" i="1"/>
  <c r="E16" i="1"/>
  <c r="F16" i="1" s="1"/>
  <c r="E242" i="1"/>
  <c r="F242" i="1" s="1"/>
  <c r="E243" i="1"/>
  <c r="E20" i="1"/>
  <c r="E124" i="1"/>
  <c r="E345" i="1"/>
  <c r="E381" i="1"/>
  <c r="E343" i="1"/>
  <c r="E342" i="1"/>
  <c r="E169" i="1"/>
  <c r="E197" i="1"/>
  <c r="E373" i="1"/>
  <c r="E281" i="1"/>
  <c r="E18" i="1"/>
  <c r="E79" i="1"/>
  <c r="F79" i="1" s="1"/>
  <c r="E38" i="1"/>
  <c r="F38" i="1" s="1"/>
  <c r="E362" i="1"/>
  <c r="E158" i="1"/>
  <c r="E149" i="1"/>
  <c r="E252" i="1"/>
  <c r="F252" i="1" s="1"/>
  <c r="E318" i="1"/>
  <c r="E66" i="1"/>
  <c r="E282" i="1"/>
  <c r="E255" i="1"/>
  <c r="E172" i="1"/>
  <c r="E122" i="1"/>
  <c r="E27" i="1"/>
  <c r="E311" i="1"/>
  <c r="E301" i="1"/>
  <c r="E269" i="1"/>
  <c r="F269" i="1" s="1"/>
  <c r="E283" i="1"/>
  <c r="E179" i="1"/>
  <c r="F179" i="1" s="1"/>
  <c r="E178" i="1"/>
  <c r="E29" i="1"/>
  <c r="E317" i="1"/>
  <c r="E316" i="1"/>
  <c r="E231" i="1"/>
  <c r="E208" i="1"/>
  <c r="E180" i="1"/>
  <c r="E388" i="1"/>
  <c r="E85" i="1"/>
  <c r="E265" i="1"/>
  <c r="E217" i="1"/>
  <c r="F217" i="1" s="1"/>
  <c r="E212" i="1"/>
  <c r="E32" i="1"/>
  <c r="F32" i="1" s="1"/>
  <c r="E205" i="1"/>
  <c r="F205" i="1" s="1"/>
  <c r="E228" i="1"/>
  <c r="E136" i="1"/>
  <c r="E35" i="1"/>
  <c r="F35" i="1" s="1"/>
  <c r="E173" i="1"/>
  <c r="E312" i="1"/>
  <c r="E107" i="1"/>
  <c r="E344" i="1"/>
  <c r="E187" i="1"/>
  <c r="E224" i="1"/>
  <c r="E90" i="1"/>
  <c r="F90" i="1" s="1"/>
  <c r="E123" i="1"/>
  <c r="E214" i="1"/>
  <c r="E347" i="1"/>
  <c r="E302" i="1"/>
  <c r="E336" i="1"/>
  <c r="E404" i="1"/>
  <c r="E227" i="1"/>
  <c r="E393" i="1"/>
  <c r="E218" i="1"/>
  <c r="E153" i="1"/>
  <c r="F153" i="1" s="1"/>
  <c r="E94" i="1"/>
  <c r="E378" i="1"/>
  <c r="E264" i="1"/>
  <c r="F264" i="1" s="1"/>
  <c r="E392" i="1"/>
  <c r="E44" i="1"/>
  <c r="E288" i="1"/>
  <c r="E61" i="1"/>
  <c r="E108" i="1"/>
  <c r="E293" i="1"/>
  <c r="E155" i="1"/>
  <c r="E272" i="1"/>
  <c r="E306" i="1"/>
  <c r="E78" i="1"/>
  <c r="F78" i="1" s="1"/>
  <c r="E236" i="1"/>
  <c r="E174" i="1"/>
  <c r="E313" i="1"/>
  <c r="E377" i="1"/>
  <c r="E126" i="1"/>
  <c r="F126" i="1" s="1"/>
  <c r="E213" i="1"/>
  <c r="E219" i="1"/>
  <c r="F219" i="1" s="1"/>
  <c r="E237" i="1"/>
  <c r="E254" i="1"/>
  <c r="E273" i="1"/>
  <c r="E352" i="1"/>
  <c r="E358" i="1"/>
  <c r="E30" i="1"/>
  <c r="F30" i="1" s="1"/>
  <c r="E391" i="1"/>
  <c r="E279" i="1"/>
  <c r="F279" i="1" s="1"/>
  <c r="E386" i="1"/>
  <c r="E48" i="1"/>
  <c r="F48" i="1" s="1"/>
  <c r="E98" i="1"/>
  <c r="F98" i="1" s="1"/>
  <c r="E274" i="1"/>
  <c r="E77" i="1"/>
  <c r="F407" i="1" l="1"/>
  <c r="M407" i="1" s="1"/>
  <c r="M92" i="1"/>
  <c r="M325" i="1"/>
  <c r="F203" i="1"/>
  <c r="M203" i="1" s="1"/>
  <c r="M324" i="1"/>
  <c r="M10" i="1"/>
  <c r="M26" i="1"/>
  <c r="M42" i="1"/>
  <c r="M58" i="1"/>
  <c r="M74" i="1"/>
  <c r="M90" i="1"/>
  <c r="M171" i="1"/>
  <c r="M252" i="1"/>
  <c r="M11" i="1"/>
  <c r="M43" i="1"/>
  <c r="M59" i="1"/>
  <c r="M188" i="1"/>
  <c r="M205" i="1"/>
  <c r="M253" i="1"/>
  <c r="M269" i="1"/>
  <c r="M285" i="1"/>
  <c r="M300" i="1"/>
  <c r="M109" i="1"/>
  <c r="M125" i="1"/>
  <c r="M141" i="1"/>
  <c r="M223" i="1"/>
  <c r="M270" i="1"/>
  <c r="M126" i="1"/>
  <c r="M175" i="1"/>
  <c r="M30" i="1"/>
  <c r="M46" i="1"/>
  <c r="M78" i="1"/>
  <c r="M111" i="1"/>
  <c r="M159" i="1"/>
  <c r="M191" i="1"/>
  <c r="M225" i="1"/>
  <c r="M241" i="1"/>
  <c r="M256" i="1"/>
  <c r="M15" i="1"/>
  <c r="M47" i="1"/>
  <c r="M79" i="1"/>
  <c r="M145" i="1"/>
  <c r="M160" i="1"/>
  <c r="M176" i="1"/>
  <c r="M242" i="1"/>
  <c r="M257" i="1"/>
  <c r="M289" i="1"/>
  <c r="M16" i="1"/>
  <c r="M32" i="1"/>
  <c r="M48" i="1"/>
  <c r="M97" i="1"/>
  <c r="M113" i="1"/>
  <c r="M129" i="1"/>
  <c r="M211" i="1"/>
  <c r="M98" i="1"/>
  <c r="M142" i="1"/>
  <c r="M193" i="1"/>
  <c r="M275" i="1"/>
  <c r="M99" i="1"/>
  <c r="M163" i="1"/>
  <c r="M179" i="1"/>
  <c r="M245" i="1"/>
  <c r="M260" i="1"/>
  <c r="M292" i="1"/>
  <c r="M35" i="1"/>
  <c r="M67" i="1"/>
  <c r="M229" i="1"/>
  <c r="M309" i="1"/>
  <c r="M4" i="1"/>
  <c r="M36" i="1"/>
  <c r="M52" i="1"/>
  <c r="M84" i="1"/>
  <c r="M181" i="1"/>
  <c r="M215" i="1"/>
  <c r="M261" i="1"/>
  <c r="M134" i="1"/>
  <c r="M150" i="1"/>
  <c r="M264" i="1"/>
  <c r="M279" i="1"/>
  <c r="M6" i="1"/>
  <c r="M22" i="1"/>
  <c r="M38" i="1"/>
  <c r="M54" i="1"/>
  <c r="M70" i="1"/>
  <c r="M119" i="1"/>
  <c r="M199" i="1"/>
  <c r="M233" i="1"/>
  <c r="M249" i="1"/>
  <c r="M263" i="1"/>
  <c r="M39" i="1"/>
  <c r="M87" i="1"/>
  <c r="M168" i="1"/>
  <c r="M200" i="1"/>
  <c r="M217" i="1"/>
  <c r="M234" i="1"/>
  <c r="M250" i="1"/>
  <c r="M396" i="1"/>
  <c r="M40" i="1"/>
  <c r="M56" i="1"/>
  <c r="M88" i="1"/>
  <c r="M105" i="1"/>
  <c r="M153" i="1"/>
  <c r="M201" i="1"/>
  <c r="M219" i="1"/>
  <c r="M235" i="1"/>
  <c r="M332" i="1"/>
  <c r="M348" i="1"/>
  <c r="M364" i="1"/>
  <c r="M380" i="1"/>
  <c r="M106" i="1"/>
  <c r="M138" i="1"/>
  <c r="M412" i="1"/>
  <c r="F274" i="1"/>
  <c r="M274" i="1" s="1"/>
  <c r="F210" i="1"/>
  <c r="M210" i="1" s="1"/>
  <c r="F227" i="1"/>
  <c r="M227" i="1" s="1"/>
  <c r="F370" i="1"/>
  <c r="M370" i="1" s="1"/>
  <c r="F358" i="1"/>
  <c r="M358" i="1" s="1"/>
  <c r="F293" i="1"/>
  <c r="M293" i="1" s="1"/>
  <c r="F347" i="1"/>
  <c r="M347" i="1" s="1"/>
  <c r="F284" i="1"/>
  <c r="M284" i="1" s="1"/>
  <c r="F356" i="1"/>
  <c r="M356" i="1" s="1"/>
  <c r="F363" i="1"/>
  <c r="M363" i="1" s="1"/>
  <c r="F157" i="1"/>
  <c r="M157" i="1" s="1"/>
  <c r="F330" i="1"/>
  <c r="M330" i="1" s="1"/>
  <c r="F186" i="1"/>
  <c r="M186" i="1" s="1"/>
  <c r="F314" i="1"/>
  <c r="M314" i="1" s="1"/>
  <c r="F340" i="1"/>
  <c r="M340" i="1" s="1"/>
  <c r="F339" i="1"/>
  <c r="M339" i="1" s="1"/>
  <c r="F319" i="1"/>
  <c r="M319" i="1" s="1"/>
  <c r="F341" i="1"/>
  <c r="M341" i="1" s="1"/>
  <c r="F183" i="1"/>
  <c r="M183" i="1" s="1"/>
  <c r="F297" i="1"/>
  <c r="M297" i="1" s="1"/>
  <c r="F342" i="1"/>
  <c r="M342" i="1" s="1"/>
  <c r="F384" i="1"/>
  <c r="M384" i="1" s="1"/>
  <c r="F280" i="1"/>
  <c r="M280" i="1" s="1"/>
  <c r="F371" i="1"/>
  <c r="M371" i="1" s="1"/>
  <c r="F334" i="1"/>
  <c r="M334" i="1" s="1"/>
  <c r="F376" i="1"/>
  <c r="M376" i="1" s="1"/>
  <c r="F14" i="1"/>
  <c r="M14" i="1" s="1"/>
  <c r="F18" i="1"/>
  <c r="M18" i="1" s="1"/>
  <c r="F34" i="1"/>
  <c r="M34" i="1" s="1"/>
  <c r="F50" i="1"/>
  <c r="M50" i="1" s="1"/>
  <c r="F62" i="1"/>
  <c r="M62" i="1" s="1"/>
  <c r="F66" i="1"/>
  <c r="M66" i="1" s="1"/>
  <c r="F83" i="1"/>
  <c r="M83" i="1" s="1"/>
  <c r="F101" i="1"/>
  <c r="M101" i="1" s="1"/>
  <c r="F117" i="1"/>
  <c r="M117" i="1" s="1"/>
  <c r="F121" i="1"/>
  <c r="M121" i="1" s="1"/>
  <c r="F133" i="1"/>
  <c r="M133" i="1" s="1"/>
  <c r="F137" i="1"/>
  <c r="M137" i="1" s="1"/>
  <c r="F149" i="1"/>
  <c r="M149" i="1" s="1"/>
  <c r="F167" i="1"/>
  <c r="M167" i="1" s="1"/>
  <c r="F196" i="1"/>
  <c r="M196" i="1" s="1"/>
  <c r="F368" i="1"/>
  <c r="M368" i="1" s="1"/>
  <c r="F385" i="1"/>
  <c r="M385" i="1" s="1"/>
  <c r="F244" i="1"/>
  <c r="M244" i="1" s="1"/>
  <c r="F288" i="1"/>
  <c r="M288" i="1" s="1"/>
  <c r="F388" i="1"/>
  <c r="M388" i="1" s="1"/>
  <c r="F255" i="1"/>
  <c r="M255" i="1" s="1"/>
  <c r="F343" i="1"/>
  <c r="M343" i="1" s="1"/>
  <c r="F361" i="1"/>
  <c r="M361" i="1" s="1"/>
  <c r="F303" i="1"/>
  <c r="M303" i="1" s="1"/>
  <c r="F397" i="1"/>
  <c r="M397" i="1" s="1"/>
  <c r="F379" i="1"/>
  <c r="M379" i="1" s="1"/>
  <c r="F294" i="1"/>
  <c r="M294" i="1" s="1"/>
  <c r="F375" i="1"/>
  <c r="M375" i="1" s="1"/>
  <c r="F389" i="1"/>
  <c r="M389" i="1" s="1"/>
  <c r="F354" i="1"/>
  <c r="M354" i="1" s="1"/>
  <c r="F331" i="1"/>
  <c r="M331" i="1" s="1"/>
  <c r="F405" i="1"/>
  <c r="M405" i="1" s="1"/>
  <c r="F216" i="1"/>
  <c r="M216" i="1" s="1"/>
  <c r="F308" i="1"/>
  <c r="M308" i="1" s="1"/>
  <c r="F82" i="1"/>
  <c r="M82" i="1" s="1"/>
  <c r="F192" i="1"/>
  <c r="M192" i="1" s="1"/>
  <c r="F207" i="1"/>
  <c r="M207" i="1" s="1"/>
  <c r="F352" i="1"/>
  <c r="M352" i="1" s="1"/>
  <c r="F224" i="1"/>
  <c r="M224" i="1" s="1"/>
  <c r="F282" i="1"/>
  <c r="M282" i="1" s="1"/>
  <c r="F381" i="1"/>
  <c r="M381" i="1" s="1"/>
  <c r="F286" i="1"/>
  <c r="M286" i="1" s="1"/>
  <c r="F403" i="1"/>
  <c r="M403" i="1" s="1"/>
  <c r="F387" i="1"/>
  <c r="M387" i="1" s="1"/>
  <c r="F335" i="1"/>
  <c r="M335" i="1" s="1"/>
  <c r="F232" i="1"/>
  <c r="M232" i="1" s="1"/>
  <c r="F182" i="1"/>
  <c r="M182" i="1" s="1"/>
  <c r="F326" i="1"/>
  <c r="M326" i="1" s="1"/>
  <c r="F206" i="1"/>
  <c r="M206" i="1" s="1"/>
  <c r="F237" i="1"/>
  <c r="M237" i="1" s="1"/>
  <c r="F271" i="1"/>
  <c r="M271" i="1" s="1"/>
  <c r="F95" i="1"/>
  <c r="M95" i="1" s="1"/>
  <c r="F359" i="1"/>
  <c r="M359" i="1" s="1"/>
  <c r="F333" i="1"/>
  <c r="M333" i="1" s="1"/>
  <c r="F240" i="1"/>
  <c r="M240" i="1" s="1"/>
  <c r="F307" i="1"/>
  <c r="M307" i="1" s="1"/>
  <c r="F372" i="1"/>
  <c r="M372" i="1" s="1"/>
  <c r="F366" i="1"/>
  <c r="M366" i="1" s="1"/>
  <c r="F184" i="1"/>
  <c r="M184" i="1" s="1"/>
  <c r="F265" i="1"/>
  <c r="M265" i="1" s="1"/>
  <c r="F290" i="1"/>
  <c r="M290" i="1" s="1"/>
  <c r="F190" i="1"/>
  <c r="M190" i="1" s="1"/>
  <c r="F344" i="1"/>
  <c r="M344" i="1" s="1"/>
  <c r="F248" i="1"/>
  <c r="M248" i="1" s="1"/>
  <c r="F382" i="1"/>
  <c r="M382" i="1" s="1"/>
  <c r="F374" i="1"/>
  <c r="M374" i="1" s="1"/>
  <c r="F409" i="1"/>
  <c r="M409" i="1" s="1"/>
  <c r="F414" i="1"/>
  <c r="M414" i="1" s="1"/>
  <c r="F315" i="1"/>
  <c r="M315" i="1" s="1"/>
  <c r="F291" i="1"/>
  <c r="M291" i="1" s="1"/>
  <c r="F5" i="1"/>
  <c r="M5" i="1" s="1"/>
  <c r="F19" i="1"/>
  <c r="M19" i="1" s="1"/>
  <c r="F23" i="1"/>
  <c r="M23" i="1" s="1"/>
  <c r="F27" i="1"/>
  <c r="M27" i="1" s="1"/>
  <c r="F31" i="1"/>
  <c r="M31" i="1" s="1"/>
  <c r="F51" i="1"/>
  <c r="M51" i="1" s="1"/>
  <c r="F55" i="1"/>
  <c r="M55" i="1" s="1"/>
  <c r="F63" i="1"/>
  <c r="M63" i="1" s="1"/>
  <c r="F72" i="1"/>
  <c r="M72" i="1" s="1"/>
  <c r="F75" i="1"/>
  <c r="M75" i="1" s="1"/>
  <c r="F93" i="1"/>
  <c r="M93" i="1" s="1"/>
  <c r="F102" i="1"/>
  <c r="M102" i="1" s="1"/>
  <c r="F110" i="1"/>
  <c r="M110" i="1" s="1"/>
  <c r="F114" i="1"/>
  <c r="M114" i="1" s="1"/>
  <c r="F118" i="1"/>
  <c r="M118" i="1" s="1"/>
  <c r="F122" i="1"/>
  <c r="M122" i="1" s="1"/>
  <c r="F130" i="1"/>
  <c r="M130" i="1" s="1"/>
  <c r="F146" i="1"/>
  <c r="M146" i="1" s="1"/>
  <c r="F154" i="1"/>
  <c r="M154" i="1" s="1"/>
  <c r="F164" i="1"/>
  <c r="M164" i="1" s="1"/>
  <c r="F172" i="1"/>
  <c r="M172" i="1" s="1"/>
  <c r="F180" i="1"/>
  <c r="M180" i="1" s="1"/>
  <c r="F197" i="1"/>
  <c r="M197" i="1" s="1"/>
  <c r="F246" i="1"/>
  <c r="M246" i="1" s="1"/>
  <c r="F304" i="1"/>
  <c r="M304" i="1" s="1"/>
  <c r="F378" i="1"/>
  <c r="M378" i="1" s="1"/>
  <c r="F316" i="1"/>
  <c r="M316" i="1" s="1"/>
  <c r="F398" i="1"/>
  <c r="M398" i="1" s="1"/>
  <c r="F406" i="1"/>
  <c r="M406" i="1" s="1"/>
  <c r="F299" i="1"/>
  <c r="M299" i="1" s="1"/>
  <c r="F268" i="1"/>
  <c r="M268" i="1" s="1"/>
  <c r="F351" i="1"/>
  <c r="M351" i="1" s="1"/>
  <c r="F305" i="1"/>
  <c r="M305" i="1" s="1"/>
  <c r="F266" i="1"/>
  <c r="M266" i="1" s="1"/>
  <c r="F302" i="1"/>
  <c r="M302" i="1" s="1"/>
  <c r="F377" i="1"/>
  <c r="M377" i="1" s="1"/>
  <c r="F312" i="1"/>
  <c r="M312" i="1" s="1"/>
  <c r="F317" i="1"/>
  <c r="M317" i="1" s="1"/>
  <c r="F287" i="1"/>
  <c r="M287" i="1" s="1"/>
  <c r="F350" i="1"/>
  <c r="M350" i="1" s="1"/>
  <c r="F413" i="1"/>
  <c r="M413" i="1" s="1"/>
  <c r="F395" i="1"/>
  <c r="M395" i="1" s="1"/>
  <c r="F189" i="1"/>
  <c r="M189" i="1" s="1"/>
  <c r="F221" i="1"/>
  <c r="M221" i="1" s="1"/>
  <c r="F238" i="1"/>
  <c r="M238" i="1" s="1"/>
  <c r="F254" i="1"/>
  <c r="M254" i="1" s="1"/>
  <c r="F281" i="1"/>
  <c r="M281" i="1" s="1"/>
  <c r="F187" i="1"/>
  <c r="M187" i="1" s="1"/>
  <c r="F320" i="1"/>
  <c r="M320" i="1" s="1"/>
  <c r="F262" i="1"/>
  <c r="M262" i="1" s="1"/>
  <c r="F394" i="1"/>
  <c r="M394" i="1" s="1"/>
  <c r="F349" i="1"/>
  <c r="M349" i="1" s="1"/>
  <c r="F367" i="1"/>
  <c r="M367" i="1" s="1"/>
  <c r="F7" i="1"/>
  <c r="M7" i="1" s="1"/>
  <c r="F185" i="1"/>
  <c r="M185" i="1" s="1"/>
  <c r="F251" i="1"/>
  <c r="M251" i="1" s="1"/>
  <c r="F313" i="1"/>
  <c r="M313" i="1" s="1"/>
  <c r="F362" i="1"/>
  <c r="M362" i="1" s="1"/>
  <c r="F258" i="1"/>
  <c r="M258" i="1" s="1"/>
  <c r="F295" i="1"/>
  <c r="M295" i="1" s="1"/>
  <c r="F329" i="1"/>
  <c r="M329" i="1" s="1"/>
  <c r="F202" i="1"/>
  <c r="M202" i="1" s="1"/>
  <c r="F2" i="1"/>
  <c r="M2" i="1" s="1"/>
  <c r="F8" i="1"/>
  <c r="M8" i="1" s="1"/>
  <c r="F12" i="1"/>
  <c r="M12" i="1" s="1"/>
  <c r="F20" i="1"/>
  <c r="M20" i="1" s="1"/>
  <c r="F24" i="1"/>
  <c r="M24" i="1" s="1"/>
  <c r="F28" i="1"/>
  <c r="M28" i="1" s="1"/>
  <c r="F44" i="1"/>
  <c r="M44" i="1" s="1"/>
  <c r="F60" i="1"/>
  <c r="M60" i="1" s="1"/>
  <c r="F64" i="1"/>
  <c r="M64" i="1" s="1"/>
  <c r="F68" i="1"/>
  <c r="M68" i="1" s="1"/>
  <c r="F71" i="1"/>
  <c r="M71" i="1" s="1"/>
  <c r="F76" i="1"/>
  <c r="M76" i="1" s="1"/>
  <c r="F80" i="1"/>
  <c r="M80" i="1" s="1"/>
  <c r="F85" i="1"/>
  <c r="M85" i="1" s="1"/>
  <c r="F89" i="1"/>
  <c r="M89" i="1" s="1"/>
  <c r="F94" i="1"/>
  <c r="M94" i="1" s="1"/>
  <c r="F103" i="1"/>
  <c r="M103" i="1" s="1"/>
  <c r="F107" i="1"/>
  <c r="M107" i="1" s="1"/>
  <c r="F115" i="1"/>
  <c r="M115" i="1" s="1"/>
  <c r="F123" i="1"/>
  <c r="M123" i="1" s="1"/>
  <c r="F127" i="1"/>
  <c r="M127" i="1" s="1"/>
  <c r="F131" i="1"/>
  <c r="M131" i="1" s="1"/>
  <c r="F135" i="1"/>
  <c r="M135" i="1" s="1"/>
  <c r="F139" i="1"/>
  <c r="M139" i="1" s="1"/>
  <c r="F143" i="1"/>
  <c r="M143" i="1" s="1"/>
  <c r="F147" i="1"/>
  <c r="M147" i="1" s="1"/>
  <c r="F151" i="1"/>
  <c r="M151" i="1" s="1"/>
  <c r="F155" i="1"/>
  <c r="M155" i="1" s="1"/>
  <c r="F161" i="1"/>
  <c r="M161" i="1" s="1"/>
  <c r="F165" i="1"/>
  <c r="M165" i="1" s="1"/>
  <c r="F169" i="1"/>
  <c r="M169" i="1" s="1"/>
  <c r="F173" i="1"/>
  <c r="M173" i="1" s="1"/>
  <c r="F177" i="1"/>
  <c r="M177" i="1" s="1"/>
  <c r="F213" i="1"/>
  <c r="M213" i="1" s="1"/>
  <c r="F230" i="1"/>
  <c r="M230" i="1" s="1"/>
  <c r="F247" i="1"/>
  <c r="M247" i="1" s="1"/>
  <c r="F277" i="1"/>
  <c r="M277" i="1" s="1"/>
  <c r="F322" i="1"/>
  <c r="M322" i="1" s="1"/>
  <c r="F373" i="1"/>
  <c r="M373" i="1" s="1"/>
  <c r="F345" i="1"/>
  <c r="M345" i="1" s="1"/>
  <c r="F236" i="1"/>
  <c r="M236" i="1" s="1"/>
  <c r="F393" i="1"/>
  <c r="M393" i="1" s="1"/>
  <c r="F357" i="1"/>
  <c r="M357" i="1" s="1"/>
  <c r="F399" i="1"/>
  <c r="M399" i="1" s="1"/>
  <c r="F408" i="1"/>
  <c r="M408" i="1" s="1"/>
  <c r="F321" i="1"/>
  <c r="M321" i="1" s="1"/>
  <c r="F401" i="1"/>
  <c r="M401" i="1" s="1"/>
  <c r="F346" i="1"/>
  <c r="M346" i="1" s="1"/>
  <c r="F337" i="1"/>
  <c r="M337" i="1" s="1"/>
  <c r="F208" i="1"/>
  <c r="M208" i="1" s="1"/>
  <c r="F226" i="1"/>
  <c r="M226" i="1" s="1"/>
  <c r="F243" i="1"/>
  <c r="M243" i="1" s="1"/>
  <c r="F273" i="1"/>
  <c r="M273" i="1" s="1"/>
  <c r="F392" i="1"/>
  <c r="M392" i="1" s="1"/>
  <c r="F386" i="1"/>
  <c r="M386" i="1" s="1"/>
  <c r="F228" i="1"/>
  <c r="M228" i="1" s="1"/>
  <c r="F283" i="1"/>
  <c r="M283" i="1" s="1"/>
  <c r="F353" i="1"/>
  <c r="M353" i="1" s="1"/>
  <c r="F383" i="1"/>
  <c r="M383" i="1" s="1"/>
  <c r="F365" i="1"/>
  <c r="M365" i="1" s="1"/>
  <c r="F410" i="1"/>
  <c r="M410" i="1" s="1"/>
  <c r="F298" i="1"/>
  <c r="M298" i="1" s="1"/>
  <c r="F400" i="1"/>
  <c r="M400" i="1" s="1"/>
  <c r="F338" i="1"/>
  <c r="M338" i="1" s="1"/>
  <c r="F355" i="1"/>
  <c r="M355" i="1" s="1"/>
  <c r="F156" i="1"/>
  <c r="M156" i="1" s="1"/>
  <c r="F204" i="1"/>
  <c r="M204" i="1" s="1"/>
  <c r="F222" i="1"/>
  <c r="M222" i="1" s="1"/>
  <c r="F239" i="1"/>
  <c r="M239" i="1" s="1"/>
  <c r="F296" i="1"/>
  <c r="M296" i="1" s="1"/>
  <c r="F311" i="1"/>
  <c r="M311" i="1" s="1"/>
  <c r="F306" i="1"/>
  <c r="M306" i="1" s="1"/>
  <c r="F404" i="1"/>
  <c r="M404" i="1" s="1"/>
  <c r="F276" i="1"/>
  <c r="M276" i="1" s="1"/>
  <c r="F327" i="1"/>
  <c r="M327" i="1" s="1"/>
  <c r="F411" i="1"/>
  <c r="M411" i="1" s="1"/>
  <c r="F198" i="1"/>
  <c r="M198" i="1" s="1"/>
  <c r="F194" i="1"/>
  <c r="M194" i="1" s="1"/>
  <c r="F402" i="1"/>
  <c r="M402" i="1" s="1"/>
  <c r="F328" i="1"/>
  <c r="M328" i="1" s="1"/>
  <c r="F323" i="1"/>
  <c r="M323" i="1" s="1"/>
  <c r="F218" i="1"/>
  <c r="M218" i="1" s="1"/>
  <c r="F318" i="1"/>
  <c r="M318" i="1" s="1"/>
  <c r="F212" i="1"/>
  <c r="M212" i="1" s="1"/>
  <c r="F391" i="1"/>
  <c r="M391" i="1" s="1"/>
  <c r="F272" i="1"/>
  <c r="M272" i="1" s="1"/>
  <c r="F336" i="1"/>
  <c r="M336" i="1" s="1"/>
  <c r="F301" i="1"/>
  <c r="M301" i="1" s="1"/>
  <c r="F220" i="1"/>
  <c r="M220" i="1" s="1"/>
  <c r="F310" i="1"/>
  <c r="M310" i="1" s="1"/>
  <c r="F278" i="1"/>
  <c r="M278" i="1" s="1"/>
  <c r="F390" i="1"/>
  <c r="M390" i="1" s="1"/>
  <c r="F360" i="1"/>
  <c r="M360" i="1" s="1"/>
  <c r="F369" i="1"/>
  <c r="M369" i="1" s="1"/>
  <c r="F267" i="1"/>
  <c r="M267" i="1" s="1"/>
  <c r="F3" i="1"/>
  <c r="M3" i="1" s="1"/>
  <c r="F9" i="1"/>
  <c r="M9" i="1" s="1"/>
  <c r="F13" i="1"/>
  <c r="M13" i="1" s="1"/>
  <c r="F17" i="1"/>
  <c r="M17" i="1" s="1"/>
  <c r="F21" i="1"/>
  <c r="M21" i="1" s="1"/>
  <c r="F25" i="1"/>
  <c r="M25" i="1" s="1"/>
  <c r="F29" i="1"/>
  <c r="M29" i="1" s="1"/>
  <c r="F33" i="1"/>
  <c r="M33" i="1" s="1"/>
  <c r="F37" i="1"/>
  <c r="M37" i="1" s="1"/>
  <c r="F41" i="1"/>
  <c r="M41" i="1" s="1"/>
  <c r="F45" i="1"/>
  <c r="M45" i="1" s="1"/>
  <c r="F49" i="1"/>
  <c r="M49" i="1" s="1"/>
  <c r="F53" i="1"/>
  <c r="M53" i="1" s="1"/>
  <c r="F57" i="1"/>
  <c r="M57" i="1" s="1"/>
  <c r="F61" i="1"/>
  <c r="M61" i="1" s="1"/>
  <c r="F65" i="1"/>
  <c r="M65" i="1" s="1"/>
  <c r="F69" i="1"/>
  <c r="M69" i="1" s="1"/>
  <c r="F73" i="1"/>
  <c r="M73" i="1" s="1"/>
  <c r="F77" i="1"/>
  <c r="M77" i="1" s="1"/>
  <c r="F81" i="1"/>
  <c r="M81" i="1" s="1"/>
  <c r="F86" i="1"/>
  <c r="M86" i="1" s="1"/>
  <c r="F91" i="1"/>
  <c r="M91" i="1" s="1"/>
  <c r="F96" i="1"/>
  <c r="M96" i="1" s="1"/>
  <c r="F100" i="1"/>
  <c r="M100" i="1" s="1"/>
  <c r="F104" i="1"/>
  <c r="M104" i="1" s="1"/>
  <c r="F108" i="1"/>
  <c r="M108" i="1" s="1"/>
  <c r="F112" i="1"/>
  <c r="M112" i="1" s="1"/>
  <c r="F116" i="1"/>
  <c r="M116" i="1" s="1"/>
  <c r="F120" i="1"/>
  <c r="M120" i="1" s="1"/>
  <c r="F124" i="1"/>
  <c r="M124" i="1" s="1"/>
  <c r="F128" i="1"/>
  <c r="M128" i="1" s="1"/>
  <c r="F132" i="1"/>
  <c r="M132" i="1" s="1"/>
  <c r="F136" i="1"/>
  <c r="M136" i="1" s="1"/>
  <c r="F140" i="1"/>
  <c r="M140" i="1" s="1"/>
  <c r="F144" i="1"/>
  <c r="M144" i="1" s="1"/>
  <c r="F148" i="1"/>
  <c r="M148" i="1" s="1"/>
  <c r="F152" i="1"/>
  <c r="M152" i="1" s="1"/>
  <c r="F158" i="1"/>
  <c r="M158" i="1" s="1"/>
  <c r="F162" i="1"/>
  <c r="M162" i="1" s="1"/>
  <c r="F166" i="1"/>
  <c r="M166" i="1" s="1"/>
  <c r="F170" i="1"/>
  <c r="M170" i="1" s="1"/>
  <c r="F174" i="1"/>
  <c r="M174" i="1" s="1"/>
  <c r="F178" i="1"/>
  <c r="M178" i="1" s="1"/>
  <c r="F195" i="1"/>
  <c r="M195" i="1" s="1"/>
  <c r="F214" i="1"/>
  <c r="M214" i="1" s="1"/>
  <c r="F231" i="1"/>
  <c r="M231" i="1" s="1"/>
  <c r="F259" i="1"/>
  <c r="M259" i="1" s="1"/>
</calcChain>
</file>

<file path=xl/sharedStrings.xml><?xml version="1.0" encoding="utf-8"?>
<sst xmlns="http://schemas.openxmlformats.org/spreadsheetml/2006/main" count="1993" uniqueCount="1276">
  <si>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</si>
  <si>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</si>
  <si>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</si>
  <si>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</si>
  <si>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</si>
  <si>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</si>
  <si>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</si>
  <si>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</si>
  <si>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</si>
  <si>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</si>
  <si>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</si>
  <si>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</si>
  <si>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</si>
  <si>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</si>
  <si>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</si>
  <si>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</si>
  <si>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</si>
  <si>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</si>
  <si>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</si>
  <si>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</si>
  <si>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</si>
  <si>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</si>
  <si>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</si>
  <si>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</si>
  <si>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</si>
  <si>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</si>
  <si>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</si>
  <si>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</si>
  <si>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</si>
  <si>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</si>
  <si>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</si>
  <si>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</si>
  <si>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</si>
  <si>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</si>
  <si>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</si>
  <si>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</si>
  <si>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</si>
  <si>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</si>
  <si>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</si>
  <si>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</si>
  <si>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</si>
  <si>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</si>
  <si>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</si>
  <si>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</si>
  <si>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</si>
  <si>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</si>
  <si>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</si>
  <si>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</si>
  <si>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</si>
  <si>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</si>
  <si>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</si>
  <si>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</si>
  <si>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</si>
  <si>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</si>
  <si>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</si>
  <si>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</si>
  <si>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</si>
  <si>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</si>
  <si>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</si>
  <si>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</si>
  <si>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</si>
  <si>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</si>
  <si>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</si>
  <si>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</si>
  <si>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</si>
  <si>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</si>
  <si>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</si>
  <si>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</si>
  <si>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</si>
  <si>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</si>
  <si>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</si>
  <si>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</si>
  <si>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</si>
  <si>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</si>
  <si>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</si>
  <si>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</si>
  <si>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</si>
  <si>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</si>
  <si>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</si>
  <si>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</si>
  <si>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</si>
  <si>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</si>
  <si>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</si>
  <si>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</si>
  <si>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</si>
  <si>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</si>
  <si>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</si>
  <si>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</si>
  <si>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</si>
  <si>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</si>
  <si>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</si>
  <si>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</si>
  <si>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</si>
  <si>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</si>
  <si>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</si>
  <si>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</si>
  <si>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</si>
  <si>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</si>
  <si>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</si>
  <si>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</si>
  <si>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</si>
  <si>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</si>
  <si>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</si>
  <si>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</si>
  <si>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</si>
  <si>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</si>
  <si>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</si>
  <si>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</si>
  <si>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</si>
  <si>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</si>
  <si>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</si>
  <si>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</si>
  <si>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</si>
  <si>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</si>
  <si>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</si>
  <si>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</si>
  <si>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</si>
  <si>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</si>
  <si>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</si>
  <si>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</si>
  <si>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</si>
  <si>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</si>
  <si>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</si>
  <si>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</si>
  <si>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</si>
  <si>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</si>
  <si>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</si>
  <si>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</si>
  <si>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</si>
  <si>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</si>
  <si>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</si>
  <si>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</si>
  <si>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</si>
  <si>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</si>
  <si>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</si>
  <si>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</si>
  <si>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</si>
  <si>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</si>
  <si>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</si>
  <si>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</si>
  <si>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</si>
  <si>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</si>
  <si>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</si>
  <si>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</si>
  <si>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</si>
  <si>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</si>
  <si>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</si>
  <si>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</si>
  <si>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</si>
  <si>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</si>
  <si>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</si>
  <si>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</si>
  <si>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</si>
  <si>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</si>
  <si>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</si>
  <si>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</si>
  <si>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</si>
  <si>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</si>
  <si>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</si>
  <si>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</si>
  <si>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</si>
  <si>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</si>
  <si>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</si>
  <si>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</si>
  <si>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</si>
  <si>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</si>
  <si>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</si>
  <si>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</si>
  <si>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</si>
  <si>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</si>
  <si>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</si>
  <si>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</si>
  <si>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</si>
  <si>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</si>
  <si>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</si>
  <si>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</si>
  <si>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</si>
  <si>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</si>
  <si>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</si>
  <si>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</si>
  <si>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</si>
  <si>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</si>
  <si>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</si>
  <si>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</si>
  <si>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</si>
  <si>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</si>
  <si>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</si>
  <si>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</si>
  <si>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</si>
  <si>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</si>
  <si>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</si>
  <si>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</si>
  <si>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</si>
  <si>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</si>
  <si>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</si>
  <si>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</si>
  <si>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</si>
  <si>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</si>
  <si>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</si>
  <si>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</si>
  <si>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</si>
  <si>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</si>
  <si>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</si>
  <si>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</si>
  <si>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</si>
  <si>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</si>
  <si>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</si>
  <si>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</si>
  <si>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</si>
  <si>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</si>
  <si>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</si>
  <si>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</si>
  <si>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</si>
  <si>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</si>
  <si>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</si>
  <si>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</si>
  <si>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</si>
  <si>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</si>
  <si>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</si>
  <si>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</si>
  <si>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</si>
  <si>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</si>
  <si>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</si>
  <si>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</si>
  <si>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</si>
  <si>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</si>
  <si>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</si>
  <si>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</si>
  <si>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</si>
  <si>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</si>
  <si>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</si>
  <si>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</si>
  <si>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</si>
  <si>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</si>
  <si>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</si>
  <si>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</si>
  <si>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</si>
  <si>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</si>
  <si>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</si>
  <si>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</si>
  <si>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</si>
  <si>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</si>
  <si>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</si>
  <si>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</si>
  <si>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</si>
  <si>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</si>
  <si>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</si>
  <si>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</si>
  <si>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</si>
  <si>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</si>
  <si>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</si>
  <si>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</si>
  <si>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</si>
  <si>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</si>
  <si>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</si>
  <si>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</si>
  <si>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</si>
  <si>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</si>
  <si>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</si>
  <si>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</si>
  <si>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</si>
  <si>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</si>
  <si>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</si>
  <si>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</si>
  <si>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</si>
  <si>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</si>
  <si>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</si>
  <si>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</si>
  <si>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</si>
  <si>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</si>
  <si>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</si>
  <si>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</si>
  <si>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</si>
  <si>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</si>
  <si>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</si>
  <si>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</si>
  <si>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</si>
  <si>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</si>
  <si>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</si>
  <si>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</si>
  <si>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</si>
  <si>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</si>
  <si>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</si>
  <si>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</si>
  <si>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</si>
  <si>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</si>
  <si>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</si>
  <si>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</si>
  <si>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</si>
  <si>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</si>
  <si>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</si>
  <si>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</si>
  <si>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</si>
  <si>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</si>
  <si>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</si>
  <si>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</si>
  <si>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</si>
  <si>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</si>
  <si>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</si>
  <si>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</si>
  <si>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</si>
  <si>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</si>
  <si>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</si>
  <si>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</si>
  <si>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</si>
  <si>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</si>
  <si>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</si>
  <si>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</si>
  <si>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</si>
  <si>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</si>
  <si>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</si>
  <si>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</si>
  <si>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</si>
  <si>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</si>
  <si>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</si>
  <si>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</si>
  <si>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</si>
  <si>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</si>
  <si>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</si>
  <si>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</si>
  <si>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</si>
  <si>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</si>
  <si>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</si>
  <si>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</si>
  <si>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</si>
  <si>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</si>
  <si>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</si>
  <si>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</si>
  <si>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</si>
  <si>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</si>
  <si>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</si>
  <si>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</si>
  <si>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</si>
  <si>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</si>
  <si>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</si>
  <si>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</si>
  <si>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</si>
  <si>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</si>
  <si>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</si>
  <si>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</si>
  <si>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</si>
  <si>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</si>
  <si>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</si>
  <si>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</si>
  <si>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</si>
  <si>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</si>
  <si>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</si>
  <si>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</si>
  <si>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</si>
  <si>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</si>
  <si>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</si>
  <si>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</si>
  <si>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</si>
  <si>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</si>
  <si>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</si>
  <si>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</si>
  <si>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</si>
  <si>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</si>
  <si>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</si>
  <si>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</si>
  <si>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</si>
  <si>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</si>
  <si>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</si>
  <si>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</si>
  <si>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</si>
  <si>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</si>
  <si>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</si>
  <si>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</si>
  <si>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</si>
  <si>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</si>
  <si>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</si>
  <si>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</si>
  <si>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</si>
  <si>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</si>
  <si>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</si>
  <si>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</si>
  <si>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</si>
  <si>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</si>
  <si>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</si>
  <si>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</si>
  <si>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</si>
  <si>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</si>
  <si>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</si>
  <si>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</si>
  <si>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</si>
  <si>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</si>
  <si>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</si>
  <si>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</si>
  <si>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</si>
  <si>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</si>
  <si>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</si>
  <si>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</si>
  <si>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</si>
  <si>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</si>
  <si>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</si>
  <si>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</si>
  <si>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Dragonfire Infuser</t>
  </si>
  <si>
    <t>Bloodthristy Mary Infuser</t>
  </si>
  <si>
    <t>Gin and Tonic Infuser</t>
  </si>
  <si>
    <t>So Gingerly Infuser</t>
  </si>
  <si>
    <t>Tropical Hibiscus Infuser</t>
  </si>
  <si>
    <t>Cheddar Cheese Powder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</si>
  <si>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</si>
  <si>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</si>
  <si>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</si>
  <si>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</si>
  <si>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</si>
  <si>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</si>
  <si>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</si>
  <si>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</si>
  <si>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</si>
  <si>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</si>
  <si>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</si>
  <si>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</si>
  <si>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</si>
  <si>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</si>
  <si>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</si>
  <si>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</si>
  <si>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</si>
  <si>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</si>
  <si>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</si>
  <si>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</si>
  <si>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</si>
  <si>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</si>
  <si>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</si>
  <si>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</si>
  <si>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</si>
  <si>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</si>
  <si>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</si>
  <si>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</si>
  <si>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</si>
  <si>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</si>
  <si>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</si>
  <si>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</si>
  <si>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</si>
  <si>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</si>
  <si>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</si>
  <si>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</si>
  <si>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</si>
  <si>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</si>
  <si>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</si>
  <si>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</si>
  <si>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</si>
  <si>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</si>
  <si>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</si>
  <si>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</si>
  <si>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</si>
  <si>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</si>
  <si>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</si>
  <si>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</si>
  <si>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</si>
  <si>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</si>
  <si>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</si>
  <si>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</si>
  <si>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</si>
  <si>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</si>
  <si>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</si>
  <si>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</si>
  <si>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</si>
  <si>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</si>
  <si>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</si>
  <si>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</si>
  <si>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</si>
  <si>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</si>
  <si>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</si>
  <si>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</si>
  <si>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</si>
  <si>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</si>
  <si>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</si>
  <si>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</si>
  <si>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</si>
  <si>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</si>
  <si>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</si>
  <si>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</si>
  <si>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</si>
  <si>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</si>
  <si>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Every Vegetable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</si>
  <si>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</si>
  <si>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</si>
  <si>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</si>
  <si>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</si>
  <si>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</si>
  <si>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</si>
  <si>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</si>
  <si>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</si>
  <si>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</si>
  <si>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</si>
  <si>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</si>
  <si>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</si>
  <si>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</si>
  <si>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</si>
  <si>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</si>
  <si>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</si>
  <si>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</si>
  <si>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</si>
  <si>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</si>
  <si>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</si>
  <si>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</si>
  <si>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</si>
  <si>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</si>
  <si>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Cappucino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</si>
  <si>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</si>
  <si>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</si>
  <si>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</si>
  <si>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</si>
  <si>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</si>
  <si>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</si>
  <si>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</si>
  <si>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</si>
  <si>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</si>
  <si>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</si>
  <si>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</si>
  <si>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</si>
  <si>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</si>
  <si>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</si>
  <si>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</si>
  <si>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</si>
  <si>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</si>
  <si>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</si>
  <si>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</si>
  <si>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</si>
  <si>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Asian Dragon
Seasoning</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</si>
  <si>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</si>
  <si>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</si>
  <si>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</si>
  <si>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</si>
  <si>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</si>
  <si>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</si>
  <si>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</si>
  <si>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</si>
  <si>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</si>
  <si>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</si>
  <si>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</si>
  <si>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</si>
  <si>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</si>
  <si>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</si>
  <si>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</si>
  <si>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</si>
  <si>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</si>
  <si>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</si>
  <si>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</si>
  <si>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</si>
  <si>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</si>
  <si>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</si>
  <si>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</si>
  <si>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</si>
  <si>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</si>
  <si>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</si>
  <si>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</si>
  <si>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</si>
  <si>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</si>
  <si>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</si>
  <si>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</si>
  <si>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</si>
  <si>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</si>
  <si>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</si>
  <si>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</si>
  <si>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</si>
  <si>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</si>
  <si>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</si>
  <si>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</si>
  <si>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</si>
  <si>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</si>
  <si>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</si>
  <si>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</si>
  <si>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</si>
  <si>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</si>
  <si>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</si>
  <si>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</si>
  <si>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</si>
  <si>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</si>
  <si>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</si>
  <si>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</si>
  <si>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</si>
  <si>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</si>
  <si>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</si>
  <si>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</si>
  <si>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</si>
  <si>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</si>
  <si>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</si>
  <si>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</si>
  <si>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</si>
  <si>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</si>
  <si>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</si>
  <si>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</si>
  <si>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</si>
  <si>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</si>
  <si>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</si>
  <si>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</si>
  <si>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</si>
  <si>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</si>
  <si>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</si>
  <si>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</si>
  <si>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</si>
  <si>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</si>
  <si>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</si>
  <si>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</si>
  <si>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</si>
  <si>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</si>
  <si>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</si>
  <si>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</si>
  <si>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</si>
  <si>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</si>
  <si>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</si>
  <si>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</si>
  <si>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</si>
  <si>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Down Home
Beef &amp; Shop</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</si>
  <si>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</si>
  <si>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</si>
  <si>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</si>
  <si>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</si>
  <si>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</si>
  <si>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</si>
  <si>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</si>
  <si>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</si>
  <si>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Farm Market
Bread Dip</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</si>
  <si>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</si>
  <si>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</si>
  <si>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</si>
  <si>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</si>
  <si>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</si>
  <si>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</si>
  <si>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</si>
  <si>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</si>
  <si>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</si>
  <si>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</si>
  <si>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</si>
  <si>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</si>
  <si>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</si>
  <si>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</si>
  <si>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</si>
  <si>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</si>
  <si>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</si>
  <si>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</si>
  <si>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</si>
  <si>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</si>
  <si>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</si>
  <si>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</si>
  <si>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</si>
  <si>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</si>
  <si>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</si>
  <si>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</si>
  <si>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</si>
  <si>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</si>
  <si>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</si>
  <si>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</si>
  <si>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</si>
  <si>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Pink
Coarse Salt</t>
  </si>
  <si>
    <t>Himalayan Pink
Fine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</si>
  <si>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</si>
  <si>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</si>
  <si>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</si>
  <si>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</si>
  <si>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</si>
  <si>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</si>
  <si>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</si>
  <si>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</si>
  <si>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</si>
  <si>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</si>
  <si>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</si>
  <si>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</si>
  <si>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</si>
  <si>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</si>
  <si>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</si>
  <si>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</si>
  <si>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</si>
  <si>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</si>
  <si>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</si>
  <si>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</si>
  <si>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</si>
  <si>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</si>
  <si>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</si>
  <si>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</si>
  <si>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</si>
  <si>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</si>
  <si>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</si>
  <si>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</si>
  <si>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</si>
  <si>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</si>
  <si>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</si>
  <si>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</si>
  <si>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</si>
  <si>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</si>
  <si>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</si>
  <si>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</si>
  <si>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</si>
  <si>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</si>
  <si>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</si>
  <si>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</si>
  <si>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</si>
  <si>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</si>
  <si>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</si>
  <si>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</si>
  <si>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</si>
  <si>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</si>
  <si>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</si>
  <si>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</si>
  <si>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</si>
  <si>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</si>
  <si>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</si>
  <si>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</si>
  <si>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</si>
  <si>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</si>
  <si>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</si>
  <si>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</si>
  <si>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</si>
  <si>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</si>
  <si>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</si>
  <si>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</si>
  <si>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</si>
  <si>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</si>
  <si>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</si>
  <si>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</si>
  <si>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</si>
  <si>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</si>
  <si>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</si>
  <si>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</si>
  <si>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</si>
  <si>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</si>
  <si>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</si>
  <si>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</si>
  <si>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</si>
  <si>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</si>
  <si>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</si>
  <si>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</si>
  <si>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</si>
  <si>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</si>
  <si>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</si>
  <si>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</si>
  <si>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</si>
  <si>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</si>
  <si>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</si>
  <si>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</si>
  <si>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</si>
  <si>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</si>
  <si>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</si>
  <si>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</si>
  <si>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</si>
  <si>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</si>
  <si>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</si>
  <si>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</si>
  <si>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</si>
  <si>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</si>
  <si>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</si>
  <si>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Sizzlin/Soutwestern Blend</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</si>
  <si>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</si>
  <si>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</si>
  <si>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</si>
  <si>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</si>
  <si>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</si>
  <si>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</si>
  <si>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</si>
  <si>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</si>
  <si>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</si>
  <si>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</si>
  <si>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</si>
  <si>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</si>
  <si>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</si>
  <si>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</si>
  <si>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</si>
  <si>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</si>
  <si>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</si>
  <si>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</si>
  <si>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</si>
  <si>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</si>
  <si>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</si>
  <si>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</si>
  <si>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</si>
  <si>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</si>
  <si>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</si>
  <si>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</si>
  <si>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</si>
  <si>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</si>
  <si>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</si>
  <si>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</si>
  <si>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</si>
  <si>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</si>
  <si>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</si>
  <si>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</si>
  <si>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</si>
  <si>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</si>
  <si>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</si>
  <si>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</si>
  <si>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</si>
  <si>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</si>
  <si>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</si>
  <si>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</si>
  <si>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</si>
  <si>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</si>
  <si>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</si>
  <si>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</si>
  <si>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</si>
  <si>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</si>
  <si>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</si>
  <si>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</si>
  <si>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</si>
  <si>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</si>
  <si>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</si>
  <si>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</si>
  <si>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</si>
  <si>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</si>
  <si>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</si>
  <si>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</si>
  <si>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Blackened Seasoning Ingredients:
salt, onion, garlic, black pepper, cayenne, paprika, cumin, basil, oregano, thyme</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</si>
  <si>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</si>
  <si>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</si>
  <si>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Burnt End Brisket Rub Ingredients:
salt, spices, wheat flour, sugar, monosodium glutamate, dehydrated onion &amp; garlic, tricalium phosphate, papain, citric acid</t>
  </si>
  <si>
    <t>Cape Cod Seafood Ingredients:
celery salt (approx. 47%), mustard, red pepper, black pepper, bay leaves, cloves, allspice, ginger, mace, cardamom, cinnamon, paprika</t>
  </si>
  <si>
    <t>Classic Italian Dressing Ingredients:
gralic, carrots, salt, dried red bell peppers, onion, maltodextrin, non gmo corn starch, citric acid, natural lemon juice, black pepper, oregano, crushed red pepper, parsley</t>
  </si>
  <si>
    <t>Down Home Beef &amp; Chop Ingredients:
salt, spices, dehydrated garlic &amp; onion, paprika, natural hickory smoke flavor, silicon dioxide</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</si>
  <si>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</si>
  <si>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</si>
  <si>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</si>
  <si>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</si>
  <si>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</si>
  <si>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</si>
  <si>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Moroccan Bread Dip Ingredients:
salt, dehydrated garlic &amp; onion, spices (including mustard), paprika, yeast extract (contains salt), sugar, and silicon dioxide (to prevent caking)</t>
  </si>
  <si>
    <t xml:space="preserve">Smoky Mountain BBQ Griller Ingredients:
salt, spices (black pepper, dill seed, coriander, red pepper) dehydrated garlic, soybean oil, hickory,  extactives of paprika, dill, garlic, black pepper </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</si>
  <si>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</si>
  <si>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</si>
  <si>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</si>
  <si>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</si>
  <si>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</si>
  <si>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</si>
  <si>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Mediterranean Bread Dip Ingredients:
oregano, sugar, onion, parsley, salt, pepper, starch, msg flavor enhancer, garlic</t>
  </si>
  <si>
    <t>Sassy Salmon Ingredients:
brown sugar, orange zest, black pepper, sea salt, anise, cumin, fennel</t>
  </si>
  <si>
    <t xml:space="preserve">Greek Bread Dip Ingredients:
dehydrated vegetables (garlic, onion, bell pepper, parsley) spices, sesame seeds, lemon oil </t>
  </si>
  <si>
    <t>Kosher Salt Ingredients:
kosher salt</t>
  </si>
  <si>
    <t xml:space="preserve">Chai Tea Ingredients:
black tea, cinnamon, ginger, cardamom, cloves, black pepper </t>
  </si>
  <si>
    <t>Rooibos Tea Ingredients:
rooibos</t>
  </si>
  <si>
    <t xml:space="preserve">Chai Herbal Turmeric Tea Ingredients:
tumeric, ginger, cinnamon, cloves, cardamom, licorice root, black pepper, cassia oil </t>
  </si>
  <si>
    <t>Chai Black Turmeric Tea Ingredients:
black tea, tumeric, ginger, cinnamon, cloves, cardamom, black pepper, cassia oil</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</si>
  <si>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</si>
  <si>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</si>
  <si>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</si>
  <si>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</si>
  <si>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</si>
  <si>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</si>
  <si>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 xml:space="preserve">Mesquite Wood Seasoning &amp; Rub Ingredients:
sugar, garlic, onion, chardex hickory, paprika, salt, cumin, cayenne, black pepper </t>
  </si>
  <si>
    <t>SS-043</t>
  </si>
  <si>
    <t>Spicy &amp; Sweet Grill Seasoning Ingredients:
brown sugar, salt, spices, molasses powder (cane sugar, cane molasses, cane caramel color), dehydrated garlic</t>
  </si>
  <si>
    <t xml:space="preserve">Sweet, Hot, &amp; Smoky Ingredients:
salt, paprika, garlic powder, red pepper, smoke powder, monosodium glutamate, natural spices, cane sugar, garlic powder </t>
  </si>
  <si>
    <t>Hot Off the Grill Seasoning Ingredients:
dehydrated garlic, onion, sea salt, bell peppers, lemon, spices, sugar, paprika, brownsugar, citric acid, celery seed, tumeric, natural flavor, extractives oa paprika</t>
  </si>
  <si>
    <t xml:space="preserve">Golden Greek Bread Dip Ingredients:
dehydrated vegetables (garlic, tomato, bell pepper, green onion, parsley) spices, salt, orange peel, natural flavors </t>
  </si>
  <si>
    <t>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t>
  </si>
  <si>
    <t>Garlic Bread Dip Ingredients:
garlic, salt, parsley, oregano, spices</t>
  </si>
  <si>
    <t>Zesty Italian Bread Dip Ingredients:
dehydrated garlic, spices, orange peel, corn oil, citric acid</t>
  </si>
  <si>
    <t>A Taste of Europe Bread Dip Ingredients:
citrus peel, salt, basil, crushed red pepper</t>
  </si>
  <si>
    <t>Garden Delight Bread Dip Ingredients:
vegetable seasoning (onion, spices, garlic, juice powder, carrot, citric acid, lemon peel, natural lemon flavor, oil of lemon, turmeric extract chili pepper) onion, sea salt, garlic, tomato powder, herbs, &lt;% silicon dioxide for anti caking</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</si>
  <si>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</si>
  <si>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</si>
  <si>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</si>
  <si>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</si>
  <si>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</si>
  <si>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</si>
  <si>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SP-SPCL</t>
  </si>
  <si>
    <t>Chimichuri</t>
  </si>
  <si>
    <t>Chimichuri Ingredients:
paprika, black pepper, parsley, garlic, basil, lemon, oregano, thyme, and chili powder</t>
  </si>
  <si>
    <t>Olive &amp; Herb Bread Ingredients:
tomato, garlic, balsamic powder, basil, maltodextrin, balsamic vinegar, modified food starch, natural flavor,  aramel color, molasses, oregano</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</si>
  <si>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</si>
  <si>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</si>
  <si>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</si>
  <si>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Cinnamon Spice Infuser Ingredients:
sugar, spices, cinnamon, lemon peel, orange peel</t>
  </si>
  <si>
    <t>Cucumber Dill Dip Mix Ingredients:
onion, sea salt (with magnesium carbonate) dextrose, citric acid, garlic salt (salt, garlic calcium stearate) dill weed, silicon dioxide
PACKED IN FACILITY WITH PEANUTS, TREE NUTS, SOYBEANS, MILK, EGG, FISH, SHELLFISH, CRUSTACEANS, WHEAT</t>
  </si>
  <si>
    <t>Any Kind of Burger
Seasoning</t>
  </si>
  <si>
    <t>Cornflower Blue Tea Ingredients:
apple, hibiscus, rose hips, orange peel, cornflower, artificial flavoring</t>
  </si>
  <si>
    <t>Cornflower Blue
Tea</t>
  </si>
  <si>
    <t>Mediterranian Garden Dipping Seasoning Ingredients:
dehydrated vegetables (garlic, onion, red bell pepper) sea salt, spices, sesame seeds, honey granules (cane sugar, honey) citric acid</t>
  </si>
  <si>
    <t>Honey Chipotle Ingredients:
granulated honey, dried chiles, salt, paprika, spices, contains&lt;2% onion, garlic</t>
  </si>
  <si>
    <t>Chipotle Sea Salt Ingredients:
sea salt, chipotle powder</t>
  </si>
  <si>
    <t>Tuscan
Bread Dip</t>
  </si>
  <si>
    <t>Tuscan Bread Dip Ingredients:
basil, granulated garlic, rosemary, oregano, thyme, ground black pepper, parsley</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</si>
  <si>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</si>
  <si>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</si>
  <si>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</si>
  <si>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</si>
  <si>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</si>
  <si>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</si>
  <si>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</si>
  <si>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</si>
  <si>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</si>
  <si>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</si>
  <si>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</si>
  <si>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</si>
  <si>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</si>
  <si>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</si>
  <si>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</si>
  <si>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Spicy Apple Grill Seasoning Ingredients:
brown sugar, spices including paprika, salt, dehydrated apple powder, garlic powder,soybean oil, tricalcium phosphate</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</si>
  <si>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</si>
  <si>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</si>
  <si>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</si>
  <si>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</si>
  <si>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</si>
  <si>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</si>
  <si>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</si>
  <si>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</si>
  <si>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2oz/Cruet/Mixer
Net Wt (oz)</t>
  </si>
  <si>
    <t>2oz/Cruet/Mixer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</si>
  <si>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</si>
  <si>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</si>
  <si>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</si>
  <si>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</si>
  <si>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</si>
  <si>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</si>
  <si>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</si>
  <si>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</si>
  <si>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</si>
  <si>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</si>
  <si>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</si>
  <si>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</si>
  <si>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</si>
  <si>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</si>
  <si>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</si>
  <si>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CMST-007</t>
  </si>
  <si>
    <t>LT-47</t>
  </si>
  <si>
    <t>CMST-002</t>
  </si>
  <si>
    <t>SP-100</t>
  </si>
  <si>
    <t>CMST-001</t>
  </si>
  <si>
    <t>SS-023(custom)</t>
  </si>
  <si>
    <t>Back Display</t>
  </si>
  <si>
    <t>4oz 
Barcodes</t>
  </si>
  <si>
    <t>5oz 
Barcodes</t>
  </si>
  <si>
    <t>Spice Name 
Front Display</t>
  </si>
  <si>
    <t>Garlic Butter Seasoning Ingredients:
butter powder (maltodextrin, modified butter oil, salt, dehydrated butter, guar gum, sodium bicarbonate, annatto, tumeric) garlic, butter salt (salt, artificial flavor, fd&amp;c yellow #5, #6) onion, yeast extract, herbs 
• ALLERGY ALERT: CONTAINS MILK •</t>
  </si>
  <si>
    <t>Bacon &amp; Cheddar Popcorn Seasoning Ingredients:
whey, cheese blend, cheddar cheese, milk salt, cheese cultures, enzymes, disodium phosphate fd &amp;c yellow#5(E102) yellow #6, lactose, hydrolyzed soy protein, nonfat dry milk, natural &amp; artificial flavors,  onion powder, natural smoke flavor, yellow#5 lake, #6 silicon dioxide, red #40 lake, blue#1 lake
• ALLERGY ALERT: CONTAINS MILK &amp; CHEESE •</t>
  </si>
  <si>
    <t>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 ALLERGY ALERT: CONTAINS SOY •
• PACKED IN FACILITY WITH PEANUTS, TREE NUTS, SOYBEANS, MILK, EGG, FISH, SHELLFISH, CRUSTACEANS, WHEAT •</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</si>
  <si>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</si>
  <si>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</si>
  <si>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</si>
  <si>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</si>
  <si>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</si>
  <si>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</si>
  <si>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</si>
  <si>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</si>
  <si>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</si>
  <si>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</si>
  <si>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</si>
  <si>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Sugar Cookie Popcorn Ingredients:
sugar, natural flavors, salt, less than 2% silicon dioxide added to prevent caking
• ALLERGY ALERT: CONTAINS MILK •</t>
  </si>
  <si>
    <t>Sundried Tomato &amp; Basil Bread Dip Ingredients:
salt, dehydrated garlic, basil, dehydrated tomato, green bell peppers, soybean oil, dehydrated parsley
• ALLERGY ALERT: CONTAINS SOYBEAN OIL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</si>
  <si>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</si>
  <si>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</si>
  <si>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</si>
  <si>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</si>
  <si>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 xml:space="preserve">Just Peachy Ingredients:
cane sugar, orange juice powder, &lt;2% of the following: citric acid, colored/flavored powder (sugar, yellow #6, artificial flavor, red #40) flavored oil (propylene gycol, artificial flavors, yellow #5)
• ALLERGY ALERT: MANUFACTURED IN A FACILITY THAT HANDLES PEANUTS, TREE NUTS, SOY, MILK, WHEAT •
</t>
  </si>
  <si>
    <t>Kettle Corn Popcorn Ingredients:
sugar, salt, natural butter flavor, less than 2% tricalcium phosphate (anticaking)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</si>
  <si>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</si>
  <si>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Parmesan &amp; Herb Bread Dip Ingredients:
parmesan cheese ([part-skim milk, cheese culture, salt enzymes], whey, buttermilk solids, sodium phosphate, salt), salt, oregano, basil, garlic, crushed red pepper 
• ALLERGY ALERT: CONTAINS MILK •</t>
  </si>
  <si>
    <t>Parmesan Garlic Popcorn Seasoning Ingredients: 
whey, parmesan and romano cheese powders (parmesan and romano cheese (cultured part skim milk, cultures, salt, enzymes), buttermilk, soybean oil, whey, disodium phosphate, citric acid, salt, pasteurized cultured milk, sodium case+E247inate, lactic acid, enzymes), maltodextrin, salt, garlic, onion, spice, natural butter flavor, and less than 2% silicon dioxide added to prevent caking
• ALLERGY ALERT: CONTAINS MILK •</t>
  </si>
  <si>
    <t>Parmesan Cheese Powder Ingredients:
dehydrated parmesan cheese (part-skim milk, cheese culture, salt, ezymes) whey buttermilk solids, sodium phosphate
• ALLERGY ALERT: CONTAINS MILK •</t>
  </si>
  <si>
    <t>Ranch Popcorn Seasoning Ingredients:
whey, salt, buttermilk solids, sugar, onion powder, dried cream extract, parsley, silicon dioxide, (flow agent) lactic acid, canola oil, extract of turmeric (color) natural flavor
• ALLERGY ALERT: CONTAINS MILK, SOY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</si>
  <si>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</si>
  <si>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</si>
  <si>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</si>
  <si>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</si>
  <si>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Bruschetta Bread Dip Ingredients:
tomato flakes, onion, chives, garlic, basil, celery seed, sea salt, oregano, parsley, red pepper flakes, paprika, black pepper, ginger, thyme, yellow mustard, and cloves</t>
  </si>
  <si>
    <t>Caramel Popcorn Glaze Ingredients:
sugar, molasses, brown sugar, natural/artificial flavors, artificial colors, soy lecithin
• ALLERGY ALERT: CONTAINS SOY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</si>
  <si>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</si>
  <si>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</si>
  <si>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</si>
  <si>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Smoky Bacon Popcorn Seasoning:
sugar, salt, onion powder, torula yeast, tomato powder, natural bacon flavor (bacon fat)spices, natural smoke flavor, garlic powder, disodium inosinate, disodium guanylate, citric acid, extratives of paprika, &lt;2% silicon dioxide</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</si>
  <si>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</si>
  <si>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</si>
  <si>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</si>
  <si>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</si>
  <si>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</si>
  <si>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</si>
  <si>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</si>
  <si>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</si>
  <si>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</si>
  <si>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</si>
  <si>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</si>
  <si>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</si>
  <si>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</si>
  <si>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</si>
  <si>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</si>
  <si>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</si>
  <si>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</si>
  <si>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(Powder)</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</si>
  <si>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</si>
  <si>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</si>
  <si>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</si>
  <si>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</si>
  <si>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</si>
  <si>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</si>
  <si>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</si>
  <si>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</si>
  <si>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</si>
  <si>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</si>
  <si>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</si>
  <si>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</si>
  <si>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</si>
  <si>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</si>
  <si>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</si>
  <si>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</si>
  <si>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</si>
  <si>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</si>
  <si>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</si>
  <si>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</si>
  <si>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</si>
  <si>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</si>
  <si>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</si>
  <si>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</si>
  <si>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</si>
  <si>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</si>
  <si>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</si>
  <si>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</si>
  <si>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</si>
  <si>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</si>
  <si>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</si>
  <si>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</si>
  <si>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</si>
  <si>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</si>
  <si>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</si>
  <si>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</si>
  <si>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</si>
  <si>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Sea Salt- Plain/Fine</t>
  </si>
  <si>
    <t>Sea Salt- Plain/Coarse</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</si>
  <si>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</si>
  <si>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</si>
  <si>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</si>
  <si>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</si>
  <si>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</si>
  <si>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</si>
  <si>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</si>
  <si>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</si>
  <si>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</si>
  <si>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</si>
  <si>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</si>
  <si>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</si>
  <si>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</si>
  <si>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</si>
  <si>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</si>
  <si>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</si>
  <si>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</si>
  <si>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</si>
  <si>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</si>
  <si>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</si>
  <si>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</si>
  <si>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</si>
  <si>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</si>
  <si>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</si>
  <si>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</si>
  <si>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</si>
  <si>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</si>
  <si>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</si>
  <si>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</si>
  <si>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</si>
  <si>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</si>
  <si>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</si>
  <si>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</si>
  <si>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</si>
  <si>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</si>
  <si>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</si>
  <si>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</si>
  <si>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</si>
  <si>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</si>
  <si>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</si>
  <si>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</si>
  <si>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</si>
  <si>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</si>
  <si>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</si>
  <si>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</si>
  <si>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</si>
  <si>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</si>
  <si>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</si>
  <si>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</si>
  <si>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</si>
  <si>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</si>
  <si>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</si>
  <si>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</si>
  <si>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</si>
  <si>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Wood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</si>
  <si>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</si>
  <si>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</si>
  <si>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</si>
  <si>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</si>
  <si>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</si>
  <si>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</si>
  <si>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</si>
  <si>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</si>
  <si>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</si>
  <si>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</si>
  <si>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</si>
  <si>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</si>
  <si>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</si>
  <si>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</si>
  <si>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</si>
  <si>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</si>
  <si>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</si>
  <si>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</si>
  <si>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</si>
  <si>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</si>
  <si>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</si>
  <si>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</si>
  <si>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</si>
  <si>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</si>
  <si>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</si>
  <si>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</si>
  <si>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</si>
  <si>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</si>
  <si>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</si>
  <si>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</si>
  <si>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</si>
  <si>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</si>
  <si>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</si>
  <si>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</si>
  <si>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</si>
  <si>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</si>
  <si>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</si>
  <si>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</si>
  <si>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</si>
  <si>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</si>
  <si>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Himalayan Pink/Ghost Chili Salt- Coarse</t>
  </si>
  <si>
    <t>Himalayan Pink Fine Salt</t>
  </si>
  <si>
    <t>Himalayan Pink Coarse Salt</t>
  </si>
  <si>
    <t>Hickory Smoked Sea Salt</t>
  </si>
  <si>
    <t>Hibiscus Sea Salt</t>
  </si>
  <si>
    <t>Hibiscus Chili Lime Sea Salt</t>
  </si>
  <si>
    <t>Herbs de Provence W/Lavender</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</si>
  <si>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</si>
  <si>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</si>
  <si>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</si>
  <si>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</si>
  <si>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</si>
  <si>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</si>
  <si>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</si>
  <si>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</si>
  <si>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</si>
  <si>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</si>
  <si>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</si>
  <si>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</si>
  <si>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</si>
  <si>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</si>
  <si>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</si>
  <si>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</si>
  <si>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</si>
  <si>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</si>
  <si>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</si>
  <si>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</si>
  <si>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</si>
  <si>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</si>
  <si>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</si>
  <si>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</si>
  <si>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</si>
  <si>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</si>
  <si>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</si>
  <si>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Farm Market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</si>
  <si>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</si>
  <si>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</si>
  <si>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</si>
  <si>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</si>
  <si>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</si>
  <si>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</si>
  <si>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</si>
  <si>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</si>
  <si>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Down Home Beef &amp; Shop</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</si>
  <si>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</si>
  <si>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</si>
  <si>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</si>
  <si>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</si>
  <si>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</si>
  <si>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</si>
  <si>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</si>
  <si>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</si>
  <si>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</si>
  <si>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</si>
  <si>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</si>
  <si>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</si>
  <si>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</si>
  <si>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</si>
  <si>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</si>
  <si>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</si>
  <si>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</si>
  <si>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</si>
  <si>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</si>
  <si>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</si>
  <si>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</si>
  <si>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</si>
  <si>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</si>
  <si>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</si>
  <si>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</si>
  <si>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</si>
  <si>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</si>
  <si>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</si>
  <si>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</si>
  <si>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</si>
  <si>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</si>
  <si>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</si>
  <si>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</si>
  <si>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</si>
  <si>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</si>
  <si>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</si>
  <si>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</si>
  <si>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</si>
  <si>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</si>
  <si>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</si>
  <si>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</si>
  <si>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</si>
  <si>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</si>
  <si>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</si>
  <si>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</si>
  <si>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</si>
  <si>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</si>
  <si>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</si>
  <si>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</si>
  <si>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</si>
  <si>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</si>
  <si>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</si>
  <si>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</si>
  <si>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</si>
  <si>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</si>
  <si>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</si>
  <si>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</si>
  <si>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</si>
  <si>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</si>
  <si>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</si>
  <si>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</si>
  <si>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</si>
  <si>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</si>
  <si>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</si>
  <si>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</si>
  <si>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</si>
  <si>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</si>
  <si>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</si>
  <si>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</si>
  <si>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</si>
  <si>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</si>
  <si>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</si>
  <si>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</si>
  <si>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</si>
  <si>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</si>
  <si>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</si>
  <si>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</si>
  <si>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</si>
  <si>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Himalayan Pink/Ghost
Coarse Chili Salt</t>
  </si>
  <si>
    <t>Orange Spice
Tea</t>
  </si>
  <si>
    <t>Cranberry Grape Slush Ingredients:
cane sugar, ,2% citric acid, color/flavor powder, (sugar, red #40, blue #1) artificial flavor) cranberry flavoring (propylene glycol, glycerin, natural cranberry with other natural flavors, water, alcohol) manufactured in a facility that handles peanuts, tree nuts, soy milk, wheat</t>
  </si>
  <si>
    <t xml:space="preserve"> Lemon Squeeze  Wine Slush Ingredients:
cane sugar, lemon juice powder &lt;2% of the following: citric acid, colored/flavored powder ( sugar, artificial flavors, yellow #5)  lemon oil
• MANUFACTURED IN A FACILITY THAT HANDLES PEANUTS, TREE NUTS, SOY, WHEAT, MILK •</t>
  </si>
  <si>
    <t>Lemon Rosemary Sea Salt Ingredients:
sea salt, lemon peel, rosemary, garlic 
• KOSHER CERTIFIED •</t>
  </si>
  <si>
    <t>Rustic Herb Bread Ingredients:
salt, red pepper, black pepper, oregano, rosemary, parsley, garlic, basil</t>
  </si>
  <si>
    <t>Truffle Sea Salt
&amp; Cayenne</t>
  </si>
  <si>
    <t>Truffle Sea Salt
&amp; Parsely</t>
  </si>
  <si>
    <t>Truffle Sea Salt &amp; Cayenne Seasoning Ingredients:
sea salt, truffle, canola oil, cayenne pepper truffle flavor (natural &amp; artificial)</t>
  </si>
  <si>
    <t>Truffle Sea Salt &amp; Parsely Ingredients:
sea salt, truffle, canola oil, parsely, truffle flavor (natural &amp; artificial)</t>
  </si>
  <si>
    <t>Truffle Sea Salt &amp; Parsely</t>
  </si>
  <si>
    <t>Truffle Sea Salt &amp; Cayenne</t>
  </si>
  <si>
    <t xml:space="preserve">Spicy Italian Ingredients: spices, sea salt, dehydrated onion, dehydrated garlic, paprika </t>
  </si>
  <si>
    <t>Pesto &amp; Cheese Bread Dip Ingredients:
parmesean cheese (part skim milk, parsley, cheese, cultures, salt, enzymes) spices, dehydrated garlic, parsley, silicon dioxide (anti caking) 
• ALLERGY ALERT: CONTAINS MILK •</t>
  </si>
  <si>
    <t>Smoked Paprika</t>
  </si>
  <si>
    <t xml:space="preserve">Smoked Paprika Ingredients:
smoked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</si>
  <si>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</si>
  <si>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</si>
  <si>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</si>
  <si>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</si>
  <si>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</si>
  <si>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</si>
  <si>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ST-015</t>
  </si>
  <si>
    <t>Lagniappe</t>
  </si>
  <si>
    <t>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</si>
  <si>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GS-011(custom)</t>
  </si>
  <si>
    <t>Peach Passion Tea Ingredients:
black tea, orange flowers, safflower petals, ekder fkiwers, bee pollen, natural peach, passionfruit, artificial peach, tropical flavors</t>
  </si>
  <si>
    <t>Orange Spice Tea Ingredients:
black OP tea, orange peel, orange oil, cloverbud oil</t>
  </si>
  <si>
    <t>Raspberry Fruit Tea Ingredients:
black tea, raspberry leaf, fruit flavor</t>
  </si>
  <si>
    <t>Lemon Ginger</t>
  </si>
  <si>
    <t>Lemon Ginger Tea Ingredients:
lemongrass, lemon peel, ginger pieces, licorice, spearmint</t>
  </si>
  <si>
    <t>GS-CSTM</t>
  </si>
  <si>
    <t>Peach Passion Tea</t>
  </si>
  <si>
    <t>Citrus Chamomile Tea</t>
  </si>
  <si>
    <t>Citrus
Chamomile Tea</t>
  </si>
  <si>
    <t>Citrus Chamomile Tea Ingredints:
chamomile, orange peel, hibiscus petals, fruit flavor</t>
  </si>
  <si>
    <t>LT-048</t>
  </si>
  <si>
    <t>CH-005(custom)</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</si>
  <si>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</si>
  <si>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</si>
  <si>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</si>
  <si>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 xml:space="preserve">Flavors of Venice Ingredients:
onion, garlic, oregano, anise seed, rosemary, bell peppers, basil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</si>
</sst>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
    <numFmt numFmtId="165" formatCode="00000000000"/>
    <numFmt numFmtId="166" formatCode="0.0000"/>
  </numFmts>
  <fonts count="7"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2" fontId="4"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6" fontId="3" fillId="0" borderId="0" xfId="0" applyNumberFormat="1" applyFont="1" applyAlignment="1">
      <alignment horizontal="center" vertical="center" wrapText="1"/>
    </xf>
    <xf numFmtId="166"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2" fontId="6" fillId="0" borderId="0" xfId="0" applyNumberFormat="1" applyFont="1" applyAlignment="1">
      <alignment horizontal="center" vertical="center" wrapText="1"/>
    </xf>
    <xf numFmtId="166" fontId="6"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T414"/>
  <sheetViews>
    <sheetView tabSelected="1" zoomScale="85" zoomScaleNormal="85" workbookViewId="0">
      <pane ySplit="1" topLeftCell="A2" activePane="bottomLeft" state="frozen"/>
      <selection pane="bottomLeft"/>
    </sheetView>
  </sheetViews>
  <sheetFormatPr defaultColWidth="56.7109375" defaultRowHeight="15" x14ac:dyDescent="0.25"/>
  <cols>
    <col min="1" max="1" width="10.5703125" style="9" customWidth="1"/>
    <col min="2" max="2" width="63" style="16" customWidth="1"/>
    <col min="3" max="3" width="34.28515625" style="9" bestFit="1" customWidth="1"/>
    <col min="4" max="4" width="44.140625" style="7" customWidth="1"/>
    <col min="5" max="5" width="16" style="11" bestFit="1" customWidth="1"/>
    <col min="6" max="6" width="16.42578125" style="14" customWidth="1"/>
    <col min="7" max="7" width="10.85546875" style="11" customWidth="1"/>
    <col min="8" max="8" width="14.42578125" style="11" bestFit="1" customWidth="1"/>
    <col min="9" max="9" width="11.7109375" style="11" bestFit="1" customWidth="1"/>
    <col min="10" max="10" width="9.140625" style="11" bestFit="1" customWidth="1"/>
    <col min="11" max="11" width="11.7109375" style="11" bestFit="1" customWidth="1"/>
    <col min="12" max="12" width="12" style="11" customWidth="1"/>
    <col min="13" max="13" width="39.28515625" style="7" customWidth="1"/>
    <col min="14" max="14" width="15.5703125" style="15" bestFit="1" customWidth="1"/>
    <col min="15" max="15" width="15.5703125" style="12" bestFit="1" customWidth="1"/>
    <col min="16" max="18" width="15.5703125" style="7" bestFit="1" customWidth="1"/>
    <col min="19" max="19" width="13.42578125" style="9" bestFit="1" customWidth="1"/>
    <col min="20" max="20" width="16.42578125" style="7" bestFit="1" customWidth="1"/>
    <col min="21" max="16384" width="56.7109375" style="7"/>
  </cols>
  <sheetData>
    <row r="1" spans="1:20" s="3" customFormat="1" ht="40.5" x14ac:dyDescent="0.25">
      <c r="A1" s="3" t="s">
        <v>511</v>
      </c>
      <c r="B1" s="3" t="s">
        <v>1227</v>
      </c>
      <c r="C1" s="3" t="s">
        <v>922</v>
      </c>
      <c r="D1" s="3" t="s">
        <v>800</v>
      </c>
      <c r="E1" s="17" t="s">
        <v>896</v>
      </c>
      <c r="F1" s="18" t="s">
        <v>897</v>
      </c>
      <c r="G1" s="17" t="s">
        <v>889</v>
      </c>
      <c r="H1" s="17" t="s">
        <v>890</v>
      </c>
      <c r="I1" s="17" t="s">
        <v>892</v>
      </c>
      <c r="J1" s="17" t="s">
        <v>893</v>
      </c>
      <c r="K1" s="17" t="s">
        <v>894</v>
      </c>
      <c r="L1" s="17" t="s">
        <v>895</v>
      </c>
      <c r="M1" s="5" t="s">
        <v>919</v>
      </c>
      <c r="N1" s="4" t="s">
        <v>920</v>
      </c>
      <c r="O1" s="4" t="s">
        <v>921</v>
      </c>
      <c r="P1" s="4" t="s">
        <v>879</v>
      </c>
      <c r="Q1" s="4" t="s">
        <v>880</v>
      </c>
      <c r="R1" s="4" t="s">
        <v>881</v>
      </c>
      <c r="S1" s="3" t="s">
        <v>882</v>
      </c>
      <c r="T1" s="3" t="s">
        <v>878</v>
      </c>
    </row>
    <row r="2" spans="1:20" ht="31.5" x14ac:dyDescent="0.25">
      <c r="A2" s="2" t="s">
        <v>347</v>
      </c>
      <c r="B2" s="2" t="s">
        <v>1226</v>
      </c>
      <c r="C2" s="2" t="s">
        <v>515</v>
      </c>
      <c r="D2" s="1" t="s">
        <v>891</v>
      </c>
      <c r="E2" s="6" t="str">
        <f>IF(G2 = "NULL", "NULL", G2/2)</f>
        <v>NULL</v>
      </c>
      <c r="F2" s="13" t="str">
        <f>IF(E2 = "NULL", "NULL", E2*28.35)</f>
        <v>NULL</v>
      </c>
      <c r="G2" s="6" t="s">
        <v>891</v>
      </c>
      <c r="H2" s="6" t="str">
        <f>IF(G2 = "NULL", "NULL", G2*28.35)</f>
        <v>NULL</v>
      </c>
      <c r="I2" s="6" t="str">
        <f>IF(G2 = "NULL", "NULL", G2*1.2)</f>
        <v>NULL</v>
      </c>
      <c r="J2" s="6" t="str">
        <f>IF(G2 = "NULL", "NULL", I2*28.35)</f>
        <v>NULL</v>
      </c>
      <c r="K2" s="6" t="str">
        <f>IF(G2 = "NULL", "NULL", G2*2)</f>
        <v>NULL</v>
      </c>
      <c r="L2" s="6" t="str">
        <f>IF(G2 = "NULL", "NULL", K2*28.35)</f>
        <v>NULL</v>
      </c>
      <c r="M2" s="7" t="str">
        <f>CONCATENATE(D2, CHAR(10), "- NET WT. ", E2, " oz (", F2, " grams)")</f>
        <v>NULL
- NET WT. NULL oz (NULL grams)</v>
      </c>
      <c r="N2" s="10">
        <v>10000000001</v>
      </c>
      <c r="O2" s="10">
        <v>30000000001</v>
      </c>
      <c r="P2" s="10">
        <v>50000000001</v>
      </c>
      <c r="Q2" s="10">
        <v>70000000001</v>
      </c>
      <c r="R2" s="10">
        <v>90000000001</v>
      </c>
      <c r="S2" s="2"/>
    </row>
    <row r="3" spans="1:20" ht="31.5" x14ac:dyDescent="0.25">
      <c r="A3" s="2" t="s">
        <v>346</v>
      </c>
      <c r="B3" s="2" t="s">
        <v>1225</v>
      </c>
      <c r="C3" s="2" t="s">
        <v>516</v>
      </c>
      <c r="D3" s="1" t="s">
        <v>891</v>
      </c>
      <c r="E3" s="6" t="str">
        <f>IF(G3 = "NULL", "NULL", G3/2)</f>
        <v>NULL</v>
      </c>
      <c r="F3" s="13" t="str">
        <f>IF(E3 = "NULL", "NULL", E3*28.35)</f>
        <v>NULL</v>
      </c>
      <c r="G3" s="6" t="s">
        <v>891</v>
      </c>
      <c r="H3" s="6" t="str">
        <f>IF(G3 = "NULL", "NULL", G3*28.35)</f>
        <v>NULL</v>
      </c>
      <c r="I3" s="6" t="str">
        <f>IF(G3 = "NULL", "NULL", G3*1.2)</f>
        <v>NULL</v>
      </c>
      <c r="J3" s="6" t="str">
        <f>IF(G3 = "NULL", "NULL", I3*28.35)</f>
        <v>NULL</v>
      </c>
      <c r="K3" s="6" t="str">
        <f>IF(G3 = "NULL", "NULL", G3*2)</f>
        <v>NULL</v>
      </c>
      <c r="L3" s="6" t="str">
        <f>IF(G3 = "NULL", "NULL", K3*28.35)</f>
        <v>NULL</v>
      </c>
      <c r="M3" s="7" t="str">
        <f>CONCATENATE(D3, CHAR(10), "- NET WT. ", E3, " oz (", F3, " grams)")</f>
        <v>NULL
- NET WT. NULL oz (NULL grams)</v>
      </c>
      <c r="N3" s="10">
        <v>10000000002</v>
      </c>
      <c r="O3" s="10">
        <v>30000000002</v>
      </c>
      <c r="P3" s="10">
        <v>50000000002</v>
      </c>
      <c r="Q3" s="10">
        <v>70000000002</v>
      </c>
      <c r="R3" s="10">
        <v>90000000002</v>
      </c>
      <c r="S3" s="2"/>
    </row>
    <row r="4" spans="1:20" ht="28.5" x14ac:dyDescent="0.25">
      <c r="A4" s="2" t="s">
        <v>109</v>
      </c>
      <c r="B4" s="2" t="s">
        <v>445</v>
      </c>
      <c r="C4" s="2" t="s">
        <v>445</v>
      </c>
      <c r="D4" s="1" t="s">
        <v>891</v>
      </c>
      <c r="E4" s="6" t="str">
        <f>IF(G4 = "NULL", "NULL", G4/2)</f>
        <v>NULL</v>
      </c>
      <c r="F4" s="13" t="str">
        <f>IF(E4 = "NULL", "NULL", E4*28.35)</f>
        <v>NULL</v>
      </c>
      <c r="G4" s="6" t="s">
        <v>891</v>
      </c>
      <c r="H4" s="6" t="str">
        <f>IF(G4 = "NULL", "NULL", G4*28.35)</f>
        <v>NULL</v>
      </c>
      <c r="I4" s="6" t="str">
        <f>IF(G4 = "NULL", "NULL", G4*1.2)</f>
        <v>NULL</v>
      </c>
      <c r="J4" s="6" t="str">
        <f>IF(G4 = "NULL", "NULL", I4*28.35)</f>
        <v>NULL</v>
      </c>
      <c r="K4" s="6" t="str">
        <f>IF(G4 = "NULL", "NULL", G4*2)</f>
        <v>NULL</v>
      </c>
      <c r="L4" s="6" t="str">
        <f>IF(G4 = "NULL", "NULL", K4*28.35)</f>
        <v>NULL</v>
      </c>
      <c r="M4" s="7" t="str">
        <f>CONCATENATE(D4, CHAR(10), "- NET WT. ", E4, " oz (", F4, " grams)")</f>
        <v>NULL
- NET WT. NULL oz (NULL grams)</v>
      </c>
      <c r="N4" s="10">
        <v>10000000003</v>
      </c>
      <c r="O4" s="10">
        <v>30000000003</v>
      </c>
      <c r="P4" s="10">
        <v>50000000003</v>
      </c>
      <c r="Q4" s="10">
        <v>70000000003</v>
      </c>
      <c r="R4" s="10">
        <v>90000000003</v>
      </c>
      <c r="S4" s="2"/>
    </row>
    <row r="5" spans="1:20" ht="28.5" x14ac:dyDescent="0.25">
      <c r="A5" s="2" t="s">
        <v>117</v>
      </c>
      <c r="B5" s="2" t="s">
        <v>450</v>
      </c>
      <c r="C5" s="2" t="s">
        <v>450</v>
      </c>
      <c r="D5" s="1" t="s">
        <v>891</v>
      </c>
      <c r="E5" s="6" t="str">
        <f>IF(G5 = "NULL", "NULL", G5/2)</f>
        <v>NULL</v>
      </c>
      <c r="F5" s="13" t="str">
        <f>IF(E5 = "NULL", "NULL", E5*28.35)</f>
        <v>NULL</v>
      </c>
      <c r="G5" s="6" t="s">
        <v>891</v>
      </c>
      <c r="H5" s="6" t="str">
        <f>IF(G5 = "NULL", "NULL", G5*28.35)</f>
        <v>NULL</v>
      </c>
      <c r="I5" s="6" t="str">
        <f>IF(G5 = "NULL", "NULL", G5*1.2)</f>
        <v>NULL</v>
      </c>
      <c r="J5" s="6" t="str">
        <f>IF(G5 = "NULL", "NULL", I5*28.35)</f>
        <v>NULL</v>
      </c>
      <c r="K5" s="6" t="str">
        <f>IF(G5 = "NULL", "NULL", G5*2)</f>
        <v>NULL</v>
      </c>
      <c r="L5" s="6" t="str">
        <f>IF(G5 = "NULL", "NULL", K5*28.35)</f>
        <v>NULL</v>
      </c>
      <c r="M5" s="7" t="str">
        <f>CONCATENATE(D5, CHAR(10), "- NET WT. ", E5, " oz (", F5, " grams)")</f>
        <v>NULL
- NET WT. NULL oz (NULL grams)</v>
      </c>
      <c r="N5" s="10">
        <v>10000000004</v>
      </c>
      <c r="O5" s="10">
        <v>30000000004</v>
      </c>
      <c r="P5" s="10">
        <v>50000000004</v>
      </c>
      <c r="Q5" s="10">
        <v>70000000004</v>
      </c>
      <c r="R5" s="10">
        <v>90000000004</v>
      </c>
      <c r="S5" s="2"/>
    </row>
    <row r="6" spans="1:20" ht="71.25" x14ac:dyDescent="0.25">
      <c r="A6" s="2" t="s">
        <v>32</v>
      </c>
      <c r="B6" s="2" t="s">
        <v>1224</v>
      </c>
      <c r="C6" s="2" t="s">
        <v>517</v>
      </c>
      <c r="D6" s="1" t="s">
        <v>847</v>
      </c>
      <c r="E6" s="6">
        <f>IF(G6 = "NULL", "NULL", G6/2)</f>
        <v>1.1000000000000001</v>
      </c>
      <c r="F6" s="13">
        <f>IF(E6 = "NULL", "NULL", E6*28.35)</f>
        <v>31.185000000000006</v>
      </c>
      <c r="G6" s="6">
        <v>2.2000000000000002</v>
      </c>
      <c r="H6" s="6">
        <f>IF(G6 = "NULL", "NULL", G6*28.35)</f>
        <v>62.370000000000012</v>
      </c>
      <c r="I6" s="6">
        <f>IF(G6 = "NULL", "NULL", G6*1.2)</f>
        <v>2.64</v>
      </c>
      <c r="J6" s="6">
        <f>IF(G6 = "NULL", "NULL", I6*28.35)</f>
        <v>74.844000000000008</v>
      </c>
      <c r="K6" s="6">
        <f>IF(G6 = "NULL", "NULL", G6*2)</f>
        <v>4.4000000000000004</v>
      </c>
      <c r="L6" s="6">
        <f>IF(G6 = "NULL", "NULL", K6*28.35)</f>
        <v>124.74000000000002</v>
      </c>
      <c r="M6" s="7" t="str">
        <f>CONCATENATE(D6, CHAR(10), "- NET WT. ", E6, " oz (", F6, " grams)")</f>
        <v>A Taste of Europe Bread Dip Ingredients:
citrus peel, salt, basil, crushed red pepper
- NET WT. 1.1 oz (31.185 grams)</v>
      </c>
      <c r="N6" s="10">
        <v>10000000005</v>
      </c>
      <c r="O6" s="10">
        <v>30000000005</v>
      </c>
      <c r="P6" s="10">
        <v>50000000005</v>
      </c>
      <c r="Q6" s="10">
        <v>70000000005</v>
      </c>
      <c r="R6" s="10">
        <v>90000000005</v>
      </c>
      <c r="S6" s="2"/>
    </row>
    <row r="7" spans="1:20" ht="31.5" x14ac:dyDescent="0.25">
      <c r="A7" s="2" t="s">
        <v>299</v>
      </c>
      <c r="B7" s="2" t="s">
        <v>1223</v>
      </c>
      <c r="C7" s="2" t="s">
        <v>518</v>
      </c>
      <c r="D7" s="1" t="s">
        <v>891</v>
      </c>
      <c r="E7" s="6" t="str">
        <f>IF(G7 = "NULL", "NULL", G7/2)</f>
        <v>NULL</v>
      </c>
      <c r="F7" s="13" t="str">
        <f>IF(E7 = "NULL", "NULL", E7*28.35)</f>
        <v>NULL</v>
      </c>
      <c r="G7" s="6" t="s">
        <v>891</v>
      </c>
      <c r="H7" s="6" t="str">
        <f>IF(G7 = "NULL", "NULL", G7*28.35)</f>
        <v>NULL</v>
      </c>
      <c r="I7" s="6" t="str">
        <f>IF(G7 = "NULL", "NULL", G7*1.2)</f>
        <v>NULL</v>
      </c>
      <c r="J7" s="6" t="str">
        <f>IF(G7 = "NULL", "NULL", I7*28.35)</f>
        <v>NULL</v>
      </c>
      <c r="K7" s="6" t="str">
        <f>IF(G7 = "NULL", "NULL", G7*2)</f>
        <v>NULL</v>
      </c>
      <c r="L7" s="6" t="str">
        <f>IF(G7 = "NULL", "NULL", K7*28.35)</f>
        <v>NULL</v>
      </c>
      <c r="M7" s="7" t="str">
        <f>CONCATENATE(D7, CHAR(10), "- NET WT. ", E7, " oz (", F7, " grams)")</f>
        <v>NULL
- NET WT. NULL oz (NULL grams)</v>
      </c>
      <c r="N7" s="10">
        <v>10000000006</v>
      </c>
      <c r="O7" s="10">
        <v>30000000006</v>
      </c>
      <c r="P7" s="10">
        <v>50000000006</v>
      </c>
      <c r="Q7" s="10">
        <v>70000000006</v>
      </c>
      <c r="R7" s="10">
        <v>90000000006</v>
      </c>
      <c r="S7" s="2"/>
    </row>
    <row r="8" spans="1:20" ht="28.5" x14ac:dyDescent="0.25">
      <c r="A8" s="2" t="s">
        <v>272</v>
      </c>
      <c r="B8" s="2" t="s">
        <v>462</v>
      </c>
      <c r="C8" s="2" t="s">
        <v>462</v>
      </c>
      <c r="D8" s="1" t="s">
        <v>891</v>
      </c>
      <c r="E8" s="6" t="str">
        <f>IF(G8 = "NULL", "NULL", G8/2)</f>
        <v>NULL</v>
      </c>
      <c r="F8" s="13" t="str">
        <f>IF(E8 = "NULL", "NULL", E8*28.35)</f>
        <v>NULL</v>
      </c>
      <c r="G8" s="6" t="s">
        <v>891</v>
      </c>
      <c r="H8" s="6" t="str">
        <f>IF(G8 = "NULL", "NULL", G8*28.35)</f>
        <v>NULL</v>
      </c>
      <c r="I8" s="6" t="str">
        <f>IF(G8 = "NULL", "NULL", G8*1.2)</f>
        <v>NULL</v>
      </c>
      <c r="J8" s="6" t="str">
        <f>IF(G8 = "NULL", "NULL", I8*28.35)</f>
        <v>NULL</v>
      </c>
      <c r="K8" s="6" t="str">
        <f>IF(G8 = "NULL", "NULL", G8*2)</f>
        <v>NULL</v>
      </c>
      <c r="L8" s="6" t="str">
        <f>IF(G8 = "NULL", "NULL", K8*28.35)</f>
        <v>NULL</v>
      </c>
      <c r="M8" s="7" t="str">
        <f>CONCATENATE(D8, CHAR(10), "- NET WT. ", E8, " oz (", F8, " grams)")</f>
        <v>NULL
- NET WT. NULL oz (NULL grams)</v>
      </c>
      <c r="N8" s="10">
        <v>10000000007</v>
      </c>
      <c r="O8" s="10">
        <v>30000000007</v>
      </c>
      <c r="P8" s="10">
        <v>50000000007</v>
      </c>
      <c r="Q8" s="10">
        <v>70000000007</v>
      </c>
      <c r="R8" s="10">
        <v>90000000007</v>
      </c>
      <c r="S8" s="2"/>
    </row>
    <row r="9" spans="1:20" ht="31.5" x14ac:dyDescent="0.25">
      <c r="A9" s="2" t="s">
        <v>52</v>
      </c>
      <c r="B9" s="2" t="s">
        <v>1222</v>
      </c>
      <c r="C9" s="2" t="s">
        <v>546</v>
      </c>
      <c r="D9" s="1" t="s">
        <v>891</v>
      </c>
      <c r="E9" s="6" t="str">
        <f>IF(G9 = "NULL", "NULL", G9/2)</f>
        <v>NULL</v>
      </c>
      <c r="F9" s="13" t="str">
        <f>IF(E9 = "NULL", "NULL", E9*28.35)</f>
        <v>NULL</v>
      </c>
      <c r="G9" s="6" t="s">
        <v>891</v>
      </c>
      <c r="H9" s="6" t="str">
        <f>IF(G9 = "NULL", "NULL", G9*28.35)</f>
        <v>NULL</v>
      </c>
      <c r="I9" s="6" t="str">
        <f>IF(G9 = "NULL", "NULL", G9*1.2)</f>
        <v>NULL</v>
      </c>
      <c r="J9" s="6" t="str">
        <f>IF(G9 = "NULL", "NULL", I9*28.35)</f>
        <v>NULL</v>
      </c>
      <c r="K9" s="6" t="str">
        <f>IF(G9 = "NULL", "NULL", G9*2)</f>
        <v>NULL</v>
      </c>
      <c r="L9" s="6" t="str">
        <f>IF(G9 = "NULL", "NULL", K9*28.35)</f>
        <v>NULL</v>
      </c>
      <c r="M9" s="7" t="str">
        <f>CONCATENATE(D9, CHAR(10), "- NET WT. ", E9, " oz (", F9, " grams)")</f>
        <v>NULL
- NET WT. NULL oz (NULL grams)</v>
      </c>
      <c r="N9" s="10">
        <v>10000000008</v>
      </c>
      <c r="O9" s="10">
        <v>30000000008</v>
      </c>
      <c r="P9" s="10">
        <v>50000000008</v>
      </c>
      <c r="Q9" s="10">
        <v>70000000008</v>
      </c>
      <c r="R9" s="10">
        <v>90000000008</v>
      </c>
      <c r="S9" s="2"/>
    </row>
    <row r="10" spans="1:20" ht="28.5" x14ac:dyDescent="0.25">
      <c r="A10" s="2" t="s">
        <v>103</v>
      </c>
      <c r="B10" s="2" t="s">
        <v>441</v>
      </c>
      <c r="C10" s="2" t="s">
        <v>441</v>
      </c>
      <c r="D10" s="1" t="s">
        <v>891</v>
      </c>
      <c r="E10" s="6" t="str">
        <f>IF(G10 = "NULL", "NULL", G10/2)</f>
        <v>NULL</v>
      </c>
      <c r="F10" s="13" t="str">
        <f>IF(E10 = "NULL", "NULL", E10*28.35)</f>
        <v>NULL</v>
      </c>
      <c r="G10" s="6" t="s">
        <v>891</v>
      </c>
      <c r="H10" s="6" t="str">
        <f>IF(G10 = "NULL", "NULL", G10*28.35)</f>
        <v>NULL</v>
      </c>
      <c r="I10" s="6" t="str">
        <f>IF(G10 = "NULL", "NULL", G10*1.2)</f>
        <v>NULL</v>
      </c>
      <c r="J10" s="6" t="str">
        <f>IF(G10 = "NULL", "NULL", I10*28.35)</f>
        <v>NULL</v>
      </c>
      <c r="K10" s="6" t="str">
        <f>IF(G10 = "NULL", "NULL", G10*2)</f>
        <v>NULL</v>
      </c>
      <c r="L10" s="6" t="str">
        <f>IF(G10 = "NULL", "NULL", K10*28.35)</f>
        <v>NULL</v>
      </c>
      <c r="M10" s="7" t="str">
        <f>CONCATENATE(D10, CHAR(10), "- NET WT. ", E10, " oz (", F10, " grams)")</f>
        <v>NULL
- NET WT. NULL oz (NULL grams)</v>
      </c>
      <c r="N10" s="10">
        <v>10000000009</v>
      </c>
      <c r="O10" s="10">
        <v>30000000009</v>
      </c>
      <c r="P10" s="10">
        <v>50000000009</v>
      </c>
      <c r="Q10" s="10">
        <v>70000000009</v>
      </c>
      <c r="R10" s="10">
        <v>90000000009</v>
      </c>
      <c r="S10" s="2"/>
    </row>
    <row r="11" spans="1:20" ht="31.5" x14ac:dyDescent="0.25">
      <c r="A11" s="2" t="s">
        <v>302</v>
      </c>
      <c r="B11" s="2" t="s">
        <v>1221</v>
      </c>
      <c r="C11" s="2" t="s">
        <v>519</v>
      </c>
      <c r="D11" s="1" t="s">
        <v>891</v>
      </c>
      <c r="E11" s="6" t="str">
        <f>IF(G11 = "NULL", "NULL", G11/2)</f>
        <v>NULL</v>
      </c>
      <c r="F11" s="13" t="str">
        <f>IF(E11 = "NULL", "NULL", E11*28.35)</f>
        <v>NULL</v>
      </c>
      <c r="G11" s="6" t="s">
        <v>891</v>
      </c>
      <c r="H11" s="6" t="str">
        <f>IF(G11 = "NULL", "NULL", G11*28.35)</f>
        <v>NULL</v>
      </c>
      <c r="I11" s="6" t="str">
        <f>IF(G11 = "NULL", "NULL", G11*1.2)</f>
        <v>NULL</v>
      </c>
      <c r="J11" s="6" t="str">
        <f>IF(G11 = "NULL", "NULL", I11*28.35)</f>
        <v>NULL</v>
      </c>
      <c r="K11" s="6" t="str">
        <f>IF(G11 = "NULL", "NULL", G11*2)</f>
        <v>NULL</v>
      </c>
      <c r="L11" s="6" t="str">
        <f>IF(G11 = "NULL", "NULL", K11*28.35)</f>
        <v>NULL</v>
      </c>
      <c r="M11" s="7" t="str">
        <f>CONCATENATE(D11, CHAR(10), "- NET WT. ", E11, " oz (", F11, " grams)")</f>
        <v>NULL
- NET WT. NULL oz (NULL grams)</v>
      </c>
      <c r="N11" s="10">
        <v>10000000010</v>
      </c>
      <c r="O11" s="10">
        <v>30000000010</v>
      </c>
      <c r="P11" s="10">
        <v>50000000010</v>
      </c>
      <c r="Q11" s="10">
        <v>70000000010</v>
      </c>
      <c r="R11" s="10">
        <v>90000000010</v>
      </c>
      <c r="S11" s="2"/>
    </row>
    <row r="12" spans="1:20" ht="28.5" x14ac:dyDescent="0.25">
      <c r="A12" s="2" t="s">
        <v>359</v>
      </c>
      <c r="B12" s="2" t="s">
        <v>420</v>
      </c>
      <c r="C12" s="2" t="s">
        <v>420</v>
      </c>
      <c r="D12" s="1" t="s">
        <v>891</v>
      </c>
      <c r="E12" s="6" t="str">
        <f>IF(G12 = "NULL", "NULL", G12/2)</f>
        <v>NULL</v>
      </c>
      <c r="F12" s="13" t="str">
        <f>IF(E12 = "NULL", "NULL", E12*28.35)</f>
        <v>NULL</v>
      </c>
      <c r="G12" s="6" t="s">
        <v>891</v>
      </c>
      <c r="H12" s="6" t="str">
        <f>IF(G12 = "NULL", "NULL", G12*28.35)</f>
        <v>NULL</v>
      </c>
      <c r="I12" s="6" t="str">
        <f>IF(G12 = "NULL", "NULL", G12*1.2)</f>
        <v>NULL</v>
      </c>
      <c r="J12" s="6" t="str">
        <f>IF(G12 = "NULL", "NULL", I12*28.35)</f>
        <v>NULL</v>
      </c>
      <c r="K12" s="6" t="str">
        <f>IF(G12 = "NULL", "NULL", G12*2)</f>
        <v>NULL</v>
      </c>
      <c r="L12" s="6" t="str">
        <f>IF(G12 = "NULL", "NULL", K12*28.35)</f>
        <v>NULL</v>
      </c>
      <c r="M12" s="7" t="str">
        <f>CONCATENATE(D12, CHAR(10), "- NET WT. ", E12, " oz (", F12, " grams)")</f>
        <v>NULL
- NET WT. NULL oz (NULL grams)</v>
      </c>
      <c r="N12" s="10">
        <v>10000000011</v>
      </c>
      <c r="O12" s="10">
        <v>30000000011</v>
      </c>
      <c r="P12" s="10">
        <v>50000000011</v>
      </c>
      <c r="Q12" s="10">
        <v>70000000011</v>
      </c>
      <c r="R12" s="10">
        <v>90000000011</v>
      </c>
      <c r="S12" s="2"/>
    </row>
    <row r="13" spans="1:20" ht="31.5" x14ac:dyDescent="0.25">
      <c r="A13" s="2" t="s">
        <v>208</v>
      </c>
      <c r="B13" s="2" t="s">
        <v>1220</v>
      </c>
      <c r="C13" s="2" t="s">
        <v>520</v>
      </c>
      <c r="D13" s="1" t="s">
        <v>891</v>
      </c>
      <c r="E13" s="6" t="str">
        <f>IF(G13 = "NULL", "NULL", G13/2)</f>
        <v>NULL</v>
      </c>
      <c r="F13" s="13" t="str">
        <f>IF(E13 = "NULL", "NULL", E13*28.35)</f>
        <v>NULL</v>
      </c>
      <c r="G13" s="6" t="s">
        <v>891</v>
      </c>
      <c r="H13" s="6" t="str">
        <f>IF(G13 = "NULL", "NULL", G13*28.35)</f>
        <v>NULL</v>
      </c>
      <c r="I13" s="6" t="str">
        <f>IF(G13 = "NULL", "NULL", G13*1.2)</f>
        <v>NULL</v>
      </c>
      <c r="J13" s="6" t="str">
        <f>IF(G13 = "NULL", "NULL", I13*28.35)</f>
        <v>NULL</v>
      </c>
      <c r="K13" s="6" t="str">
        <f>IF(G13 = "NULL", "NULL", G13*2)</f>
        <v>NULL</v>
      </c>
      <c r="L13" s="6" t="str">
        <f>IF(G13 = "NULL", "NULL", K13*28.35)</f>
        <v>NULL</v>
      </c>
      <c r="M13" s="7" t="str">
        <f>CONCATENATE(D13, CHAR(10), "- NET WT. ", E13, " oz (", F13, " grams)")</f>
        <v>NULL
- NET WT. NULL oz (NULL grams)</v>
      </c>
      <c r="N13" s="10">
        <v>10000000012</v>
      </c>
      <c r="O13" s="10">
        <v>30000000012</v>
      </c>
      <c r="P13" s="10">
        <v>50000000012</v>
      </c>
      <c r="Q13" s="10">
        <v>70000000012</v>
      </c>
      <c r="R13" s="10">
        <v>90000000012</v>
      </c>
      <c r="S13" s="2"/>
    </row>
    <row r="14" spans="1:20" ht="28.5" x14ac:dyDescent="0.25">
      <c r="A14" s="2" t="s">
        <v>112</v>
      </c>
      <c r="B14" s="2" t="s">
        <v>447</v>
      </c>
      <c r="C14" s="2" t="s">
        <v>447</v>
      </c>
      <c r="D14" s="1" t="s">
        <v>891</v>
      </c>
      <c r="E14" s="6" t="str">
        <f>IF(G14 = "NULL", "NULL", G14/2)</f>
        <v>NULL</v>
      </c>
      <c r="F14" s="13" t="str">
        <f>IF(E14 = "NULL", "NULL", E14*28.35)</f>
        <v>NULL</v>
      </c>
      <c r="G14" s="6" t="s">
        <v>891</v>
      </c>
      <c r="H14" s="6" t="str">
        <f>IF(G14 = "NULL", "NULL", G14*28.35)</f>
        <v>NULL</v>
      </c>
      <c r="I14" s="6" t="str">
        <f>IF(G14 = "NULL", "NULL", G14*1.2)</f>
        <v>NULL</v>
      </c>
      <c r="J14" s="6" t="str">
        <f>IF(G14 = "NULL", "NULL", I14*28.35)</f>
        <v>NULL</v>
      </c>
      <c r="K14" s="6" t="str">
        <f>IF(G14 = "NULL", "NULL", G14*2)</f>
        <v>NULL</v>
      </c>
      <c r="L14" s="6" t="str">
        <f>IF(G14 = "NULL", "NULL", K14*28.35)</f>
        <v>NULL</v>
      </c>
      <c r="M14" s="7" t="str">
        <f>CONCATENATE(D14, CHAR(10), "- NET WT. ", E14, " oz (", F14, " grams)")</f>
        <v>NULL
- NET WT. NULL oz (NULL grams)</v>
      </c>
      <c r="N14" s="10">
        <v>10000000013</v>
      </c>
      <c r="O14" s="10">
        <v>30000000013</v>
      </c>
      <c r="P14" s="10">
        <v>50000000013</v>
      </c>
      <c r="Q14" s="10">
        <v>70000000013</v>
      </c>
      <c r="R14" s="10">
        <v>90000000013</v>
      </c>
      <c r="S14" s="2"/>
    </row>
    <row r="15" spans="1:20" ht="71.25" x14ac:dyDescent="0.25">
      <c r="A15" s="2" t="s">
        <v>122</v>
      </c>
      <c r="B15" s="2" t="s">
        <v>1219</v>
      </c>
      <c r="C15" s="2" t="s">
        <v>864</v>
      </c>
      <c r="D15" s="1" t="s">
        <v>876</v>
      </c>
      <c r="E15" s="6">
        <f>IF(G15 = "NULL", "NULL", G15/2)</f>
        <v>1.6</v>
      </c>
      <c r="F15" s="13">
        <f>IF(E15 = "NULL", "NULL", E15*28.35)</f>
        <v>45.360000000000007</v>
      </c>
      <c r="G15" s="6">
        <v>3.2</v>
      </c>
      <c r="H15" s="6">
        <f>IF(G15 = "NULL", "NULL", G15*28.35)</f>
        <v>90.720000000000013</v>
      </c>
      <c r="I15" s="6">
        <f>IF(G15 = "NULL", "NULL", G15*1.2)</f>
        <v>3.84</v>
      </c>
      <c r="J15" s="6">
        <f>IF(G15 = "NULL", "NULL", I15*28.35)</f>
        <v>108.864</v>
      </c>
      <c r="K15" s="6">
        <f>IF(G15 = "NULL", "NULL", G15*2)</f>
        <v>6.4</v>
      </c>
      <c r="L15" s="6">
        <f>IF(G15 = "NULL", "NULL", K15*28.35)</f>
        <v>181.44000000000003</v>
      </c>
      <c r="M15" s="7" t="str">
        <f>CONCATENATE(D15, CHAR(10), "- NET WT. ", E15, " oz (", F15, " grams)")</f>
        <v>Any Kind of Burger Seasoning Ingredients:
salt, maltodextrin, garlic, natural flavors, spices, less than 2% of sunflower oil
- NET WT. 1.6 oz (45.36 grams)</v>
      </c>
      <c r="N15" s="10">
        <v>10000000014</v>
      </c>
      <c r="O15" s="10">
        <v>30000000014</v>
      </c>
      <c r="P15" s="10">
        <v>50000000014</v>
      </c>
      <c r="Q15" s="10">
        <v>70000000014</v>
      </c>
      <c r="R15" s="10">
        <v>90000000014</v>
      </c>
      <c r="S15" s="2" t="s">
        <v>883</v>
      </c>
      <c r="T15" s="7" t="s">
        <v>902</v>
      </c>
    </row>
    <row r="16" spans="1:20" ht="28.5" x14ac:dyDescent="0.25">
      <c r="A16" s="2" t="s">
        <v>295</v>
      </c>
      <c r="B16" s="2" t="s">
        <v>512</v>
      </c>
      <c r="C16" s="2" t="s">
        <v>512</v>
      </c>
      <c r="D16" s="1" t="s">
        <v>891</v>
      </c>
      <c r="E16" s="6" t="str">
        <f>IF(G16 = "NULL", "NULL", G16/2)</f>
        <v>NULL</v>
      </c>
      <c r="F16" s="13" t="str">
        <f>IF(E16 = "NULL", "NULL", E16*28.35)</f>
        <v>NULL</v>
      </c>
      <c r="G16" s="6" t="s">
        <v>891</v>
      </c>
      <c r="H16" s="6" t="str">
        <f>IF(G16 = "NULL", "NULL", G16*28.35)</f>
        <v>NULL</v>
      </c>
      <c r="I16" s="6" t="str">
        <f>IF(G16 = "NULL", "NULL", G16*1.2)</f>
        <v>NULL</v>
      </c>
      <c r="J16" s="6" t="str">
        <f>IF(G16 = "NULL", "NULL", I16*28.35)</f>
        <v>NULL</v>
      </c>
      <c r="K16" s="6" t="str">
        <f>IF(G16 = "NULL", "NULL", G16*2)</f>
        <v>NULL</v>
      </c>
      <c r="L16" s="6" t="str">
        <f>IF(G16 = "NULL", "NULL", K16*28.35)</f>
        <v>NULL</v>
      </c>
      <c r="M16" s="7" t="str">
        <f>CONCATENATE(D16, CHAR(10), "- NET WT. ", E16, " oz (", F16, " grams)")</f>
        <v>NULL
- NET WT. NULL oz (NULL grams)</v>
      </c>
      <c r="N16" s="10">
        <v>10000000015</v>
      </c>
      <c r="O16" s="10">
        <v>30000000015</v>
      </c>
      <c r="P16" s="10">
        <v>50000000015</v>
      </c>
      <c r="Q16" s="10">
        <v>70000000015</v>
      </c>
      <c r="R16" s="10">
        <v>90000000015</v>
      </c>
      <c r="S16" s="2"/>
    </row>
    <row r="17" spans="1:20" ht="31.5" x14ac:dyDescent="0.25">
      <c r="A17" s="2" t="s">
        <v>273</v>
      </c>
      <c r="B17" s="2" t="s">
        <v>1218</v>
      </c>
      <c r="C17" s="2" t="s">
        <v>547</v>
      </c>
      <c r="D17" s="1" t="s">
        <v>891</v>
      </c>
      <c r="E17" s="6" t="str">
        <f>IF(G17 = "NULL", "NULL", G17/2)</f>
        <v>NULL</v>
      </c>
      <c r="F17" s="13" t="str">
        <f>IF(E17 = "NULL", "NULL", E17*28.35)</f>
        <v>NULL</v>
      </c>
      <c r="G17" s="6" t="s">
        <v>891</v>
      </c>
      <c r="H17" s="6" t="str">
        <f>IF(G17 = "NULL", "NULL", G17*28.35)</f>
        <v>NULL</v>
      </c>
      <c r="I17" s="6" t="str">
        <f>IF(G17 = "NULL", "NULL", G17*1.2)</f>
        <v>NULL</v>
      </c>
      <c r="J17" s="6" t="str">
        <f>IF(G17 = "NULL", "NULL", I17*28.35)</f>
        <v>NULL</v>
      </c>
      <c r="K17" s="6" t="str">
        <f>IF(G17 = "NULL", "NULL", G17*2)</f>
        <v>NULL</v>
      </c>
      <c r="L17" s="6" t="str">
        <f>IF(G17 = "NULL", "NULL", K17*28.35)</f>
        <v>NULL</v>
      </c>
      <c r="M17" s="7" t="str">
        <f>CONCATENATE(D17, CHAR(10), "- NET WT. ", E17, " oz (", F17, " grams)")</f>
        <v>NULL
- NET WT. NULL oz (NULL grams)</v>
      </c>
      <c r="N17" s="10">
        <v>10000000016</v>
      </c>
      <c r="O17" s="10">
        <v>30000000016</v>
      </c>
      <c r="P17" s="10">
        <v>50000000016</v>
      </c>
      <c r="Q17" s="10">
        <v>70000000016</v>
      </c>
      <c r="R17" s="10">
        <v>90000000016</v>
      </c>
      <c r="S17" s="2"/>
    </row>
    <row r="18" spans="1:20" ht="57" x14ac:dyDescent="0.25">
      <c r="A18" s="2" t="s">
        <v>51</v>
      </c>
      <c r="B18" s="2" t="s">
        <v>1217</v>
      </c>
      <c r="C18" s="2" t="s">
        <v>548</v>
      </c>
      <c r="D18" s="1" t="s">
        <v>1254</v>
      </c>
      <c r="E18" s="6">
        <f>IF(G18 = "NULL", "NULL", G18/2)</f>
        <v>2.9</v>
      </c>
      <c r="F18" s="13">
        <f>IF(E18 = "NULL", "NULL", E18*28.35)</f>
        <v>82.215000000000003</v>
      </c>
      <c r="G18" s="6">
        <v>5.8</v>
      </c>
      <c r="H18" s="6">
        <f>IF(G18 = "NULL", "NULL", G18*28.35)</f>
        <v>164.43</v>
      </c>
      <c r="I18" s="6">
        <f>IF(G18 = "NULL", "NULL", G18*1.2)</f>
        <v>6.96</v>
      </c>
      <c r="J18" s="6">
        <f>IF(G18 = "NULL", "NULL", I18*28.35)</f>
        <v>197.316</v>
      </c>
      <c r="K18" s="6">
        <f>IF(G18 = "NULL", "NULL", G18*2)</f>
        <v>11.6</v>
      </c>
      <c r="L18" s="6">
        <f>IF(G18 = "NULL", "NULL", K18*28.35)</f>
        <v>328.86</v>
      </c>
      <c r="M18" s="7" t="str">
        <f>CONCATENATE(D18, CHAR(10), "- NET WT. ", E18, " oz (", F18, " grams)")</f>
        <v>Applewood Sea Salt Ingredients:
pure sea salt smoked above an applewood fire 
- NET WT. 2.9 oz (82.215 grams)</v>
      </c>
      <c r="N18" s="10">
        <v>10000000017</v>
      </c>
      <c r="O18" s="10">
        <v>30000000017</v>
      </c>
      <c r="P18" s="10">
        <v>50000000017</v>
      </c>
      <c r="Q18" s="10">
        <v>70000000017</v>
      </c>
      <c r="R18" s="10">
        <v>90000000017</v>
      </c>
      <c r="S18" s="2"/>
    </row>
    <row r="19" spans="1:20" ht="28.5" x14ac:dyDescent="0.25">
      <c r="A19" s="2" t="s">
        <v>370</v>
      </c>
      <c r="B19" s="2" t="s">
        <v>427</v>
      </c>
      <c r="C19" s="2" t="s">
        <v>427</v>
      </c>
      <c r="D19" s="1" t="s">
        <v>891</v>
      </c>
      <c r="E19" s="6" t="str">
        <f>IF(G19 = "NULL", "NULL", G19/2)</f>
        <v>NULL</v>
      </c>
      <c r="F19" s="13" t="str">
        <f>IF(E19 = "NULL", "NULL", E19*28.35)</f>
        <v>NULL</v>
      </c>
      <c r="G19" s="6" t="s">
        <v>891</v>
      </c>
      <c r="H19" s="6" t="str">
        <f>IF(G19 = "NULL", "NULL", G19*28.35)</f>
        <v>NULL</v>
      </c>
      <c r="I19" s="6" t="str">
        <f>IF(G19 = "NULL", "NULL", G19*1.2)</f>
        <v>NULL</v>
      </c>
      <c r="J19" s="6" t="str">
        <f>IF(G19 = "NULL", "NULL", I19*28.35)</f>
        <v>NULL</v>
      </c>
      <c r="K19" s="6" t="str">
        <f>IF(G19 = "NULL", "NULL", G19*2)</f>
        <v>NULL</v>
      </c>
      <c r="L19" s="6" t="str">
        <f>IF(G19 = "NULL", "NULL", K19*28.35)</f>
        <v>NULL</v>
      </c>
      <c r="M19" s="7" t="str">
        <f>CONCATENATE(D19, CHAR(10), "- NET WT. ", E19, " oz (", F19, " grams)")</f>
        <v>NULL
- NET WT. NULL oz (NULL grams)</v>
      </c>
      <c r="N19" s="10">
        <v>10000000018</v>
      </c>
      <c r="O19" s="10">
        <v>30000000018</v>
      </c>
      <c r="P19" s="10">
        <v>50000000018</v>
      </c>
      <c r="Q19" s="10">
        <v>70000000018</v>
      </c>
      <c r="R19" s="10">
        <v>90000000018</v>
      </c>
      <c r="S19" s="2"/>
    </row>
    <row r="20" spans="1:20" ht="31.5" x14ac:dyDescent="0.25">
      <c r="A20" s="2" t="s">
        <v>298</v>
      </c>
      <c r="B20" s="2" t="s">
        <v>1216</v>
      </c>
      <c r="C20" s="2" t="s">
        <v>521</v>
      </c>
      <c r="D20" s="1" t="s">
        <v>891</v>
      </c>
      <c r="E20" s="6" t="str">
        <f>IF(G20 = "NULL", "NULL", G20/2)</f>
        <v>NULL</v>
      </c>
      <c r="F20" s="13" t="str">
        <f>IF(E20 = "NULL", "NULL", E20*28.35)</f>
        <v>NULL</v>
      </c>
      <c r="G20" s="6" t="s">
        <v>891</v>
      </c>
      <c r="H20" s="6" t="str">
        <f>IF(G20 = "NULL", "NULL", G20*28.35)</f>
        <v>NULL</v>
      </c>
      <c r="I20" s="6" t="str">
        <f>IF(G20 = "NULL", "NULL", G20*1.2)</f>
        <v>NULL</v>
      </c>
      <c r="J20" s="6" t="str">
        <f>IF(G20 = "NULL", "NULL", I20*28.35)</f>
        <v>NULL</v>
      </c>
      <c r="K20" s="6" t="str">
        <f>IF(G20 = "NULL", "NULL", G20*2)</f>
        <v>NULL</v>
      </c>
      <c r="L20" s="6" t="str">
        <f>IF(G20 = "NULL", "NULL", K20*28.35)</f>
        <v>NULL</v>
      </c>
      <c r="M20" s="7" t="str">
        <f>CONCATENATE(D20, CHAR(10), "- NET WT. ", E20, " oz (", F20, " grams)")</f>
        <v>NULL
- NET WT. NULL oz (NULL grams)</v>
      </c>
      <c r="N20" s="10">
        <v>10000000019</v>
      </c>
      <c r="O20" s="10">
        <v>30000000019</v>
      </c>
      <c r="P20" s="10">
        <v>50000000019</v>
      </c>
      <c r="Q20" s="10">
        <v>70000000019</v>
      </c>
      <c r="R20" s="10">
        <v>90000000019</v>
      </c>
      <c r="S20" s="2"/>
    </row>
    <row r="21" spans="1:20" ht="31.5" x14ac:dyDescent="0.25">
      <c r="A21" s="2" t="s">
        <v>151</v>
      </c>
      <c r="B21" s="2" t="s">
        <v>1215</v>
      </c>
      <c r="C21" s="2" t="s">
        <v>549</v>
      </c>
      <c r="D21" s="1" t="s">
        <v>891</v>
      </c>
      <c r="E21" s="6" t="str">
        <f>IF(G21 = "NULL", "NULL", G21/2)</f>
        <v>NULL</v>
      </c>
      <c r="F21" s="13" t="str">
        <f>IF(E21 = "NULL", "NULL", E21*28.35)</f>
        <v>NULL</v>
      </c>
      <c r="G21" s="6" t="s">
        <v>891</v>
      </c>
      <c r="H21" s="6" t="str">
        <f>IF(G21 = "NULL", "NULL", G21*28.35)</f>
        <v>NULL</v>
      </c>
      <c r="I21" s="6" t="str">
        <f>IF(G21 = "NULL", "NULL", G21*1.2)</f>
        <v>NULL</v>
      </c>
      <c r="J21" s="6" t="str">
        <f>IF(G21 = "NULL", "NULL", I21*28.35)</f>
        <v>NULL</v>
      </c>
      <c r="K21" s="6" t="str">
        <f>IF(G21 = "NULL", "NULL", G21*2)</f>
        <v>NULL</v>
      </c>
      <c r="L21" s="6" t="str">
        <f>IF(G21 = "NULL", "NULL", K21*28.35)</f>
        <v>NULL</v>
      </c>
      <c r="M21" s="7" t="str">
        <f>CONCATENATE(D21, CHAR(10), "- NET WT. ", E21, " oz (", F21, " grams)")</f>
        <v>NULL
- NET WT. NULL oz (NULL grams)</v>
      </c>
      <c r="N21" s="10">
        <v>10000000020</v>
      </c>
      <c r="O21" s="10">
        <v>30000000020</v>
      </c>
      <c r="P21" s="10">
        <v>50000000020</v>
      </c>
      <c r="Q21" s="10">
        <v>70000000020</v>
      </c>
      <c r="R21" s="10">
        <v>90000000020</v>
      </c>
      <c r="S21" s="2"/>
    </row>
    <row r="22" spans="1:20" ht="31.5" x14ac:dyDescent="0.25">
      <c r="A22" s="2" t="s">
        <v>388</v>
      </c>
      <c r="B22" s="2" t="s">
        <v>1214</v>
      </c>
      <c r="C22" s="2" t="s">
        <v>550</v>
      </c>
      <c r="D22" s="1" t="s">
        <v>891</v>
      </c>
      <c r="E22" s="6" t="str">
        <f>IF(G22 = "NULL", "NULL", G22/2)</f>
        <v>NULL</v>
      </c>
      <c r="F22" s="13" t="str">
        <f>IF(E22 = "NULL", "NULL", E22*28.35)</f>
        <v>NULL</v>
      </c>
      <c r="G22" s="6" t="s">
        <v>891</v>
      </c>
      <c r="H22" s="6" t="str">
        <f>IF(G22 = "NULL", "NULL", G22*28.35)</f>
        <v>NULL</v>
      </c>
      <c r="I22" s="6" t="str">
        <f>IF(G22 = "NULL", "NULL", G22*1.2)</f>
        <v>NULL</v>
      </c>
      <c r="J22" s="6" t="str">
        <f>IF(G22 = "NULL", "NULL", I22*28.35)</f>
        <v>NULL</v>
      </c>
      <c r="K22" s="6" t="str">
        <f>IF(G22 = "NULL", "NULL", G22*2)</f>
        <v>NULL</v>
      </c>
      <c r="L22" s="6" t="str">
        <f>IF(G22 = "NULL", "NULL", K22*28.35)</f>
        <v>NULL</v>
      </c>
      <c r="M22" s="7" t="str">
        <f>CONCATENATE(D22, CHAR(10), "- NET WT. ", E22, " oz (", F22, " grams)")</f>
        <v>NULL
- NET WT. NULL oz (NULL grams)</v>
      </c>
      <c r="N22" s="10">
        <v>10000000021</v>
      </c>
      <c r="O22" s="10">
        <v>30000000021</v>
      </c>
      <c r="P22" s="10">
        <v>50000000021</v>
      </c>
      <c r="Q22" s="10">
        <v>70000000021</v>
      </c>
      <c r="R22" s="10">
        <v>90000000021</v>
      </c>
      <c r="S22" s="2"/>
    </row>
    <row r="23" spans="1:20" ht="185.25" x14ac:dyDescent="0.25">
      <c r="A23" s="2" t="s">
        <v>215</v>
      </c>
      <c r="B23" s="2" t="s">
        <v>1213</v>
      </c>
      <c r="C23" s="2" t="s">
        <v>551</v>
      </c>
      <c r="D23" s="1" t="s">
        <v>924</v>
      </c>
      <c r="E23" s="6">
        <f>IF(G23 = "NULL", "NULL", G23/2)</f>
        <v>1.1000000000000001</v>
      </c>
      <c r="F23" s="13">
        <f>IF(E23 = "NULL", "NULL", E23*28.35)</f>
        <v>31.185000000000006</v>
      </c>
      <c r="G23" s="6">
        <v>2.2000000000000002</v>
      </c>
      <c r="H23" s="6">
        <f>IF(G23 = "NULL", "NULL", G23*28.35)</f>
        <v>62.370000000000012</v>
      </c>
      <c r="I23" s="6">
        <f>IF(G23 = "NULL", "NULL", G23*1.2)</f>
        <v>2.64</v>
      </c>
      <c r="J23" s="6">
        <f>IF(G23 = "NULL", "NULL", I23*28.35)</f>
        <v>74.844000000000008</v>
      </c>
      <c r="K23" s="6">
        <f>IF(G23 = "NULL", "NULL", G23*2)</f>
        <v>4.4000000000000004</v>
      </c>
      <c r="L23" s="6">
        <f>IF(G23 = "NULL", "NULL", K23*28.35)</f>
        <v>124.74000000000002</v>
      </c>
      <c r="M23" s="7" t="str">
        <f>CONCATENATE(D23, CHAR(10), "- NET WT. ", E23, " oz (", F23, " grams)")</f>
        <v>Bacon &amp; Cheddar Popcorn Seasoning Ingredients:
whey, cheese blend, cheddar cheese, milk salt, cheese cultures, enzymes, disodium phosphate fd &amp;c yellow#5(E102) yellow #6, lactose, hydrolyzed soy protein, nonfat dry milk, natural &amp; artificial flavors,  onion powder, natural smoke flavor, yellow#5 lake, #6 silicon dioxide, red #40 lake, blue#1 lake
• ALLERGY ALERT: CONTAINS MILK &amp; CHEESE •
- NET WT. 1.1 oz (31.185 grams)</v>
      </c>
      <c r="N23" s="10">
        <v>10000000022</v>
      </c>
      <c r="O23" s="10">
        <v>30000000022</v>
      </c>
      <c r="P23" s="10">
        <v>50000000022</v>
      </c>
      <c r="Q23" s="10">
        <v>70000000022</v>
      </c>
      <c r="R23" s="10">
        <v>90000000022</v>
      </c>
      <c r="S23" s="2"/>
    </row>
    <row r="24" spans="1:20" ht="31.5" x14ac:dyDescent="0.25">
      <c r="A24" s="2" t="s">
        <v>303</v>
      </c>
      <c r="B24" s="2" t="s">
        <v>1212</v>
      </c>
      <c r="C24" s="2" t="s">
        <v>799</v>
      </c>
      <c r="D24" s="1" t="s">
        <v>891</v>
      </c>
      <c r="E24" s="6" t="str">
        <f>IF(G24 = "NULL", "NULL", G24/2)</f>
        <v>NULL</v>
      </c>
      <c r="F24" s="13" t="str">
        <f>IF(E24 = "NULL", "NULL", E24*28.35)</f>
        <v>NULL</v>
      </c>
      <c r="G24" s="6" t="s">
        <v>891</v>
      </c>
      <c r="H24" s="6" t="str">
        <f>IF(G24 = "NULL", "NULL", G24*28.35)</f>
        <v>NULL</v>
      </c>
      <c r="I24" s="6" t="str">
        <f>IF(G24 = "NULL", "NULL", G24*1.2)</f>
        <v>NULL</v>
      </c>
      <c r="J24" s="6" t="str">
        <f>IF(G24 = "NULL", "NULL", I24*28.35)</f>
        <v>NULL</v>
      </c>
      <c r="K24" s="6" t="str">
        <f>IF(G24 = "NULL", "NULL", G24*2)</f>
        <v>NULL</v>
      </c>
      <c r="L24" s="6" t="str">
        <f>IF(G24 = "NULL", "NULL", K24*28.35)</f>
        <v>NULL</v>
      </c>
      <c r="M24" s="7" t="str">
        <f>CONCATENATE(D24, CHAR(10), "- NET WT. ", E24, " oz (", F24, " grams)")</f>
        <v>NULL
- NET WT. NULL oz (NULL grams)</v>
      </c>
      <c r="N24" s="10">
        <v>10000000023</v>
      </c>
      <c r="O24" s="10">
        <v>30000000023</v>
      </c>
      <c r="P24" s="10">
        <v>50000000023</v>
      </c>
      <c r="Q24" s="10">
        <v>70000000023</v>
      </c>
      <c r="R24" s="10">
        <v>90000000023</v>
      </c>
      <c r="S24" s="2"/>
    </row>
    <row r="25" spans="1:20" ht="71.25" x14ac:dyDescent="0.25">
      <c r="A25" s="2" t="s">
        <v>41</v>
      </c>
      <c r="B25" s="2" t="s">
        <v>478</v>
      </c>
      <c r="C25" s="2" t="s">
        <v>478</v>
      </c>
      <c r="D25" s="1" t="s">
        <v>951</v>
      </c>
      <c r="E25" s="6">
        <f>IF(G25 = "NULL", "NULL", G25/2)</f>
        <v>1.9</v>
      </c>
      <c r="F25" s="13">
        <f>IF(E25 = "NULL", "NULL", E25*28.35)</f>
        <v>53.865000000000002</v>
      </c>
      <c r="G25" s="6">
        <v>3.8</v>
      </c>
      <c r="H25" s="6">
        <f>IF(G25 = "NULL", "NULL", G25*28.35)</f>
        <v>107.73</v>
      </c>
      <c r="I25" s="6">
        <f>IF(G25 = "NULL", "NULL", G25*1.2)</f>
        <v>4.5599999999999996</v>
      </c>
      <c r="J25" s="6">
        <f>IF(G25 = "NULL", "NULL", I25*28.35)</f>
        <v>129.27599999999998</v>
      </c>
      <c r="K25" s="6">
        <f>IF(G25 = "NULL", "NULL", G25*2)</f>
        <v>7.6</v>
      </c>
      <c r="L25" s="6">
        <f>IF(G25 = "NULL", "NULL", K25*28.35)</f>
        <v>215.46</v>
      </c>
      <c r="M25" s="7" t="str">
        <f>CONCATENATE(D25, CHAR(10), "- NET WT. ", E25, " oz (", F25, " grams)")</f>
        <v>Bacon Salt Ingredients:
salt, brown sugar, rendered bacon fat, natural applewood smoke flavor, and silicon dioxide added to prevent caking
- NET WT. 1.9 oz (53.865 grams)</v>
      </c>
      <c r="N25" s="10">
        <v>10000000024</v>
      </c>
      <c r="O25" s="10">
        <v>30000000024</v>
      </c>
      <c r="P25" s="10">
        <v>50000000024</v>
      </c>
      <c r="Q25" s="10">
        <v>70000000024</v>
      </c>
      <c r="R25" s="10">
        <v>90000000024</v>
      </c>
      <c r="S25" s="2" t="s">
        <v>883</v>
      </c>
      <c r="T25" s="7" t="s">
        <v>903</v>
      </c>
    </row>
    <row r="26" spans="1:20" ht="228" x14ac:dyDescent="0.25">
      <c r="A26" s="2" t="s">
        <v>311</v>
      </c>
      <c r="B26" s="2" t="s">
        <v>1211</v>
      </c>
      <c r="C26" s="2" t="s">
        <v>552</v>
      </c>
      <c r="D26" s="1" t="s">
        <v>925</v>
      </c>
      <c r="E26" s="6">
        <f>IF(G26 = "NULL", "NULL", G26/2)</f>
        <v>1.95</v>
      </c>
      <c r="F26" s="13">
        <f>IF(E26 = "NULL", "NULL", E26*28.35)</f>
        <v>55.282499999999999</v>
      </c>
      <c r="G26" s="6">
        <v>3.9</v>
      </c>
      <c r="H26" s="6">
        <f>IF(G26 = "NULL", "NULL", G26*28.35)</f>
        <v>110.565</v>
      </c>
      <c r="I26" s="6">
        <f>IF(G26 = "NULL", "NULL", G26*1.2)</f>
        <v>4.68</v>
      </c>
      <c r="J26" s="6">
        <f>IF(G26 = "NULL", "NULL", I26*28.35)</f>
        <v>132.678</v>
      </c>
      <c r="K26" s="6">
        <f>IF(G26 = "NULL", "NULL", G26*2)</f>
        <v>7.8</v>
      </c>
      <c r="L26" s="6">
        <f>IF(G26 = "NULL", "NULL", K26*28.35)</f>
        <v>221.13</v>
      </c>
      <c r="M26" s="7" t="str">
        <f>CONCATENATE(D26, CHAR(10), "- NET WT. ", E26, " oz (", F26, " grams)")</f>
        <v>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 ALLERGY ALERT: CONTAINS SOY •
• PACKED IN FACILITY WITH PEANUTS, TREE NUTS, SOYBEANS, MILK, EGG, FISH, SHELLFISH, CRUSTACEANS, WHEAT •
- NET WT. 1.95 oz (55.2825 grams)</v>
      </c>
      <c r="N26" s="10">
        <v>10000000025</v>
      </c>
      <c r="O26" s="10">
        <v>30000000025</v>
      </c>
      <c r="P26" s="10">
        <v>50000000025</v>
      </c>
      <c r="Q26" s="10">
        <v>70000000025</v>
      </c>
      <c r="R26" s="10">
        <v>90000000025</v>
      </c>
      <c r="S26" s="2"/>
    </row>
    <row r="27" spans="1:20" ht="28.5" x14ac:dyDescent="0.25">
      <c r="A27" s="2" t="s">
        <v>69</v>
      </c>
      <c r="B27" s="2" t="s">
        <v>484</v>
      </c>
      <c r="C27" s="2" t="s">
        <v>484</v>
      </c>
      <c r="D27" s="1" t="s">
        <v>891</v>
      </c>
      <c r="E27" s="6" t="str">
        <f>IF(G27 = "NULL", "NULL", G27/2)</f>
        <v>NULL</v>
      </c>
      <c r="F27" s="13" t="str">
        <f>IF(E27 = "NULL", "NULL", E27*28.35)</f>
        <v>NULL</v>
      </c>
      <c r="G27" s="6" t="s">
        <v>891</v>
      </c>
      <c r="H27" s="6" t="str">
        <f>IF(G27 = "NULL", "NULL", G27*28.35)</f>
        <v>NULL</v>
      </c>
      <c r="I27" s="6" t="str">
        <f>IF(G27 = "NULL", "NULL", G27*1.2)</f>
        <v>NULL</v>
      </c>
      <c r="J27" s="6" t="str">
        <f>IF(G27 = "NULL", "NULL", I27*28.35)</f>
        <v>NULL</v>
      </c>
      <c r="K27" s="6" t="str">
        <f>IF(G27 = "NULL", "NULL", G27*2)</f>
        <v>NULL</v>
      </c>
      <c r="L27" s="6" t="str">
        <f>IF(G27 = "NULL", "NULL", K27*28.35)</f>
        <v>NULL</v>
      </c>
      <c r="M27" s="7" t="str">
        <f>CONCATENATE(D27, CHAR(10), "- NET WT. ", E27, " oz (", F27, " grams)")</f>
        <v>NULL
- NET WT. NULL oz (NULL grams)</v>
      </c>
      <c r="N27" s="10">
        <v>10000000026</v>
      </c>
      <c r="O27" s="10">
        <v>30000000026</v>
      </c>
      <c r="P27" s="10">
        <v>50000000026</v>
      </c>
      <c r="Q27" s="10">
        <v>70000000026</v>
      </c>
      <c r="R27" s="10">
        <v>90000000026</v>
      </c>
      <c r="S27" s="2"/>
    </row>
    <row r="28" spans="1:20" ht="31.5" x14ac:dyDescent="0.25">
      <c r="A28" s="2" t="s">
        <v>185</v>
      </c>
      <c r="B28" s="2" t="s">
        <v>1210</v>
      </c>
      <c r="C28" s="2" t="s">
        <v>553</v>
      </c>
      <c r="D28" s="1" t="s">
        <v>891</v>
      </c>
      <c r="E28" s="6" t="str">
        <f>IF(G28 = "NULL", "NULL", G28/2)</f>
        <v>NULL</v>
      </c>
      <c r="F28" s="13" t="str">
        <f>IF(E28 = "NULL", "NULL", E28*28.35)</f>
        <v>NULL</v>
      </c>
      <c r="G28" s="6" t="s">
        <v>891</v>
      </c>
      <c r="H28" s="6" t="str">
        <f>IF(G28 = "NULL", "NULL", G28*28.35)</f>
        <v>NULL</v>
      </c>
      <c r="I28" s="6" t="str">
        <f>IF(G28 = "NULL", "NULL", G28*1.2)</f>
        <v>NULL</v>
      </c>
      <c r="J28" s="6" t="str">
        <f>IF(G28 = "NULL", "NULL", I28*28.35)</f>
        <v>NULL</v>
      </c>
      <c r="K28" s="6" t="str">
        <f>IF(G28 = "NULL", "NULL", G28*2)</f>
        <v>NULL</v>
      </c>
      <c r="L28" s="6" t="str">
        <f>IF(G28 = "NULL", "NULL", K28*28.35)</f>
        <v>NULL</v>
      </c>
      <c r="M28" s="7" t="str">
        <f>CONCATENATE(D28, CHAR(10), "- NET WT. ", E28, " oz (", F28, " grams)")</f>
        <v>NULL
- NET WT. NULL oz (NULL grams)</v>
      </c>
      <c r="N28" s="10">
        <v>10000000027</v>
      </c>
      <c r="O28" s="10">
        <v>30000000027</v>
      </c>
      <c r="P28" s="10">
        <v>50000000027</v>
      </c>
      <c r="Q28" s="10">
        <v>70000000027</v>
      </c>
      <c r="R28" s="10">
        <v>90000000027</v>
      </c>
      <c r="S28" s="2"/>
    </row>
    <row r="29" spans="1:20" ht="31.5" x14ac:dyDescent="0.25">
      <c r="A29" s="2" t="s">
        <v>79</v>
      </c>
      <c r="B29" s="2" t="s">
        <v>1209</v>
      </c>
      <c r="C29" s="2" t="s">
        <v>554</v>
      </c>
      <c r="D29" s="1" t="s">
        <v>891</v>
      </c>
      <c r="E29" s="6" t="str">
        <f>IF(G29 = "NULL", "NULL", G29/2)</f>
        <v>NULL</v>
      </c>
      <c r="F29" s="13" t="str">
        <f>IF(E29 = "NULL", "NULL", E29*28.35)</f>
        <v>NULL</v>
      </c>
      <c r="G29" s="6" t="s">
        <v>891</v>
      </c>
      <c r="H29" s="6" t="str">
        <f>IF(G29 = "NULL", "NULL", G29*28.35)</f>
        <v>NULL</v>
      </c>
      <c r="I29" s="6" t="str">
        <f>IF(G29 = "NULL", "NULL", G29*1.2)</f>
        <v>NULL</v>
      </c>
      <c r="J29" s="6" t="str">
        <f>IF(G29 = "NULL", "NULL", I29*28.35)</f>
        <v>NULL</v>
      </c>
      <c r="K29" s="6" t="str">
        <f>IF(G29 = "NULL", "NULL", G29*2)</f>
        <v>NULL</v>
      </c>
      <c r="L29" s="6" t="str">
        <f>IF(G29 = "NULL", "NULL", K29*28.35)</f>
        <v>NULL</v>
      </c>
      <c r="M29" s="7" t="str">
        <f>CONCATENATE(D29, CHAR(10), "- NET WT. ", E29, " oz (", F29, " grams)")</f>
        <v>NULL
- NET WT. NULL oz (NULL grams)</v>
      </c>
      <c r="N29" s="10">
        <v>10000000028</v>
      </c>
      <c r="O29" s="10">
        <v>30000000028</v>
      </c>
      <c r="P29" s="10">
        <v>50000000028</v>
      </c>
      <c r="Q29" s="10">
        <v>70000000028</v>
      </c>
      <c r="R29" s="10">
        <v>90000000028</v>
      </c>
      <c r="S29" s="2"/>
    </row>
    <row r="30" spans="1:20" ht="31.5" x14ac:dyDescent="0.25">
      <c r="A30" s="2" t="s">
        <v>322</v>
      </c>
      <c r="B30" s="2" t="s">
        <v>1208</v>
      </c>
      <c r="C30" s="2" t="s">
        <v>555</v>
      </c>
      <c r="D30" s="1" t="s">
        <v>891</v>
      </c>
      <c r="E30" s="6" t="str">
        <f>IF(G30 = "NULL", "NULL", G30/2)</f>
        <v>NULL</v>
      </c>
      <c r="F30" s="13" t="str">
        <f>IF(E30 = "NULL", "NULL", E30*28.35)</f>
        <v>NULL</v>
      </c>
      <c r="G30" s="6" t="s">
        <v>891</v>
      </c>
      <c r="H30" s="6" t="str">
        <f>IF(G30 = "NULL", "NULL", G30*28.35)</f>
        <v>NULL</v>
      </c>
      <c r="I30" s="6" t="str">
        <f>IF(G30 = "NULL", "NULL", G30*1.2)</f>
        <v>NULL</v>
      </c>
      <c r="J30" s="6" t="str">
        <f>IF(G30 = "NULL", "NULL", I30*28.35)</f>
        <v>NULL</v>
      </c>
      <c r="K30" s="6" t="str">
        <f>IF(G30 = "NULL", "NULL", G30*2)</f>
        <v>NULL</v>
      </c>
      <c r="L30" s="6" t="str">
        <f>IF(G30 = "NULL", "NULL", K30*28.35)</f>
        <v>NULL</v>
      </c>
      <c r="M30" s="7" t="str">
        <f>CONCATENATE(D30, CHAR(10), "- NET WT. ", E30, " oz (", F30, " grams)")</f>
        <v>NULL
- NET WT. NULL oz (NULL grams)</v>
      </c>
      <c r="N30" s="10">
        <v>10000000029</v>
      </c>
      <c r="O30" s="10">
        <v>30000000029</v>
      </c>
      <c r="P30" s="10">
        <v>50000000029</v>
      </c>
      <c r="Q30" s="10">
        <v>70000000029</v>
      </c>
      <c r="R30" s="10">
        <v>90000000029</v>
      </c>
      <c r="S30" s="2"/>
    </row>
    <row r="31" spans="1:20" ht="31.5" x14ac:dyDescent="0.25">
      <c r="A31" s="2" t="s">
        <v>123</v>
      </c>
      <c r="B31" s="2" t="s">
        <v>1207</v>
      </c>
      <c r="C31" s="2" t="s">
        <v>556</v>
      </c>
      <c r="D31" s="1" t="s">
        <v>891</v>
      </c>
      <c r="E31" s="6" t="str">
        <f>IF(G31 = "NULL", "NULL", G31/2)</f>
        <v>NULL</v>
      </c>
      <c r="F31" s="13" t="str">
        <f>IF(E31 = "NULL", "NULL", E31*28.35)</f>
        <v>NULL</v>
      </c>
      <c r="G31" s="6" t="s">
        <v>891</v>
      </c>
      <c r="H31" s="6" t="str">
        <f>IF(G31 = "NULL", "NULL", G31*28.35)</f>
        <v>NULL</v>
      </c>
      <c r="I31" s="6" t="str">
        <f>IF(G31 = "NULL", "NULL", G31*1.2)</f>
        <v>NULL</v>
      </c>
      <c r="J31" s="6" t="str">
        <f>IF(G31 = "NULL", "NULL", I31*28.35)</f>
        <v>NULL</v>
      </c>
      <c r="K31" s="6" t="str">
        <f>IF(G31 = "NULL", "NULL", G31*2)</f>
        <v>NULL</v>
      </c>
      <c r="L31" s="6" t="str">
        <f>IF(G31 = "NULL", "NULL", K31*28.35)</f>
        <v>NULL</v>
      </c>
      <c r="M31" s="7" t="str">
        <f>CONCATENATE(D31, CHAR(10), "- NET WT. ", E31, " oz (", F31, " grams)")</f>
        <v>NULL
- NET WT. NULL oz (NULL grams)</v>
      </c>
      <c r="N31" s="10">
        <v>10000000030</v>
      </c>
      <c r="O31" s="10">
        <v>30000000030</v>
      </c>
      <c r="P31" s="10">
        <v>50000000030</v>
      </c>
      <c r="Q31" s="10">
        <v>70000000030</v>
      </c>
      <c r="R31" s="10">
        <v>90000000030</v>
      </c>
      <c r="S31" s="2"/>
    </row>
    <row r="32" spans="1:20" ht="31.5" x14ac:dyDescent="0.25">
      <c r="A32" s="2" t="s">
        <v>90</v>
      </c>
      <c r="B32" s="2" t="s">
        <v>1206</v>
      </c>
      <c r="C32" s="2" t="s">
        <v>557</v>
      </c>
      <c r="D32" s="1" t="s">
        <v>891</v>
      </c>
      <c r="E32" s="6" t="str">
        <f>IF(G32 = "NULL", "NULL", G32/2)</f>
        <v>NULL</v>
      </c>
      <c r="F32" s="13" t="str">
        <f>IF(E32 = "NULL", "NULL", E32*28.35)</f>
        <v>NULL</v>
      </c>
      <c r="G32" s="6" t="s">
        <v>891</v>
      </c>
      <c r="H32" s="6" t="str">
        <f>IF(G32 = "NULL", "NULL", G32*28.35)</f>
        <v>NULL</v>
      </c>
      <c r="I32" s="6" t="str">
        <f>IF(G32 = "NULL", "NULL", G32*1.2)</f>
        <v>NULL</v>
      </c>
      <c r="J32" s="6" t="str">
        <f>IF(G32 = "NULL", "NULL", I32*28.35)</f>
        <v>NULL</v>
      </c>
      <c r="K32" s="6" t="str">
        <f>IF(G32 = "NULL", "NULL", G32*2)</f>
        <v>NULL</v>
      </c>
      <c r="L32" s="6" t="str">
        <f>IF(G32 = "NULL", "NULL", K32*28.35)</f>
        <v>NULL</v>
      </c>
      <c r="M32" s="7" t="str">
        <f>CONCATENATE(D32, CHAR(10), "- NET WT. ", E32, " oz (", F32, " grams)")</f>
        <v>NULL
- NET WT. NULL oz (NULL grams)</v>
      </c>
      <c r="N32" s="10">
        <v>10000000031</v>
      </c>
      <c r="O32" s="10">
        <v>30000000031</v>
      </c>
      <c r="P32" s="10">
        <v>50000000031</v>
      </c>
      <c r="Q32" s="10">
        <v>70000000031</v>
      </c>
      <c r="R32" s="10">
        <v>90000000031</v>
      </c>
      <c r="S32" s="2"/>
    </row>
    <row r="33" spans="1:20" ht="142.5" x14ac:dyDescent="0.25">
      <c r="A33" s="2" t="s">
        <v>241</v>
      </c>
      <c r="B33" s="2" t="s">
        <v>1205</v>
      </c>
      <c r="C33" s="2" t="s">
        <v>558</v>
      </c>
      <c r="D33" s="1" t="s">
        <v>952</v>
      </c>
      <c r="E33" s="6" t="str">
        <f>IF(G33 = "NULL", "NULL", G33/2)</f>
        <v>NULL</v>
      </c>
      <c r="F33" s="13" t="str">
        <f>IF(E33 = "NULL", "NULL", E33*28.35)</f>
        <v>NULL</v>
      </c>
      <c r="G33" s="6" t="s">
        <v>891</v>
      </c>
      <c r="H33" s="6" t="str">
        <f>IF(G33 = "NULL", "NULL", G33*28.35)</f>
        <v>NULL</v>
      </c>
      <c r="I33" s="6" t="str">
        <f>IF(G33 = "NULL", "NULL", G33*1.2)</f>
        <v>NULL</v>
      </c>
      <c r="J33" s="6" t="str">
        <f>IF(G33 = "NULL", "NULL", I33*28.35)</f>
        <v>NULL</v>
      </c>
      <c r="K33" s="6" t="str">
        <f>IF(G33 = "NULL", "NULL", G33*2)</f>
        <v>NULL</v>
      </c>
      <c r="L33" s="6" t="str">
        <f>IF(G33 = "NULL", "NULL", K33*28.35)</f>
        <v>NULL</v>
      </c>
      <c r="M33" s="7" t="str">
        <f>CONCATENATE(D33, CHAR(10), "- NET WT. ", E33, " oz (", F33,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NULL oz (NULL grams)</v>
      </c>
      <c r="N33" s="10">
        <v>10000000032</v>
      </c>
      <c r="O33" s="10">
        <v>30000000032</v>
      </c>
      <c r="P33" s="10">
        <v>50000000032</v>
      </c>
      <c r="Q33" s="10">
        <v>70000000032</v>
      </c>
      <c r="R33" s="10">
        <v>90000000032</v>
      </c>
      <c r="S33" s="2"/>
    </row>
    <row r="34" spans="1:20" ht="28.5" x14ac:dyDescent="0.25">
      <c r="A34" s="2" t="s">
        <v>230</v>
      </c>
      <c r="B34" s="2" t="s">
        <v>1204</v>
      </c>
      <c r="C34" s="2" t="s">
        <v>522</v>
      </c>
      <c r="D34" s="1" t="s">
        <v>891</v>
      </c>
      <c r="E34" s="6" t="str">
        <f>IF(G34 = "NULL", "NULL", G34/2)</f>
        <v>NULL</v>
      </c>
      <c r="F34" s="13" t="str">
        <f>IF(E34 = "NULL", "NULL", E34*28.35)</f>
        <v>NULL</v>
      </c>
      <c r="G34" s="6" t="s">
        <v>891</v>
      </c>
      <c r="H34" s="6" t="str">
        <f>IF(G34 = "NULL", "NULL", G34*28.35)</f>
        <v>NULL</v>
      </c>
      <c r="I34" s="6" t="str">
        <f>IF(G34 = "NULL", "NULL", G34*1.2)</f>
        <v>NULL</v>
      </c>
      <c r="J34" s="6" t="str">
        <f>IF(G34 = "NULL", "NULL", I34*28.35)</f>
        <v>NULL</v>
      </c>
      <c r="K34" s="6" t="str">
        <f>IF(G34 = "NULL", "NULL", G34*2)</f>
        <v>NULL</v>
      </c>
      <c r="L34" s="6" t="str">
        <f>IF(G34 = "NULL", "NULL", K34*28.35)</f>
        <v>NULL</v>
      </c>
      <c r="M34" s="7" t="str">
        <f>CONCATENATE(D34, CHAR(10), "- NET WT. ", E34, " oz (", F34, " grams)")</f>
        <v>NULL
- NET WT. NULL oz (NULL grams)</v>
      </c>
      <c r="N34" s="10">
        <v>10000000033</v>
      </c>
      <c r="O34" s="10">
        <v>30000000033</v>
      </c>
      <c r="P34" s="10">
        <v>50000000033</v>
      </c>
      <c r="Q34" s="10">
        <v>70000000033</v>
      </c>
      <c r="R34" s="10">
        <v>90000000033</v>
      </c>
      <c r="S34" s="2"/>
    </row>
    <row r="35" spans="1:20" ht="31.5" x14ac:dyDescent="0.25">
      <c r="A35" s="2" t="s">
        <v>95</v>
      </c>
      <c r="B35" s="2" t="s">
        <v>1203</v>
      </c>
      <c r="C35" s="2" t="s">
        <v>559</v>
      </c>
      <c r="D35" s="1" t="s">
        <v>891</v>
      </c>
      <c r="E35" s="6" t="str">
        <f>IF(G35 = "NULL", "NULL", G35/2)</f>
        <v>NULL</v>
      </c>
      <c r="F35" s="13" t="str">
        <f>IF(E35 = "NULL", "NULL", E35*28.35)</f>
        <v>NULL</v>
      </c>
      <c r="G35" s="6" t="s">
        <v>891</v>
      </c>
      <c r="H35" s="6" t="str">
        <f>IF(G35 = "NULL", "NULL", G35*28.35)</f>
        <v>NULL</v>
      </c>
      <c r="I35" s="6" t="str">
        <f>IF(G35 = "NULL", "NULL", G35*1.2)</f>
        <v>NULL</v>
      </c>
      <c r="J35" s="6" t="str">
        <f>IF(G35 = "NULL", "NULL", I35*28.35)</f>
        <v>NULL</v>
      </c>
      <c r="K35" s="6" t="str">
        <f>IF(G35 = "NULL", "NULL", G35*2)</f>
        <v>NULL</v>
      </c>
      <c r="L35" s="6" t="str">
        <f>IF(G35 = "NULL", "NULL", K35*28.35)</f>
        <v>NULL</v>
      </c>
      <c r="M35" s="7" t="str">
        <f>CONCATENATE(D35, CHAR(10), "- NET WT. ", E35, " oz (", F35, " grams)")</f>
        <v>NULL
- NET WT. NULL oz (NULL grams)</v>
      </c>
      <c r="N35" s="10">
        <v>10000000034</v>
      </c>
      <c r="O35" s="10">
        <v>30000000034</v>
      </c>
      <c r="P35" s="10">
        <v>50000000034</v>
      </c>
      <c r="Q35" s="10">
        <v>70000000034</v>
      </c>
      <c r="R35" s="10">
        <v>90000000034</v>
      </c>
      <c r="S35" s="2"/>
    </row>
    <row r="36" spans="1:20" ht="31.5" x14ac:dyDescent="0.25">
      <c r="A36" s="2" t="s">
        <v>137</v>
      </c>
      <c r="B36" s="2" t="s">
        <v>1202</v>
      </c>
      <c r="C36" s="2" t="s">
        <v>560</v>
      </c>
      <c r="D36" s="1" t="s">
        <v>891</v>
      </c>
      <c r="E36" s="6" t="str">
        <f>IF(G36 = "NULL", "NULL", G36/2)</f>
        <v>NULL</v>
      </c>
      <c r="F36" s="13" t="str">
        <f>IF(E36 = "NULL", "NULL", E36*28.35)</f>
        <v>NULL</v>
      </c>
      <c r="G36" s="6" t="s">
        <v>891</v>
      </c>
      <c r="H36" s="6" t="str">
        <f>IF(G36 = "NULL", "NULL", G36*28.35)</f>
        <v>NULL</v>
      </c>
      <c r="I36" s="6" t="str">
        <f>IF(G36 = "NULL", "NULL", G36*1.2)</f>
        <v>NULL</v>
      </c>
      <c r="J36" s="6" t="str">
        <f>IF(G36 = "NULL", "NULL", I36*28.35)</f>
        <v>NULL</v>
      </c>
      <c r="K36" s="6" t="str">
        <f>IF(G36 = "NULL", "NULL", G36*2)</f>
        <v>NULL</v>
      </c>
      <c r="L36" s="6" t="str">
        <f>IF(G36 = "NULL", "NULL", K36*28.35)</f>
        <v>NULL</v>
      </c>
      <c r="M36" s="7" t="str">
        <f>CONCATENATE(D36, CHAR(10), "- NET WT. ", E36, " oz (", F36, " grams)")</f>
        <v>NULL
- NET WT. NULL oz (NULL grams)</v>
      </c>
      <c r="N36" s="10">
        <v>10000000035</v>
      </c>
      <c r="O36" s="10">
        <v>30000000035</v>
      </c>
      <c r="P36" s="10">
        <v>50000000035</v>
      </c>
      <c r="Q36" s="10">
        <v>70000000035</v>
      </c>
      <c r="R36" s="10">
        <v>90000000035</v>
      </c>
      <c r="S36" s="2"/>
    </row>
    <row r="37" spans="1:20" ht="28.5" x14ac:dyDescent="0.25">
      <c r="A37" s="2" t="s">
        <v>387</v>
      </c>
      <c r="B37" s="2" t="s">
        <v>437</v>
      </c>
      <c r="C37" s="2" t="s">
        <v>437</v>
      </c>
      <c r="D37" s="1" t="s">
        <v>891</v>
      </c>
      <c r="E37" s="6" t="str">
        <f>IF(G37 = "NULL", "NULL", G37/2)</f>
        <v>NULL</v>
      </c>
      <c r="F37" s="13" t="str">
        <f>IF(E37 = "NULL", "NULL", E37*28.35)</f>
        <v>NULL</v>
      </c>
      <c r="G37" s="6" t="s">
        <v>891</v>
      </c>
      <c r="H37" s="6" t="str">
        <f>IF(G37 = "NULL", "NULL", G37*28.35)</f>
        <v>NULL</v>
      </c>
      <c r="I37" s="6" t="str">
        <f>IF(G37 = "NULL", "NULL", G37*1.2)</f>
        <v>NULL</v>
      </c>
      <c r="J37" s="6" t="str">
        <f>IF(G37 = "NULL", "NULL", I37*28.35)</f>
        <v>NULL</v>
      </c>
      <c r="K37" s="6" t="str">
        <f>IF(G37 = "NULL", "NULL", G37*2)</f>
        <v>NULL</v>
      </c>
      <c r="L37" s="6" t="str">
        <f>IF(G37 = "NULL", "NULL", K37*28.35)</f>
        <v>NULL</v>
      </c>
      <c r="M37" s="7" t="str">
        <f>CONCATENATE(D37, CHAR(10), "- NET WT. ", E37, " oz (", F37, " grams)")</f>
        <v>NULL
- NET WT. NULL oz (NULL grams)</v>
      </c>
      <c r="N37" s="10">
        <v>10000000036</v>
      </c>
      <c r="O37" s="10">
        <v>30000000036</v>
      </c>
      <c r="P37" s="10">
        <v>50000000036</v>
      </c>
      <c r="Q37" s="10">
        <v>70000000036</v>
      </c>
      <c r="R37" s="10">
        <v>90000000036</v>
      </c>
      <c r="S37" s="2"/>
    </row>
    <row r="38" spans="1:20" ht="31.5" x14ac:dyDescent="0.25">
      <c r="A38" s="2" t="s">
        <v>55</v>
      </c>
      <c r="B38" s="2" t="s">
        <v>1201</v>
      </c>
      <c r="C38" s="2" t="s">
        <v>561</v>
      </c>
      <c r="D38" s="1" t="s">
        <v>891</v>
      </c>
      <c r="E38" s="6" t="str">
        <f>IF(G38 = "NULL", "NULL", G38/2)</f>
        <v>NULL</v>
      </c>
      <c r="F38" s="13" t="str">
        <f>IF(E38 = "NULL", "NULL", E38*28.35)</f>
        <v>NULL</v>
      </c>
      <c r="G38" s="6" t="s">
        <v>891</v>
      </c>
      <c r="H38" s="6" t="str">
        <f>IF(G38 = "NULL", "NULL", G38*28.35)</f>
        <v>NULL</v>
      </c>
      <c r="I38" s="6" t="str">
        <f>IF(G38 = "NULL", "NULL", G38*1.2)</f>
        <v>NULL</v>
      </c>
      <c r="J38" s="6" t="str">
        <f>IF(G38 = "NULL", "NULL", I38*28.35)</f>
        <v>NULL</v>
      </c>
      <c r="K38" s="6" t="str">
        <f>IF(G38 = "NULL", "NULL", G38*2)</f>
        <v>NULL</v>
      </c>
      <c r="L38" s="6" t="str">
        <f>IF(G38 = "NULL", "NULL", K38*28.35)</f>
        <v>NULL</v>
      </c>
      <c r="M38" s="7" t="str">
        <f>CONCATENATE(D38, CHAR(10), "- NET WT. ", E38, " oz (", F38, " grams)")</f>
        <v>NULL
- NET WT. NULL oz (NULL grams)</v>
      </c>
      <c r="N38" s="10">
        <v>10000000037</v>
      </c>
      <c r="O38" s="10">
        <v>30000000037</v>
      </c>
      <c r="P38" s="10">
        <v>50000000037</v>
      </c>
      <c r="Q38" s="10">
        <v>70000000037</v>
      </c>
      <c r="R38" s="10">
        <v>90000000037</v>
      </c>
      <c r="S38" s="2"/>
    </row>
    <row r="39" spans="1:20" ht="28.5" x14ac:dyDescent="0.25">
      <c r="A39" s="2" t="s">
        <v>113</v>
      </c>
      <c r="B39" s="2" t="s">
        <v>448</v>
      </c>
      <c r="C39" s="2" t="s">
        <v>448</v>
      </c>
      <c r="D39" s="1" t="s">
        <v>891</v>
      </c>
      <c r="E39" s="6" t="str">
        <f>IF(G39 = "NULL", "NULL", G39/2)</f>
        <v>NULL</v>
      </c>
      <c r="F39" s="13" t="str">
        <f>IF(E39 = "NULL", "NULL", E39*28.35)</f>
        <v>NULL</v>
      </c>
      <c r="G39" s="6" t="s">
        <v>891</v>
      </c>
      <c r="H39" s="6" t="str">
        <f>IF(G39 = "NULL", "NULL", G39*28.35)</f>
        <v>NULL</v>
      </c>
      <c r="I39" s="6" t="str">
        <f>IF(G39 = "NULL", "NULL", G39*1.2)</f>
        <v>NULL</v>
      </c>
      <c r="J39" s="6" t="str">
        <f>IF(G39 = "NULL", "NULL", I39*28.35)</f>
        <v>NULL</v>
      </c>
      <c r="K39" s="6" t="str">
        <f>IF(G39 = "NULL", "NULL", G39*2)</f>
        <v>NULL</v>
      </c>
      <c r="L39" s="6" t="str">
        <f>IF(G39 = "NULL", "NULL", K39*28.35)</f>
        <v>NULL</v>
      </c>
      <c r="M39" s="7" t="str">
        <f>CONCATENATE(D39, CHAR(10), "- NET WT. ", E39, " oz (", F39, " grams)")</f>
        <v>NULL
- NET WT. NULL oz (NULL grams)</v>
      </c>
      <c r="N39" s="10">
        <v>10000000038</v>
      </c>
      <c r="O39" s="10">
        <v>30000000038</v>
      </c>
      <c r="P39" s="10">
        <v>50000000038</v>
      </c>
      <c r="Q39" s="10">
        <v>70000000038</v>
      </c>
      <c r="R39" s="10">
        <v>90000000038</v>
      </c>
      <c r="S39" s="2"/>
    </row>
    <row r="40" spans="1:20" ht="71.25" x14ac:dyDescent="0.25">
      <c r="A40" s="2" t="s">
        <v>194</v>
      </c>
      <c r="B40" s="2" t="s">
        <v>461</v>
      </c>
      <c r="C40" s="2" t="s">
        <v>461</v>
      </c>
      <c r="D40" s="1" t="s">
        <v>803</v>
      </c>
      <c r="E40" s="6">
        <f>IF(G40 = "NULL", "NULL", G40/2)</f>
        <v>1.375</v>
      </c>
      <c r="F40" s="13">
        <f>IF(E40 = "NULL", "NULL", E40*28.35)</f>
        <v>38.981250000000003</v>
      </c>
      <c r="G40" s="6">
        <v>2.75</v>
      </c>
      <c r="H40" s="6">
        <f>IF(G40 = "NULL", "NULL", G40*28.35)</f>
        <v>77.962500000000006</v>
      </c>
      <c r="I40" s="6">
        <f>IF(G40 = "NULL", "NULL", G40*1.2)</f>
        <v>3.3</v>
      </c>
      <c r="J40" s="6">
        <f>IF(G40 = "NULL", "NULL", I40*28.35)</f>
        <v>93.554999999999993</v>
      </c>
      <c r="K40" s="6">
        <f>IF(G40 = "NULL", "NULL", G40*2)</f>
        <v>5.5</v>
      </c>
      <c r="L40" s="6">
        <f>IF(G40 = "NULL", "NULL", K40*28.35)</f>
        <v>155.92500000000001</v>
      </c>
      <c r="M40" s="7" t="str">
        <f>CONCATENATE(D40, CHAR(10), "- NET WT. ", E40, " oz (", F40, " grams)")</f>
        <v>Blackened Seasoning Ingredients:
salt, onion, garlic, black pepper, cayenne, paprika, cumin, basil, oregano, thyme
- NET WT. 1.375 oz (38.98125 grams)</v>
      </c>
      <c r="N40" s="10">
        <v>10000000039</v>
      </c>
      <c r="O40" s="10">
        <v>30000000039</v>
      </c>
      <c r="P40" s="10">
        <v>50000000039</v>
      </c>
      <c r="Q40" s="10">
        <v>70000000039</v>
      </c>
      <c r="R40" s="10">
        <v>90000000039</v>
      </c>
      <c r="S40" s="2"/>
    </row>
    <row r="41" spans="1:20" ht="114" x14ac:dyDescent="0.25">
      <c r="A41" s="2" t="s">
        <v>207</v>
      </c>
      <c r="B41" s="2" t="s">
        <v>403</v>
      </c>
      <c r="C41" s="2" t="s">
        <v>403</v>
      </c>
      <c r="D41" s="1" t="s">
        <v>953</v>
      </c>
      <c r="E41" s="6">
        <f>IF(G41 = "NULL", "NULL", G41/2)</f>
        <v>3.3</v>
      </c>
      <c r="F41" s="13">
        <f>IF(E41 = "NULL", "NULL", E41*28.35)</f>
        <v>93.554999999999993</v>
      </c>
      <c r="G41" s="6">
        <v>6.6</v>
      </c>
      <c r="H41" s="6">
        <f>IF(G41 = "NULL", "NULL", G41*28.35)</f>
        <v>187.10999999999999</v>
      </c>
      <c r="I41" s="6">
        <f>IF(G41 = "NULL", "NULL", G41*1.2)</f>
        <v>7.919999999999999</v>
      </c>
      <c r="J41" s="6">
        <f>IF(G41 = "NULL", "NULL", I41*28.35)</f>
        <v>224.53199999999998</v>
      </c>
      <c r="K41" s="6">
        <f>IF(G41 = "NULL", "NULL", G41*2)</f>
        <v>13.2</v>
      </c>
      <c r="L41" s="6">
        <f>IF(G41 = "NULL", "NULL", K41*28.35)</f>
        <v>374.21999999999997</v>
      </c>
      <c r="M41" s="7" t="str">
        <f>CONCATENATE(D41, CHAR(10), "- NET WT. ", E41, " oz (", F41, " grams)")</f>
        <v>Bleu Cheese Powder Ingredients:
dehydrated blend of blue &amp; cheddar cheeses (pasteurized milk, cheese cultures, salt, enzymes) whey, sodium phosphate salt, lactic acid 
• ALLERGY ALERT: CONTAINS DAIRY •
- NET WT. 3.3 oz (93.555 grams)</v>
      </c>
      <c r="N41" s="10">
        <v>10000000040</v>
      </c>
      <c r="O41" s="10">
        <v>30000000040</v>
      </c>
      <c r="P41" s="10">
        <v>50000000040</v>
      </c>
      <c r="Q41" s="10">
        <v>70000000040</v>
      </c>
      <c r="R41" s="10">
        <v>90000000040</v>
      </c>
      <c r="S41" s="2"/>
    </row>
    <row r="42" spans="1:20" ht="28.5" x14ac:dyDescent="0.25">
      <c r="A42" s="2" t="s">
        <v>335</v>
      </c>
      <c r="B42" s="2" t="s">
        <v>397</v>
      </c>
      <c r="C42" s="2" t="s">
        <v>397</v>
      </c>
      <c r="D42" s="1" t="s">
        <v>891</v>
      </c>
      <c r="E42" s="6" t="str">
        <f>IF(G42 = "NULL", "NULL", G42/2)</f>
        <v>NULL</v>
      </c>
      <c r="F42" s="13" t="str">
        <f>IF(E42 = "NULL", "NULL", E42*28.35)</f>
        <v>NULL</v>
      </c>
      <c r="G42" s="6" t="s">
        <v>891</v>
      </c>
      <c r="H42" s="6" t="str">
        <f>IF(G42 = "NULL", "NULL", G42*28.35)</f>
        <v>NULL</v>
      </c>
      <c r="I42" s="6" t="str">
        <f>IF(G42 = "NULL", "NULL", G42*1.2)</f>
        <v>NULL</v>
      </c>
      <c r="J42" s="6" t="str">
        <f>IF(G42 = "NULL", "NULL", I42*28.35)</f>
        <v>NULL</v>
      </c>
      <c r="K42" s="6" t="str">
        <f>IF(G42 = "NULL", "NULL", G42*2)</f>
        <v>NULL</v>
      </c>
      <c r="L42" s="6" t="str">
        <f>IF(G42 = "NULL", "NULL", K42*28.35)</f>
        <v>NULL</v>
      </c>
      <c r="M42" s="7" t="str">
        <f>CONCATENATE(D42, CHAR(10), "- NET WT. ", E42, " oz (", F42, " grams)")</f>
        <v>NULL
- NET WT. NULL oz (NULL grams)</v>
      </c>
      <c r="N42" s="10">
        <v>10000000041</v>
      </c>
      <c r="O42" s="10">
        <v>30000000041</v>
      </c>
      <c r="P42" s="10">
        <v>50000000041</v>
      </c>
      <c r="Q42" s="10">
        <v>70000000041</v>
      </c>
      <c r="R42" s="10">
        <v>90000000041</v>
      </c>
      <c r="S42" s="2"/>
    </row>
    <row r="43" spans="1:20" ht="28.5" x14ac:dyDescent="0.25">
      <c r="A43" s="2" t="s">
        <v>211</v>
      </c>
      <c r="B43" s="2" t="s">
        <v>438</v>
      </c>
      <c r="C43" s="2" t="s">
        <v>438</v>
      </c>
      <c r="D43" s="1" t="s">
        <v>891</v>
      </c>
      <c r="E43" s="6" t="str">
        <f>IF(G43 = "NULL", "NULL", G43/2)</f>
        <v>NULL</v>
      </c>
      <c r="F43" s="13" t="str">
        <f>IF(E43 = "NULL", "NULL", E43*28.35)</f>
        <v>NULL</v>
      </c>
      <c r="G43" s="6" t="s">
        <v>891</v>
      </c>
      <c r="H43" s="6" t="str">
        <f>IF(G43 = "NULL", "NULL", G43*28.35)</f>
        <v>NULL</v>
      </c>
      <c r="I43" s="6" t="str">
        <f>IF(G43 = "NULL", "NULL", G43*1.2)</f>
        <v>NULL</v>
      </c>
      <c r="J43" s="6" t="str">
        <f>IF(G43 = "NULL", "NULL", I43*28.35)</f>
        <v>NULL</v>
      </c>
      <c r="K43" s="6" t="str">
        <f>IF(G43 = "NULL", "NULL", G43*2)</f>
        <v>NULL</v>
      </c>
      <c r="L43" s="6" t="str">
        <f>IF(G43 = "NULL", "NULL", K43*28.35)</f>
        <v>NULL</v>
      </c>
      <c r="M43" s="7" t="str">
        <f>CONCATENATE(D43, CHAR(10), "- NET WT. ", E43, " oz (", F43, " grams)")</f>
        <v>NULL
- NET WT. NULL oz (NULL grams)</v>
      </c>
      <c r="N43" s="10">
        <v>10000000042</v>
      </c>
      <c r="O43" s="10">
        <v>30000000042</v>
      </c>
      <c r="P43" s="10">
        <v>50000000042</v>
      </c>
      <c r="Q43" s="10">
        <v>70000000042</v>
      </c>
      <c r="R43" s="10">
        <v>90000000042</v>
      </c>
      <c r="S43" s="2"/>
    </row>
    <row r="44" spans="1:20" ht="28.5" x14ac:dyDescent="0.25">
      <c r="A44" s="2" t="s">
        <v>259</v>
      </c>
      <c r="B44" s="2" t="s">
        <v>499</v>
      </c>
      <c r="C44" s="2" t="s">
        <v>499</v>
      </c>
      <c r="D44" s="1" t="s">
        <v>891</v>
      </c>
      <c r="E44" s="6" t="str">
        <f>IF(G44 = "NULL", "NULL", G44/2)</f>
        <v>NULL</v>
      </c>
      <c r="F44" s="13" t="str">
        <f>IF(E44 = "NULL", "NULL", E44*28.35)</f>
        <v>NULL</v>
      </c>
      <c r="G44" s="6" t="s">
        <v>891</v>
      </c>
      <c r="H44" s="6" t="str">
        <f>IF(G44 = "NULL", "NULL", G44*28.35)</f>
        <v>NULL</v>
      </c>
      <c r="I44" s="6" t="str">
        <f>IF(G44 = "NULL", "NULL", G44*1.2)</f>
        <v>NULL</v>
      </c>
      <c r="J44" s="6" t="str">
        <f>IF(G44 = "NULL", "NULL", I44*28.35)</f>
        <v>NULL</v>
      </c>
      <c r="K44" s="6" t="str">
        <f>IF(G44 = "NULL", "NULL", G44*2)</f>
        <v>NULL</v>
      </c>
      <c r="L44" s="6" t="str">
        <f>IF(G44 = "NULL", "NULL", K44*28.35)</f>
        <v>NULL</v>
      </c>
      <c r="M44" s="7" t="str">
        <f>CONCATENATE(D44, CHAR(10), "- NET WT. ", E44, " oz (", F44, " grams)")</f>
        <v>NULL
- NET WT. NULL oz (NULL grams)</v>
      </c>
      <c r="N44" s="10">
        <v>10000000043</v>
      </c>
      <c r="O44" s="10">
        <v>30000000043</v>
      </c>
      <c r="P44" s="10">
        <v>50000000043</v>
      </c>
      <c r="Q44" s="10">
        <v>70000000043</v>
      </c>
      <c r="R44" s="10">
        <v>90000000043</v>
      </c>
      <c r="S44" s="2"/>
    </row>
    <row r="45" spans="1:20" ht="85.5" x14ac:dyDescent="0.25">
      <c r="A45" s="2" t="s">
        <v>133</v>
      </c>
      <c r="B45" s="2" t="s">
        <v>1200</v>
      </c>
      <c r="C45" s="2" t="s">
        <v>562</v>
      </c>
      <c r="D45" s="1" t="s">
        <v>926</v>
      </c>
      <c r="E45" s="6">
        <f>IF(G45 = "NULL", "NULL", G45/2)</f>
        <v>1.8</v>
      </c>
      <c r="F45" s="13">
        <f>IF(E45 = "NULL", "NULL", E45*28.35)</f>
        <v>51.03</v>
      </c>
      <c r="G45" s="6">
        <v>3.6</v>
      </c>
      <c r="H45" s="6">
        <f>IF(G45 = "NULL", "NULL", G45*28.35)</f>
        <v>102.06</v>
      </c>
      <c r="I45" s="6">
        <f>IF(G45 = "NULL", "NULL", G45*1.2)</f>
        <v>4.32</v>
      </c>
      <c r="J45" s="6">
        <f>IF(G45 = "NULL", "NULL", I45*28.35)</f>
        <v>122.47200000000001</v>
      </c>
      <c r="K45" s="6">
        <f>IF(G45 = "NULL", "NULL", G45*2)</f>
        <v>7.2</v>
      </c>
      <c r="L45" s="6">
        <f>IF(G45 = "NULL", "NULL", K45*28.35)</f>
        <v>204.12</v>
      </c>
      <c r="M45" s="7" t="str">
        <f>CONCATENATE(D45, CHAR(10), "- NET WT. ", E45, " oz (", F45, " grams)")</f>
        <v>Blue Ribbon Pecan Rub Ingredients:
brown sugar, salt, spices, pecan meal, dehydrated garlic, paprika, onion powder
• ALLERGY ALERT: CONTAINS PECANS •
- NET WT. 1.8 oz (51.03 grams)</v>
      </c>
      <c r="N45" s="10">
        <v>10000000044</v>
      </c>
      <c r="O45" s="10">
        <v>30000000044</v>
      </c>
      <c r="P45" s="10">
        <v>50000000044</v>
      </c>
      <c r="Q45" s="10">
        <v>70000000044</v>
      </c>
      <c r="R45" s="10">
        <v>90000000044</v>
      </c>
      <c r="S45" s="2" t="s">
        <v>883</v>
      </c>
      <c r="T45" s="7" t="s">
        <v>904</v>
      </c>
    </row>
    <row r="46" spans="1:20" ht="114" x14ac:dyDescent="0.25">
      <c r="A46" s="2" t="s">
        <v>162</v>
      </c>
      <c r="B46" s="2" t="s">
        <v>1199</v>
      </c>
      <c r="C46" s="2" t="s">
        <v>563</v>
      </c>
      <c r="D46" s="1" t="s">
        <v>888</v>
      </c>
      <c r="E46" s="6" t="str">
        <f>IF(G46 = "NULL", "NULL", G46/2)</f>
        <v>NULL</v>
      </c>
      <c r="F46" s="13" t="str">
        <f>IF(E46 = "NULL", "NULL", E46*28.35)</f>
        <v>NULL</v>
      </c>
      <c r="G46" s="6" t="s">
        <v>891</v>
      </c>
      <c r="H46" s="6" t="str">
        <f>IF(G46 = "NULL", "NULL", G46*28.35)</f>
        <v>NULL</v>
      </c>
      <c r="I46" s="6" t="str">
        <f>IF(G46 = "NULL", "NULL", G46*1.2)</f>
        <v>NULL</v>
      </c>
      <c r="J46" s="6" t="str">
        <f>IF(G46 = "NULL", "NULL", I46*28.35)</f>
        <v>NULL</v>
      </c>
      <c r="K46" s="6" t="str">
        <f>IF(G46 = "NULL", "NULL", G46*2)</f>
        <v>NULL</v>
      </c>
      <c r="L46" s="6" t="str">
        <f>IF(G46 = "NULL", "NULL", K46*28.35)</f>
        <v>NULL</v>
      </c>
      <c r="M46" s="7" t="str">
        <f>CONCATENATE(D46, CHAR(10), "- NET WT. ", E46, " oz (", F46, " grams)")</f>
        <v>Blue Ridge Mountain Seasoning Ingredients:
salt, spices (including black pepper, dill seed, coriander, and red pepper), dehydrated garlic, cocoa powder, coffee, soybean oil and extractives of paprika, dill, garlic and black pepper
- NET WT. NULL oz (NULL grams)</v>
      </c>
      <c r="N46" s="10">
        <v>10000000045</v>
      </c>
      <c r="O46" s="10">
        <v>30000000045</v>
      </c>
      <c r="P46" s="10">
        <v>50000000045</v>
      </c>
      <c r="Q46" s="10">
        <v>70000000045</v>
      </c>
      <c r="R46" s="10">
        <v>90000000045</v>
      </c>
      <c r="S46" s="2" t="s">
        <v>883</v>
      </c>
      <c r="T46" s="7" t="s">
        <v>905</v>
      </c>
    </row>
    <row r="47" spans="1:20" ht="31.5" x14ac:dyDescent="0.25">
      <c r="A47" s="2" t="s">
        <v>331</v>
      </c>
      <c r="B47" s="2" t="s">
        <v>394</v>
      </c>
      <c r="C47" s="2" t="s">
        <v>1229</v>
      </c>
      <c r="D47" s="1" t="s">
        <v>891</v>
      </c>
      <c r="E47" s="6" t="str">
        <f>IF(G47 = "NULL", "NULL", G47/2)</f>
        <v>NULL</v>
      </c>
      <c r="F47" s="13" t="str">
        <f>IF(E47 = "NULL", "NULL", E47*28.35)</f>
        <v>NULL</v>
      </c>
      <c r="G47" s="6" t="s">
        <v>891</v>
      </c>
      <c r="H47" s="6" t="str">
        <f>IF(G47 = "NULL", "NULL", G47*28.35)</f>
        <v>NULL</v>
      </c>
      <c r="I47" s="6" t="str">
        <f>IF(G47 = "NULL", "NULL", G47*1.2)</f>
        <v>NULL</v>
      </c>
      <c r="J47" s="6" t="str">
        <f>IF(G47 = "NULL", "NULL", I47*28.35)</f>
        <v>NULL</v>
      </c>
      <c r="K47" s="6" t="str">
        <f>IF(G47 = "NULL", "NULL", G47*2)</f>
        <v>NULL</v>
      </c>
      <c r="L47" s="6" t="str">
        <f>IF(G47 = "NULL", "NULL", K47*28.35)</f>
        <v>NULL</v>
      </c>
      <c r="M47" s="7" t="str">
        <f>CONCATENATE(D47, CHAR(10), "- NET WT. ", E47, " oz (", F47, " grams)")</f>
        <v>NULL
- NET WT. NULL oz (NULL grams)</v>
      </c>
      <c r="N47" s="10">
        <v>10000000046</v>
      </c>
      <c r="O47" s="10">
        <v>30000000046</v>
      </c>
      <c r="P47" s="10">
        <v>50000000046</v>
      </c>
      <c r="Q47" s="10">
        <v>70000000046</v>
      </c>
      <c r="R47" s="10">
        <v>90000000046</v>
      </c>
      <c r="S47" s="2"/>
    </row>
    <row r="48" spans="1:20" ht="31.5" x14ac:dyDescent="0.25">
      <c r="A48" s="2" t="s">
        <v>326</v>
      </c>
      <c r="B48" s="2" t="s">
        <v>1198</v>
      </c>
      <c r="C48" s="2" t="s">
        <v>564</v>
      </c>
      <c r="D48" s="1" t="s">
        <v>891</v>
      </c>
      <c r="E48" s="6" t="str">
        <f>IF(G48 = "NULL", "NULL", G48/2)</f>
        <v>NULL</v>
      </c>
      <c r="F48" s="13" t="str">
        <f>IF(E48 = "NULL", "NULL", E48*28.35)</f>
        <v>NULL</v>
      </c>
      <c r="G48" s="6" t="s">
        <v>891</v>
      </c>
      <c r="H48" s="6" t="str">
        <f>IF(G48 = "NULL", "NULL", G48*28.35)</f>
        <v>NULL</v>
      </c>
      <c r="I48" s="6" t="str">
        <f>IF(G48 = "NULL", "NULL", G48*1.2)</f>
        <v>NULL</v>
      </c>
      <c r="J48" s="6" t="str">
        <f>IF(G48 = "NULL", "NULL", I48*28.35)</f>
        <v>NULL</v>
      </c>
      <c r="K48" s="6" t="str">
        <f>IF(G48 = "NULL", "NULL", G48*2)</f>
        <v>NULL</v>
      </c>
      <c r="L48" s="6" t="str">
        <f>IF(G48 = "NULL", "NULL", K48*28.35)</f>
        <v>NULL</v>
      </c>
      <c r="M48" s="7" t="str">
        <f>CONCATENATE(D48, CHAR(10), "- NET WT. ", E48, " oz (", F48, " grams)")</f>
        <v>NULL
- NET WT. NULL oz (NULL grams)</v>
      </c>
      <c r="N48" s="10">
        <v>10000000047</v>
      </c>
      <c r="O48" s="10">
        <v>30000000047</v>
      </c>
      <c r="P48" s="10">
        <v>50000000047</v>
      </c>
      <c r="Q48" s="10">
        <v>70000000047</v>
      </c>
      <c r="R48" s="10">
        <v>90000000047</v>
      </c>
      <c r="S48" s="2"/>
    </row>
    <row r="49" spans="1:19" ht="31.5" x14ac:dyDescent="0.25">
      <c r="A49" s="2" t="s">
        <v>190</v>
      </c>
      <c r="B49" s="2" t="s">
        <v>1197</v>
      </c>
      <c r="C49" s="2" t="s">
        <v>565</v>
      </c>
      <c r="D49" s="1" t="s">
        <v>891</v>
      </c>
      <c r="E49" s="6" t="str">
        <f>IF(G49 = "NULL", "NULL", G49/2)</f>
        <v>NULL</v>
      </c>
      <c r="F49" s="13" t="str">
        <f>IF(E49 = "NULL", "NULL", E49*28.35)</f>
        <v>NULL</v>
      </c>
      <c r="G49" s="6" t="s">
        <v>891</v>
      </c>
      <c r="H49" s="6" t="str">
        <f>IF(G49 = "NULL", "NULL", G49*28.35)</f>
        <v>NULL</v>
      </c>
      <c r="I49" s="6" t="str">
        <f>IF(G49 = "NULL", "NULL", G49*1.2)</f>
        <v>NULL</v>
      </c>
      <c r="J49" s="6" t="str">
        <f>IF(G49 = "NULL", "NULL", I49*28.35)</f>
        <v>NULL</v>
      </c>
      <c r="K49" s="6" t="str">
        <f>IF(G49 = "NULL", "NULL", G49*2)</f>
        <v>NULL</v>
      </c>
      <c r="L49" s="6" t="str">
        <f>IF(G49 = "NULL", "NULL", K49*28.35)</f>
        <v>NULL</v>
      </c>
      <c r="M49" s="7" t="str">
        <f>CONCATENATE(D49, CHAR(10), "- NET WT. ", E49, " oz (", F49, " grams)")</f>
        <v>NULL
- NET WT. NULL oz (NULL grams)</v>
      </c>
      <c r="N49" s="10">
        <v>10000000048</v>
      </c>
      <c r="O49" s="10">
        <v>30000000048</v>
      </c>
      <c r="P49" s="10">
        <v>50000000048</v>
      </c>
      <c r="Q49" s="10">
        <v>70000000048</v>
      </c>
      <c r="R49" s="10">
        <v>90000000048</v>
      </c>
      <c r="S49" s="2"/>
    </row>
    <row r="50" spans="1:19" ht="31.5" x14ac:dyDescent="0.25">
      <c r="A50" s="2" t="s">
        <v>143</v>
      </c>
      <c r="B50" s="2" t="s">
        <v>1196</v>
      </c>
      <c r="C50" s="2" t="s">
        <v>566</v>
      </c>
      <c r="D50" s="1" t="s">
        <v>891</v>
      </c>
      <c r="E50" s="6" t="str">
        <f>IF(G50 = "NULL", "NULL", G50/2)</f>
        <v>NULL</v>
      </c>
      <c r="F50" s="13" t="str">
        <f>IF(E50 = "NULL", "NULL", E50*28.35)</f>
        <v>NULL</v>
      </c>
      <c r="G50" s="6" t="s">
        <v>891</v>
      </c>
      <c r="H50" s="6" t="str">
        <f>IF(G50 = "NULL", "NULL", G50*28.35)</f>
        <v>NULL</v>
      </c>
      <c r="I50" s="6" t="str">
        <f>IF(G50 = "NULL", "NULL", G50*1.2)</f>
        <v>NULL</v>
      </c>
      <c r="J50" s="6" t="str">
        <f>IF(G50 = "NULL", "NULL", I50*28.35)</f>
        <v>NULL</v>
      </c>
      <c r="K50" s="6" t="str">
        <f>IF(G50 = "NULL", "NULL", G50*2)</f>
        <v>NULL</v>
      </c>
      <c r="L50" s="6" t="str">
        <f>IF(G50 = "NULL", "NULL", K50*28.35)</f>
        <v>NULL</v>
      </c>
      <c r="M50" s="7" t="str">
        <f>CONCATENATE(D50, CHAR(10), "- NET WT. ", E50, " oz (", F50, " grams)")</f>
        <v>NULL
- NET WT. NULL oz (NULL grams)</v>
      </c>
      <c r="N50" s="10">
        <v>10000000049</v>
      </c>
      <c r="O50" s="10">
        <v>30000000049</v>
      </c>
      <c r="P50" s="10">
        <v>50000000049</v>
      </c>
      <c r="Q50" s="10">
        <v>70000000049</v>
      </c>
      <c r="R50" s="10">
        <v>90000000049</v>
      </c>
      <c r="S50" s="2"/>
    </row>
    <row r="51" spans="1:19" ht="57" x14ac:dyDescent="0.25">
      <c r="A51" s="2" t="s">
        <v>56</v>
      </c>
      <c r="B51" s="2" t="s">
        <v>1195</v>
      </c>
      <c r="C51" s="2" t="s">
        <v>567</v>
      </c>
      <c r="D51" s="1" t="s">
        <v>804</v>
      </c>
      <c r="E51" s="6">
        <f>IF(G51 = "NULL", "NULL", G51/2)</f>
        <v>2.9</v>
      </c>
      <c r="F51" s="13">
        <f>IF(E51 = "NULL", "NULL", E51*28.35)</f>
        <v>82.215000000000003</v>
      </c>
      <c r="G51" s="6">
        <v>5.8</v>
      </c>
      <c r="H51" s="6">
        <f>IF(G51 = "NULL", "NULL", G51*28.35)</f>
        <v>164.43</v>
      </c>
      <c r="I51" s="6">
        <f>IF(G51 = "NULL", "NULL", G51*1.2)</f>
        <v>6.96</v>
      </c>
      <c r="J51" s="6">
        <f>IF(G51 = "NULL", "NULL", I51*28.35)</f>
        <v>197.316</v>
      </c>
      <c r="K51" s="6">
        <f>IF(G51 = "NULL", "NULL", G51*2)</f>
        <v>11.6</v>
      </c>
      <c r="L51" s="6">
        <f>IF(G51 = "NULL", "NULL", K51*28.35)</f>
        <v>328.86</v>
      </c>
      <c r="M51" s="7" t="str">
        <f>CONCATENATE(D51, CHAR(10), "- NET WT. ", E51, " oz (", F51, " grams)")</f>
        <v>Bourbon Sea Salt Ingredients:
flake sea salt that was smoked over bourbon barrel logs 
- NET WT. 2.9 oz (82.215 grams)</v>
      </c>
      <c r="N51" s="10">
        <v>10000000050</v>
      </c>
      <c r="O51" s="10">
        <v>30000000050</v>
      </c>
      <c r="P51" s="10">
        <v>50000000050</v>
      </c>
      <c r="Q51" s="10">
        <v>70000000050</v>
      </c>
      <c r="R51" s="10">
        <v>90000000050</v>
      </c>
      <c r="S51" s="2"/>
    </row>
    <row r="52" spans="1:19" ht="156.75" x14ac:dyDescent="0.25">
      <c r="A52" s="2" t="s">
        <v>72</v>
      </c>
      <c r="B52" s="2" t="s">
        <v>1194</v>
      </c>
      <c r="C52" s="2" t="s">
        <v>568</v>
      </c>
      <c r="D52" s="1" t="s">
        <v>805</v>
      </c>
      <c r="E52" s="6">
        <f>IF(G52 = "NULL", "NULL", G52/2)</f>
        <v>1.9</v>
      </c>
      <c r="F52" s="13">
        <f>IF(E52 = "NULL", "NULL", E52*28.35)</f>
        <v>53.865000000000002</v>
      </c>
      <c r="G52" s="6">
        <v>3.8</v>
      </c>
      <c r="H52" s="6">
        <f>IF(G52 = "NULL", "NULL", G52*28.35)</f>
        <v>107.73</v>
      </c>
      <c r="I52" s="6">
        <f>IF(G52 = "NULL", "NULL", G52*1.2)</f>
        <v>4.5599999999999996</v>
      </c>
      <c r="J52" s="6">
        <f>IF(G52 = "NULL", "NULL", I52*28.35)</f>
        <v>129.27599999999998</v>
      </c>
      <c r="K52" s="6">
        <f>IF(G52 = "NULL", "NULL", G52*2)</f>
        <v>7.6</v>
      </c>
      <c r="L52" s="6">
        <f>IF(G52 = "NULL", "NULL", K52*28.35)</f>
        <v>215.46</v>
      </c>
      <c r="M52" s="7" t="str">
        <f>CONCATENATE(D52, CHAR(10), "- NET WT. ", E52, " oz (", F52,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52" s="10">
        <v>10000000051</v>
      </c>
      <c r="O52" s="10">
        <v>30000000051</v>
      </c>
      <c r="P52" s="10">
        <v>50000000051</v>
      </c>
      <c r="Q52" s="10">
        <v>70000000051</v>
      </c>
      <c r="R52" s="10">
        <v>90000000051</v>
      </c>
      <c r="S52" s="2"/>
    </row>
    <row r="53" spans="1:19" ht="99.75" x14ac:dyDescent="0.25">
      <c r="A53" s="2" t="s">
        <v>1</v>
      </c>
      <c r="B53" s="2" t="s">
        <v>1193</v>
      </c>
      <c r="C53" s="2" t="s">
        <v>569</v>
      </c>
      <c r="D53" s="1" t="s">
        <v>954</v>
      </c>
      <c r="E53" s="6">
        <f>IF(G53 = "NULL", "NULL", G53/2)</f>
        <v>1.8</v>
      </c>
      <c r="F53" s="13">
        <f>IF(E53 = "NULL", "NULL", E53*28.35)</f>
        <v>51.03</v>
      </c>
      <c r="G53" s="6">
        <v>3.6</v>
      </c>
      <c r="H53" s="6">
        <f>IF(G53 = "NULL", "NULL", G53*28.35)</f>
        <v>102.06</v>
      </c>
      <c r="I53" s="6">
        <f>IF(G53 = "NULL", "NULL", G53*1.2)</f>
        <v>4.32</v>
      </c>
      <c r="J53" s="6">
        <f>IF(G53 = "NULL", "NULL", I53*28.35)</f>
        <v>122.47200000000001</v>
      </c>
      <c r="K53" s="6">
        <f>IF(G53 = "NULL", "NULL", G53*2)</f>
        <v>7.2</v>
      </c>
      <c r="L53" s="6">
        <f>IF(G53 = "NULL", "NULL", K53*28.35)</f>
        <v>204.12</v>
      </c>
      <c r="M53" s="7" t="str">
        <f>CONCATENATE(D53, CHAR(10), "- NET WT. ", E53, " oz (", F53, " grams)")</f>
        <v>Bruschetta Bread Dip Ingredients:
tomato flakes, onion, chives, garlic, basil, celery seed, sea salt, oregano, parsley, red pepper flakes, paprika, black pepper, ginger, thyme, yellow mustard, and cloves
- NET WT. 1.8 oz (51.03 grams)</v>
      </c>
      <c r="N53" s="10">
        <v>10000000052</v>
      </c>
      <c r="O53" s="10">
        <v>30000000052</v>
      </c>
      <c r="P53" s="10">
        <v>50000000052</v>
      </c>
      <c r="Q53" s="10">
        <v>70000000052</v>
      </c>
      <c r="R53" s="10">
        <v>90000000052</v>
      </c>
      <c r="S53" s="2"/>
    </row>
    <row r="54" spans="1:19" ht="85.5" x14ac:dyDescent="0.25">
      <c r="A54" s="2" t="s">
        <v>134</v>
      </c>
      <c r="B54" s="2" t="s">
        <v>1192</v>
      </c>
      <c r="C54" s="2" t="s">
        <v>570</v>
      </c>
      <c r="D54" s="1" t="s">
        <v>806</v>
      </c>
      <c r="E54" s="6">
        <f>IF(G54 = "NULL", "NULL", G54/2)</f>
        <v>1.95</v>
      </c>
      <c r="F54" s="13">
        <f>IF(E54 = "NULL", "NULL", E54*28.35)</f>
        <v>55.282499999999999</v>
      </c>
      <c r="G54" s="6">
        <v>3.9</v>
      </c>
      <c r="H54" s="6">
        <f>IF(G54 = "NULL", "NULL", G54*28.35)</f>
        <v>110.565</v>
      </c>
      <c r="I54" s="6">
        <f>IF(G54 = "NULL", "NULL", G54*1.2)</f>
        <v>4.68</v>
      </c>
      <c r="J54" s="6">
        <f>IF(G54 = "NULL", "NULL", I54*28.35)</f>
        <v>132.678</v>
      </c>
      <c r="K54" s="6">
        <f>IF(G54 = "NULL", "NULL", G54*2)</f>
        <v>7.8</v>
      </c>
      <c r="L54" s="6">
        <f>IF(G54 = "NULL", "NULL", K54*28.35)</f>
        <v>221.13</v>
      </c>
      <c r="M54" s="7" t="str">
        <f>CONCATENATE(D54, CHAR(10), "- NET WT. ", E54, " oz (", F54, " grams)")</f>
        <v>Burnt End Brisket Rub Ingredients:
salt, spices, wheat flour, sugar, monosodium glutamate, dehydrated onion &amp; garlic, tricalium phosphate, papain, citric acid
- NET WT. 1.95 oz (55.2825 grams)</v>
      </c>
      <c r="N54" s="10">
        <v>10000000053</v>
      </c>
      <c r="O54" s="10">
        <v>30000000053</v>
      </c>
      <c r="P54" s="10">
        <v>50000000053</v>
      </c>
      <c r="Q54" s="10">
        <v>70000000053</v>
      </c>
      <c r="R54" s="10">
        <v>90000000053</v>
      </c>
      <c r="S54" s="2"/>
    </row>
    <row r="55" spans="1:19" ht="31.5" x14ac:dyDescent="0.25">
      <c r="A55" s="2" t="s">
        <v>104</v>
      </c>
      <c r="B55" s="2" t="s">
        <v>1191</v>
      </c>
      <c r="C55" s="2" t="s">
        <v>571</v>
      </c>
      <c r="D55" s="1" t="s">
        <v>891</v>
      </c>
      <c r="E55" s="6" t="str">
        <f>IF(G55 = "NULL", "NULL", G55/2)</f>
        <v>NULL</v>
      </c>
      <c r="F55" s="13" t="str">
        <f>IF(E55 = "NULL", "NULL", E55*28.35)</f>
        <v>NULL</v>
      </c>
      <c r="G55" s="6" t="s">
        <v>891</v>
      </c>
      <c r="H55" s="6" t="str">
        <f>IF(G55 = "NULL", "NULL", G55*28.35)</f>
        <v>NULL</v>
      </c>
      <c r="I55" s="6" t="str">
        <f>IF(G55 = "NULL", "NULL", G55*1.2)</f>
        <v>NULL</v>
      </c>
      <c r="J55" s="6" t="str">
        <f>IF(G55 = "NULL", "NULL", I55*28.35)</f>
        <v>NULL</v>
      </c>
      <c r="K55" s="6" t="str">
        <f>IF(G55 = "NULL", "NULL", G55*2)</f>
        <v>NULL</v>
      </c>
      <c r="L55" s="6" t="str">
        <f>IF(G55 = "NULL", "NULL", K55*28.35)</f>
        <v>NULL</v>
      </c>
      <c r="M55" s="7" t="str">
        <f>CONCATENATE(D55, CHAR(10), "- NET WT. ", E55, " oz (", F55, " grams)")</f>
        <v>NULL
- NET WT. NULL oz (NULL grams)</v>
      </c>
      <c r="N55" s="10">
        <v>10000000054</v>
      </c>
      <c r="O55" s="10">
        <v>30000000054</v>
      </c>
      <c r="P55" s="10">
        <v>50000000054</v>
      </c>
      <c r="Q55" s="10">
        <v>70000000054</v>
      </c>
      <c r="R55" s="10">
        <v>90000000054</v>
      </c>
      <c r="S55" s="2"/>
    </row>
    <row r="56" spans="1:19" ht="31.5" x14ac:dyDescent="0.25">
      <c r="A56" s="2" t="s">
        <v>238</v>
      </c>
      <c r="B56" s="2" t="s">
        <v>1190</v>
      </c>
      <c r="C56" s="2" t="s">
        <v>572</v>
      </c>
      <c r="D56" s="1" t="s">
        <v>891</v>
      </c>
      <c r="E56" s="6" t="str">
        <f>IF(G56 = "NULL", "NULL", G56/2)</f>
        <v>NULL</v>
      </c>
      <c r="F56" s="13" t="str">
        <f>IF(E56 = "NULL", "NULL", E56*28.35)</f>
        <v>NULL</v>
      </c>
      <c r="G56" s="6" t="s">
        <v>891</v>
      </c>
      <c r="H56" s="6" t="str">
        <f>IF(G56 = "NULL", "NULL", G56*28.35)</f>
        <v>NULL</v>
      </c>
      <c r="I56" s="6" t="str">
        <f>IF(G56 = "NULL", "NULL", G56*1.2)</f>
        <v>NULL</v>
      </c>
      <c r="J56" s="6" t="str">
        <f>IF(G56 = "NULL", "NULL", I56*28.35)</f>
        <v>NULL</v>
      </c>
      <c r="K56" s="6" t="str">
        <f>IF(G56 = "NULL", "NULL", G56*2)</f>
        <v>NULL</v>
      </c>
      <c r="L56" s="6" t="str">
        <f>IF(G56 = "NULL", "NULL", K56*28.35)</f>
        <v>NULL</v>
      </c>
      <c r="M56" s="7" t="str">
        <f>CONCATENATE(D56, CHAR(10), "- NET WT. ", E56, " oz (", F56, " grams)")</f>
        <v>NULL
- NET WT. NULL oz (NULL grams)</v>
      </c>
      <c r="N56" s="10">
        <v>10000000055</v>
      </c>
      <c r="O56" s="10">
        <v>30000000055</v>
      </c>
      <c r="P56" s="10">
        <v>50000000055</v>
      </c>
      <c r="Q56" s="10">
        <v>70000000055</v>
      </c>
      <c r="R56" s="10">
        <v>90000000055</v>
      </c>
      <c r="S56" s="2"/>
    </row>
    <row r="57" spans="1:19" ht="31.5" x14ac:dyDescent="0.25">
      <c r="A57" s="2" t="s">
        <v>231</v>
      </c>
      <c r="B57" s="2" t="s">
        <v>1189</v>
      </c>
      <c r="C57" s="2" t="s">
        <v>573</v>
      </c>
      <c r="D57" s="1" t="s">
        <v>891</v>
      </c>
      <c r="E57" s="6" t="str">
        <f>IF(G57 = "NULL", "NULL", G57/2)</f>
        <v>NULL</v>
      </c>
      <c r="F57" s="13" t="str">
        <f>IF(E57 = "NULL", "NULL", E57*28.35)</f>
        <v>NULL</v>
      </c>
      <c r="G57" s="6" t="s">
        <v>891</v>
      </c>
      <c r="H57" s="6" t="str">
        <f>IF(G57 = "NULL", "NULL", G57*28.35)</f>
        <v>NULL</v>
      </c>
      <c r="I57" s="6" t="str">
        <f>IF(G57 = "NULL", "NULL", G57*1.2)</f>
        <v>NULL</v>
      </c>
      <c r="J57" s="6" t="str">
        <f>IF(G57 = "NULL", "NULL", I57*28.35)</f>
        <v>NULL</v>
      </c>
      <c r="K57" s="6" t="str">
        <f>IF(G57 = "NULL", "NULL", G57*2)</f>
        <v>NULL</v>
      </c>
      <c r="L57" s="6" t="str">
        <f>IF(G57 = "NULL", "NULL", K57*28.35)</f>
        <v>NULL</v>
      </c>
      <c r="M57" s="7" t="str">
        <f>CONCATENATE(D57, CHAR(10), "- NET WT. ", E57, " oz (", F57, " grams)")</f>
        <v>NULL
- NET WT. NULL oz (NULL grams)</v>
      </c>
      <c r="N57" s="10">
        <v>10000000056</v>
      </c>
      <c r="O57" s="10">
        <v>30000000056</v>
      </c>
      <c r="P57" s="10">
        <v>50000000056</v>
      </c>
      <c r="Q57" s="10">
        <v>70000000056</v>
      </c>
      <c r="R57" s="10">
        <v>90000000056</v>
      </c>
      <c r="S57" s="2"/>
    </row>
    <row r="58" spans="1:19" ht="31.5" x14ac:dyDescent="0.25">
      <c r="A58" s="2" t="s">
        <v>142</v>
      </c>
      <c r="B58" s="2" t="s">
        <v>1188</v>
      </c>
      <c r="C58" s="2" t="s">
        <v>575</v>
      </c>
      <c r="D58" s="1" t="s">
        <v>891</v>
      </c>
      <c r="E58" s="6" t="str">
        <f>IF(G58 = "NULL", "NULL", G58/2)</f>
        <v>NULL</v>
      </c>
      <c r="F58" s="13" t="str">
        <f>IF(E58 = "NULL", "NULL", E58*28.35)</f>
        <v>NULL</v>
      </c>
      <c r="G58" s="6" t="s">
        <v>891</v>
      </c>
      <c r="H58" s="6" t="str">
        <f>IF(G58 = "NULL", "NULL", G58*28.35)</f>
        <v>NULL</v>
      </c>
      <c r="I58" s="6" t="str">
        <f>IF(G58 = "NULL", "NULL", G58*1.2)</f>
        <v>NULL</v>
      </c>
      <c r="J58" s="6" t="str">
        <f>IF(G58 = "NULL", "NULL", I58*28.35)</f>
        <v>NULL</v>
      </c>
      <c r="K58" s="6" t="str">
        <f>IF(G58 = "NULL", "NULL", G58*2)</f>
        <v>NULL</v>
      </c>
      <c r="L58" s="6" t="str">
        <f>IF(G58 = "NULL", "NULL", K58*28.35)</f>
        <v>NULL</v>
      </c>
      <c r="M58" s="7" t="str">
        <f>CONCATENATE(D58, CHAR(10), "- NET WT. ", E58, " oz (", F58, " grams)")</f>
        <v>NULL
- NET WT. NULL oz (NULL grams)</v>
      </c>
      <c r="N58" s="10">
        <v>10000000057</v>
      </c>
      <c r="O58" s="10">
        <v>30000000057</v>
      </c>
      <c r="P58" s="10">
        <v>50000000057</v>
      </c>
      <c r="Q58" s="10">
        <v>70000000057</v>
      </c>
      <c r="R58" s="10">
        <v>90000000057</v>
      </c>
      <c r="S58" s="2"/>
    </row>
    <row r="59" spans="1:19" ht="31.5" x14ac:dyDescent="0.25">
      <c r="A59" s="2" t="s">
        <v>135</v>
      </c>
      <c r="B59" s="2" t="s">
        <v>1187</v>
      </c>
      <c r="C59" s="2" t="s">
        <v>574</v>
      </c>
      <c r="D59" s="1" t="s">
        <v>891</v>
      </c>
      <c r="E59" s="6" t="str">
        <f>IF(G59 = "NULL", "NULL", G59/2)</f>
        <v>NULL</v>
      </c>
      <c r="F59" s="13" t="str">
        <f>IF(E59 = "NULL", "NULL", E59*28.35)</f>
        <v>NULL</v>
      </c>
      <c r="G59" s="6" t="s">
        <v>891</v>
      </c>
      <c r="H59" s="6" t="str">
        <f>IF(G59 = "NULL", "NULL", G59*28.35)</f>
        <v>NULL</v>
      </c>
      <c r="I59" s="6" t="str">
        <f>IF(G59 = "NULL", "NULL", G59*1.2)</f>
        <v>NULL</v>
      </c>
      <c r="J59" s="6" t="str">
        <f>IF(G59 = "NULL", "NULL", I59*28.35)</f>
        <v>NULL</v>
      </c>
      <c r="K59" s="6" t="str">
        <f>IF(G59 = "NULL", "NULL", G59*2)</f>
        <v>NULL</v>
      </c>
      <c r="L59" s="6" t="str">
        <f>IF(G59 = "NULL", "NULL", K59*28.35)</f>
        <v>NULL</v>
      </c>
      <c r="M59" s="7" t="str">
        <f>CONCATENATE(D59, CHAR(10), "- NET WT. ", E59, " oz (", F59, " grams)")</f>
        <v>NULL
- NET WT. NULL oz (NULL grams)</v>
      </c>
      <c r="N59" s="10">
        <v>10000000058</v>
      </c>
      <c r="O59" s="10">
        <v>30000000058</v>
      </c>
      <c r="P59" s="10">
        <v>50000000058</v>
      </c>
      <c r="Q59" s="10">
        <v>70000000058</v>
      </c>
      <c r="R59" s="10">
        <v>90000000058</v>
      </c>
      <c r="S59" s="2"/>
    </row>
    <row r="60" spans="1:19" ht="85.5" x14ac:dyDescent="0.25">
      <c r="A60" s="2" t="s">
        <v>186</v>
      </c>
      <c r="B60" s="2" t="s">
        <v>1186</v>
      </c>
      <c r="C60" s="2" t="s">
        <v>576</v>
      </c>
      <c r="D60" s="1" t="s">
        <v>807</v>
      </c>
      <c r="E60" s="6" t="str">
        <f>IF(G60 = "NULL", "NULL", G60/2)</f>
        <v>NULL</v>
      </c>
      <c r="F60" s="13" t="str">
        <f>IF(E60 = "NULL", "NULL", E60*28.35)</f>
        <v>NULL</v>
      </c>
      <c r="G60" s="6" t="s">
        <v>891</v>
      </c>
      <c r="H60" s="6" t="str">
        <f>IF(G60 = "NULL", "NULL", G60*28.35)</f>
        <v>NULL</v>
      </c>
      <c r="I60" s="6" t="str">
        <f>IF(G60 = "NULL", "NULL", G60*1.2)</f>
        <v>NULL</v>
      </c>
      <c r="J60" s="6" t="str">
        <f>IF(G60 = "NULL", "NULL", I60*28.35)</f>
        <v>NULL</v>
      </c>
      <c r="K60" s="6" t="str">
        <f>IF(G60 = "NULL", "NULL", G60*2)</f>
        <v>NULL</v>
      </c>
      <c r="L60" s="6" t="str">
        <f>IF(G60 = "NULL", "NULL", K60*28.35)</f>
        <v>NULL</v>
      </c>
      <c r="M60" s="7" t="str">
        <f>CONCATENATE(D60, CHAR(10), "- NET WT. ", E60, " oz (", F60, " grams)")</f>
        <v>Cape Cod Seafood Ingredients:
celery salt (approx. 47%), mustard, red pepper, black pepper, bay leaves, cloves, allspice, ginger, mace, cardamom, cinnamon, paprika
- NET WT. NULL oz (NULL grams)</v>
      </c>
      <c r="N60" s="10">
        <v>10000000059</v>
      </c>
      <c r="O60" s="10">
        <v>30000000059</v>
      </c>
      <c r="P60" s="10">
        <v>50000000059</v>
      </c>
      <c r="Q60" s="10">
        <v>70000000059</v>
      </c>
      <c r="R60" s="10">
        <v>90000000059</v>
      </c>
      <c r="S60" s="2"/>
    </row>
    <row r="61" spans="1:19" ht="28.5" x14ac:dyDescent="0.25">
      <c r="A61" s="2" t="s">
        <v>261</v>
      </c>
      <c r="B61" s="2" t="s">
        <v>500</v>
      </c>
      <c r="C61" s="2" t="s">
        <v>500</v>
      </c>
      <c r="D61" s="1" t="s">
        <v>891</v>
      </c>
      <c r="E61" s="6" t="str">
        <f>IF(G61 = "NULL", "NULL", G61/2)</f>
        <v>NULL</v>
      </c>
      <c r="F61" s="13" t="str">
        <f>IF(E61 = "NULL", "NULL", E61*28.35)</f>
        <v>NULL</v>
      </c>
      <c r="G61" s="6" t="s">
        <v>891</v>
      </c>
      <c r="H61" s="6" t="str">
        <f>IF(G61 = "NULL", "NULL", G61*28.35)</f>
        <v>NULL</v>
      </c>
      <c r="I61" s="6" t="str">
        <f>IF(G61 = "NULL", "NULL", G61*1.2)</f>
        <v>NULL</v>
      </c>
      <c r="J61" s="6" t="str">
        <f>IF(G61 = "NULL", "NULL", I61*28.35)</f>
        <v>NULL</v>
      </c>
      <c r="K61" s="6" t="str">
        <f>IF(G61 = "NULL", "NULL", G61*2)</f>
        <v>NULL</v>
      </c>
      <c r="L61" s="6" t="str">
        <f>IF(G61 = "NULL", "NULL", K61*28.35)</f>
        <v>NULL</v>
      </c>
      <c r="M61" s="7" t="str">
        <f>CONCATENATE(D61, CHAR(10), "- NET WT. ", E61, " oz (", F61, " grams)")</f>
        <v>NULL
- NET WT. NULL oz (NULL grams)</v>
      </c>
      <c r="N61" s="10">
        <v>10000000060</v>
      </c>
      <c r="O61" s="10">
        <v>30000000060</v>
      </c>
      <c r="P61" s="10">
        <v>50000000060</v>
      </c>
      <c r="Q61" s="10">
        <v>70000000060</v>
      </c>
      <c r="R61" s="10">
        <v>90000000060</v>
      </c>
      <c r="S61" s="2"/>
    </row>
    <row r="62" spans="1:19" ht="114" x14ac:dyDescent="0.25">
      <c r="A62" s="2" t="s">
        <v>235</v>
      </c>
      <c r="B62" s="2" t="s">
        <v>1185</v>
      </c>
      <c r="C62" s="2" t="s">
        <v>577</v>
      </c>
      <c r="D62" s="1" t="s">
        <v>1228</v>
      </c>
      <c r="E62" s="6">
        <f>IF(G62 = "NULL", "NULL", G62/2)</f>
        <v>2.2000000000000002</v>
      </c>
      <c r="F62" s="13">
        <f>IF(E62 = "NULL", "NULL", E62*28.35)</f>
        <v>62.370000000000012</v>
      </c>
      <c r="G62" s="6">
        <v>4.4000000000000004</v>
      </c>
      <c r="H62" s="6">
        <f>IF(G62 = "NULL", "NULL", G62*28.35)</f>
        <v>124.74000000000002</v>
      </c>
      <c r="I62" s="6">
        <f>IF(G62 = "NULL", "NULL", G62*1.2)</f>
        <v>5.28</v>
      </c>
      <c r="J62" s="6">
        <f>IF(G62 = "NULL", "NULL", I62*28.35)</f>
        <v>149.68800000000002</v>
      </c>
      <c r="K62" s="6">
        <f>IF(G62 = "NULL", "NULL", G62*2)</f>
        <v>8.8000000000000007</v>
      </c>
      <c r="L62" s="6">
        <f>IF(G62 = "NULL", "NULL", K62*28.35)</f>
        <v>249.48000000000005</v>
      </c>
      <c r="M62" s="7" t="str">
        <f>CONCATENATE(D62, CHAR(10), "- NET WT. ", E62, " oz (", F62, " grams)")</f>
        <v>Caramel Apple Popcorn Seasoning Ingredients:
sugar, brown sugar, dark molasses, granules (cane sugar, molasses, caramel color)  natural &amp; artificial flavors, salt, soy lecithin, fd&amp;c red #40, blue #1, yellow #5
- NET WT. 2.2 oz (62.37 grams)</v>
      </c>
      <c r="N62" s="10">
        <v>10000000061</v>
      </c>
      <c r="O62" s="10">
        <v>30000000061</v>
      </c>
      <c r="P62" s="10">
        <v>50000000061</v>
      </c>
      <c r="Q62" s="10">
        <v>70000000061</v>
      </c>
      <c r="R62" s="10">
        <v>90000000061</v>
      </c>
      <c r="S62" s="2"/>
    </row>
    <row r="63" spans="1:19" ht="85.5" x14ac:dyDescent="0.25">
      <c r="A63" s="2" t="s">
        <v>216</v>
      </c>
      <c r="B63" s="2" t="s">
        <v>1184</v>
      </c>
      <c r="C63" s="2" t="s">
        <v>578</v>
      </c>
      <c r="D63" s="1" t="s">
        <v>955</v>
      </c>
      <c r="E63" s="6" t="str">
        <f>IF(G63 = "NULL", "NULL", G63/2)</f>
        <v>NULL</v>
      </c>
      <c r="F63" s="13" t="str">
        <f>IF(E63 = "NULL", "NULL", E63*28.35)</f>
        <v>NULL</v>
      </c>
      <c r="G63" s="6" t="s">
        <v>891</v>
      </c>
      <c r="H63" s="6" t="str">
        <f>IF(G63 = "NULL", "NULL", G63*28.35)</f>
        <v>NULL</v>
      </c>
      <c r="I63" s="6" t="str">
        <f>IF(G63 = "NULL", "NULL", G63*1.2)</f>
        <v>NULL</v>
      </c>
      <c r="J63" s="6" t="str">
        <f>IF(G63 = "NULL", "NULL", I63*28.35)</f>
        <v>NULL</v>
      </c>
      <c r="K63" s="6" t="str">
        <f>IF(G63 = "NULL", "NULL", G63*2)</f>
        <v>NULL</v>
      </c>
      <c r="L63" s="6" t="str">
        <f>IF(G63 = "NULL", "NULL", K63*28.35)</f>
        <v>NULL</v>
      </c>
      <c r="M63" s="7" t="str">
        <f>CONCATENATE(D63, CHAR(10), "- NET WT. ", E63, " oz (", F63, " grams)")</f>
        <v>Caramel Popcorn Glaze Ingredients:
sugar, molasses, brown sugar, natural/artificial flavors, artificial colors, soy lecithin
• ALLERGY ALERT: CONTAINS SOY •
- NET WT. NULL oz (NULL grams)</v>
      </c>
      <c r="N63" s="10">
        <v>10000000062</v>
      </c>
      <c r="O63" s="10">
        <v>30000000062</v>
      </c>
      <c r="P63" s="10">
        <v>50000000062</v>
      </c>
      <c r="Q63" s="10">
        <v>70000000062</v>
      </c>
      <c r="R63" s="10">
        <v>90000000062</v>
      </c>
      <c r="S63" s="2"/>
    </row>
    <row r="64" spans="1:19" ht="31.5" x14ac:dyDescent="0.25">
      <c r="A64" s="2" t="s">
        <v>217</v>
      </c>
      <c r="B64" s="2" t="s">
        <v>1183</v>
      </c>
      <c r="C64" s="2" t="s">
        <v>579</v>
      </c>
      <c r="D64" s="1" t="s">
        <v>891</v>
      </c>
      <c r="E64" s="6" t="str">
        <f>IF(G64 = "NULL", "NULL", G64/2)</f>
        <v>NULL</v>
      </c>
      <c r="F64" s="13" t="str">
        <f>IF(E64 = "NULL", "NULL", E64*28.35)</f>
        <v>NULL</v>
      </c>
      <c r="G64" s="6" t="s">
        <v>891</v>
      </c>
      <c r="H64" s="6" t="str">
        <f>IF(G64 = "NULL", "NULL", G64*28.35)</f>
        <v>NULL</v>
      </c>
      <c r="I64" s="6" t="str">
        <f>IF(G64 = "NULL", "NULL", G64*1.2)</f>
        <v>NULL</v>
      </c>
      <c r="J64" s="6" t="str">
        <f>IF(G64 = "NULL", "NULL", I64*28.35)</f>
        <v>NULL</v>
      </c>
      <c r="K64" s="6" t="str">
        <f>IF(G64 = "NULL", "NULL", G64*2)</f>
        <v>NULL</v>
      </c>
      <c r="L64" s="6" t="str">
        <f>IF(G64 = "NULL", "NULL", K64*28.35)</f>
        <v>NULL</v>
      </c>
      <c r="M64" s="7" t="str">
        <f>CONCATENATE(D64, CHAR(10), "- NET WT. ", E64, " oz (", F64, " grams)")</f>
        <v>NULL
- NET WT. NULL oz (NULL grams)</v>
      </c>
      <c r="N64" s="10">
        <v>10000000063</v>
      </c>
      <c r="O64" s="10">
        <v>30000000063</v>
      </c>
      <c r="P64" s="10">
        <v>50000000063</v>
      </c>
      <c r="Q64" s="10">
        <v>70000000063</v>
      </c>
      <c r="R64" s="10">
        <v>90000000063</v>
      </c>
      <c r="S64" s="2"/>
    </row>
    <row r="65" spans="1:20" ht="28.5" x14ac:dyDescent="0.25">
      <c r="A65" s="2" t="s">
        <v>105</v>
      </c>
      <c r="B65" s="2" t="s">
        <v>442</v>
      </c>
      <c r="C65" s="2" t="s">
        <v>442</v>
      </c>
      <c r="D65" s="1" t="s">
        <v>891</v>
      </c>
      <c r="E65" s="6" t="str">
        <f>IF(G65 = "NULL", "NULL", G65/2)</f>
        <v>NULL</v>
      </c>
      <c r="F65" s="13" t="str">
        <f>IF(E65 = "NULL", "NULL", E65*28.35)</f>
        <v>NULL</v>
      </c>
      <c r="G65" s="6" t="s">
        <v>891</v>
      </c>
      <c r="H65" s="6" t="str">
        <f>IF(G65 = "NULL", "NULL", G65*28.35)</f>
        <v>NULL</v>
      </c>
      <c r="I65" s="6" t="str">
        <f>IF(G65 = "NULL", "NULL", G65*1.2)</f>
        <v>NULL</v>
      </c>
      <c r="J65" s="6" t="str">
        <f>IF(G65 = "NULL", "NULL", I65*28.35)</f>
        <v>NULL</v>
      </c>
      <c r="K65" s="6" t="str">
        <f>IF(G65 = "NULL", "NULL", G65*2)</f>
        <v>NULL</v>
      </c>
      <c r="L65" s="6" t="str">
        <f>IF(G65 = "NULL", "NULL", K65*28.35)</f>
        <v>NULL</v>
      </c>
      <c r="M65" s="7" t="str">
        <f>CONCATENATE(D65, CHAR(10), "- NET WT. ", E65, " oz (", F65, " grams)")</f>
        <v>NULL
- NET WT. NULL oz (NULL grams)</v>
      </c>
      <c r="N65" s="10">
        <v>10000000064</v>
      </c>
      <c r="O65" s="10">
        <v>30000000064</v>
      </c>
      <c r="P65" s="10">
        <v>50000000064</v>
      </c>
      <c r="Q65" s="10">
        <v>70000000064</v>
      </c>
      <c r="R65" s="10">
        <v>90000000064</v>
      </c>
      <c r="S65" s="2"/>
    </row>
    <row r="66" spans="1:20" ht="28.5" x14ac:dyDescent="0.25">
      <c r="A66" s="2" t="s">
        <v>62</v>
      </c>
      <c r="B66" s="2" t="s">
        <v>482</v>
      </c>
      <c r="C66" s="2" t="s">
        <v>482</v>
      </c>
      <c r="D66" s="1" t="s">
        <v>891</v>
      </c>
      <c r="E66" s="6" t="str">
        <f>IF(G66 = "NULL", "NULL", G66/2)</f>
        <v>NULL</v>
      </c>
      <c r="F66" s="13" t="str">
        <f>IF(E66 = "NULL", "NULL", E66*28.35)</f>
        <v>NULL</v>
      </c>
      <c r="G66" s="6" t="s">
        <v>891</v>
      </c>
      <c r="H66" s="6" t="str">
        <f>IF(G66 = "NULL", "NULL", G66*28.35)</f>
        <v>NULL</v>
      </c>
      <c r="I66" s="6" t="str">
        <f>IF(G66 = "NULL", "NULL", G66*1.2)</f>
        <v>NULL</v>
      </c>
      <c r="J66" s="6" t="str">
        <f>IF(G66 = "NULL", "NULL", I66*28.35)</f>
        <v>NULL</v>
      </c>
      <c r="K66" s="6" t="str">
        <f>IF(G66 = "NULL", "NULL", G66*2)</f>
        <v>NULL</v>
      </c>
      <c r="L66" s="6" t="str">
        <f>IF(G66 = "NULL", "NULL", K66*28.35)</f>
        <v>NULL</v>
      </c>
      <c r="M66" s="7" t="str">
        <f>CONCATENATE(D66, CHAR(10), "- NET WT. ", E66, " oz (", F66, " grams)")</f>
        <v>NULL
- NET WT. NULL oz (NULL grams)</v>
      </c>
      <c r="N66" s="10">
        <v>10000000065</v>
      </c>
      <c r="O66" s="10">
        <v>30000000065</v>
      </c>
      <c r="P66" s="10">
        <v>50000000065</v>
      </c>
      <c r="Q66" s="10">
        <v>70000000065</v>
      </c>
      <c r="R66" s="10">
        <v>90000000065</v>
      </c>
      <c r="S66" s="2"/>
    </row>
    <row r="67" spans="1:20" ht="71.25" x14ac:dyDescent="0.25">
      <c r="A67" s="2" t="s">
        <v>368</v>
      </c>
      <c r="B67" s="2" t="s">
        <v>1182</v>
      </c>
      <c r="C67" s="2" t="s">
        <v>580</v>
      </c>
      <c r="D67" s="1" t="s">
        <v>831</v>
      </c>
      <c r="E67" s="6">
        <f>IF(G67 = "NULL", "NULL", G67/2)</f>
        <v>0.8</v>
      </c>
      <c r="F67" s="13">
        <f>IF(E67 = "NULL", "NULL", E67*28.35)</f>
        <v>22.680000000000003</v>
      </c>
      <c r="G67" s="6">
        <v>1.6</v>
      </c>
      <c r="H67" s="6">
        <f>IF(G67 = "NULL", "NULL", G67*28.35)</f>
        <v>45.360000000000007</v>
      </c>
      <c r="I67" s="6">
        <f>IF(G67 = "NULL", "NULL", G67*1.2)</f>
        <v>1.92</v>
      </c>
      <c r="J67" s="6">
        <f>IF(G67 = "NULL", "NULL", I67*28.35)</f>
        <v>54.432000000000002</v>
      </c>
      <c r="K67" s="6">
        <f>IF(G67 = "NULL", "NULL", G67*2)</f>
        <v>3.2</v>
      </c>
      <c r="L67" s="6">
        <f>IF(G67 = "NULL", "NULL", K67*28.35)</f>
        <v>90.720000000000013</v>
      </c>
      <c r="M67" s="7" t="str">
        <f>CONCATENATE(D67, CHAR(10), "- NET WT. ", E67, " oz (", F67, " grams)")</f>
        <v>Chai Black Turmeric Tea Ingredients:
black tea, tumeric, ginger, cinnamon, cloves, cardamom, black pepper, cassia oil
- NET WT. 0.8 oz (22.68 grams)</v>
      </c>
      <c r="N67" s="10">
        <v>10000000066</v>
      </c>
      <c r="O67" s="10">
        <v>30000000066</v>
      </c>
      <c r="P67" s="10">
        <v>50000000066</v>
      </c>
      <c r="Q67" s="10">
        <v>70000000066</v>
      </c>
      <c r="R67" s="10">
        <v>90000000066</v>
      </c>
      <c r="S67" s="2"/>
    </row>
    <row r="68" spans="1:20" ht="71.25" x14ac:dyDescent="0.25">
      <c r="A68" s="2" t="s">
        <v>369</v>
      </c>
      <c r="B68" s="2" t="s">
        <v>1181</v>
      </c>
      <c r="C68" s="2" t="s">
        <v>581</v>
      </c>
      <c r="D68" s="1" t="s">
        <v>830</v>
      </c>
      <c r="E68" s="6">
        <f>IF(G68 = "NULL", "NULL", G68/2)</f>
        <v>0.8</v>
      </c>
      <c r="F68" s="13">
        <f>IF(E68 = "NULL", "NULL", E68*28.35)</f>
        <v>22.680000000000003</v>
      </c>
      <c r="G68" s="6">
        <v>1.6</v>
      </c>
      <c r="H68" s="6">
        <f>IF(G68 = "NULL", "NULL", G68*28.35)</f>
        <v>45.360000000000007</v>
      </c>
      <c r="I68" s="6">
        <f>IF(G68 = "NULL", "NULL", G68*1.2)</f>
        <v>1.92</v>
      </c>
      <c r="J68" s="6">
        <f>IF(G68 = "NULL", "NULL", I68*28.35)</f>
        <v>54.432000000000002</v>
      </c>
      <c r="K68" s="6">
        <f>IF(G68 = "NULL", "NULL", G68*2)</f>
        <v>3.2</v>
      </c>
      <c r="L68" s="6">
        <f>IF(G68 = "NULL", "NULL", K68*28.35)</f>
        <v>90.720000000000013</v>
      </c>
      <c r="M68" s="7" t="str">
        <f>CONCATENATE(D68, CHAR(10), "- NET WT. ", E68, " oz (", F68, " grams)")</f>
        <v>Chai Herbal Turmeric Tea Ingredients:
tumeric, ginger, cinnamon, cloves, cardamom, licorice root, black pepper, cassia oil 
- NET WT. 0.8 oz (22.68 grams)</v>
      </c>
      <c r="N68" s="10">
        <v>10000000067</v>
      </c>
      <c r="O68" s="10">
        <v>30000000067</v>
      </c>
      <c r="P68" s="10">
        <v>50000000067</v>
      </c>
      <c r="Q68" s="10">
        <v>70000000067</v>
      </c>
      <c r="R68" s="10">
        <v>90000000067</v>
      </c>
      <c r="S68" s="2"/>
    </row>
    <row r="69" spans="1:20" ht="57" x14ac:dyDescent="0.25">
      <c r="A69" s="2" t="s">
        <v>371</v>
      </c>
      <c r="B69" s="2" t="s">
        <v>428</v>
      </c>
      <c r="C69" s="2" t="s">
        <v>428</v>
      </c>
      <c r="D69" s="1" t="s">
        <v>828</v>
      </c>
      <c r="E69" s="6">
        <f>IF(G69 = "NULL", "NULL", G69/2)</f>
        <v>0.8</v>
      </c>
      <c r="F69" s="13">
        <f>IF(E69 = "NULL", "NULL", E69*28.35)</f>
        <v>22.680000000000003</v>
      </c>
      <c r="G69" s="6">
        <v>1.6</v>
      </c>
      <c r="H69" s="6">
        <f>IF(G69 = "NULL", "NULL", G69*28.35)</f>
        <v>45.360000000000007</v>
      </c>
      <c r="I69" s="6">
        <f>IF(G69 = "NULL", "NULL", G69*1.2)</f>
        <v>1.92</v>
      </c>
      <c r="J69" s="6">
        <f>IF(G69 = "NULL", "NULL", I69*28.35)</f>
        <v>54.432000000000002</v>
      </c>
      <c r="K69" s="6">
        <f>IF(G69 = "NULL", "NULL", G69*2)</f>
        <v>3.2</v>
      </c>
      <c r="L69" s="6">
        <f>IF(G69 = "NULL", "NULL", K69*28.35)</f>
        <v>90.720000000000013</v>
      </c>
      <c r="M69" s="7" t="str">
        <f>CONCATENATE(D69, CHAR(10), "- NET WT. ", E69, " oz (", F69, " grams)")</f>
        <v>Chai Tea Ingredients:
black tea, cinnamon, ginger, cardamom, cloves, black pepper 
- NET WT. 0.8 oz (22.68 grams)</v>
      </c>
      <c r="N69" s="10">
        <v>10000000068</v>
      </c>
      <c r="O69" s="10">
        <v>30000000068</v>
      </c>
      <c r="P69" s="10">
        <v>50000000068</v>
      </c>
      <c r="Q69" s="10">
        <v>70000000068</v>
      </c>
      <c r="R69" s="10">
        <v>90000000068</v>
      </c>
      <c r="S69" s="2"/>
    </row>
    <row r="70" spans="1:20" ht="28.5" x14ac:dyDescent="0.25">
      <c r="A70" s="2" t="s">
        <v>364</v>
      </c>
      <c r="B70" s="2" t="s">
        <v>424</v>
      </c>
      <c r="C70" s="2" t="s">
        <v>424</v>
      </c>
      <c r="D70" s="1" t="s">
        <v>891</v>
      </c>
      <c r="E70" s="6" t="str">
        <f>IF(G70 = "NULL", "NULL", G70/2)</f>
        <v>NULL</v>
      </c>
      <c r="F70" s="13" t="str">
        <f>IF(E70 = "NULL", "NULL", E70*28.35)</f>
        <v>NULL</v>
      </c>
      <c r="G70" s="6" t="s">
        <v>891</v>
      </c>
      <c r="H70" s="6" t="str">
        <f>IF(G70 = "NULL", "NULL", G70*28.35)</f>
        <v>NULL</v>
      </c>
      <c r="I70" s="6" t="str">
        <f>IF(G70 = "NULL", "NULL", G70*1.2)</f>
        <v>NULL</v>
      </c>
      <c r="J70" s="6" t="str">
        <f>IF(G70 = "NULL", "NULL", I70*28.35)</f>
        <v>NULL</v>
      </c>
      <c r="K70" s="6" t="str">
        <f>IF(G70 = "NULL", "NULL", G70*2)</f>
        <v>NULL</v>
      </c>
      <c r="L70" s="6" t="str">
        <f>IF(G70 = "NULL", "NULL", K70*28.35)</f>
        <v>NULL</v>
      </c>
      <c r="M70" s="7" t="str">
        <f>CONCATENATE(D70, CHAR(10), "- NET WT. ", E70, " oz (", F70, " grams)")</f>
        <v>NULL
- NET WT. NULL oz (NULL grams)</v>
      </c>
      <c r="N70" s="10">
        <v>10000000069</v>
      </c>
      <c r="O70" s="10">
        <v>30000000069</v>
      </c>
      <c r="P70" s="10">
        <v>50000000069</v>
      </c>
      <c r="Q70" s="10">
        <v>70000000069</v>
      </c>
      <c r="R70" s="10">
        <v>90000000069</v>
      </c>
      <c r="S70" s="2"/>
    </row>
    <row r="71" spans="1:20" ht="28.5" x14ac:dyDescent="0.25">
      <c r="A71" s="2" t="s">
        <v>202</v>
      </c>
      <c r="B71" s="2" t="s">
        <v>1180</v>
      </c>
      <c r="C71" s="2" t="s">
        <v>401</v>
      </c>
      <c r="D71" s="1" t="s">
        <v>891</v>
      </c>
      <c r="E71" s="6" t="str">
        <f>IF(G71 = "NULL", "NULL", G71/2)</f>
        <v>NULL</v>
      </c>
      <c r="F71" s="13" t="str">
        <f>IF(E71 = "NULL", "NULL", E71*28.35)</f>
        <v>NULL</v>
      </c>
      <c r="G71" s="6" t="s">
        <v>891</v>
      </c>
      <c r="H71" s="6" t="str">
        <f>IF(G71 = "NULL", "NULL", G71*28.35)</f>
        <v>NULL</v>
      </c>
      <c r="I71" s="6" t="str">
        <f>IF(G71 = "NULL", "NULL", G71*1.2)</f>
        <v>NULL</v>
      </c>
      <c r="J71" s="6" t="str">
        <f>IF(G71 = "NULL", "NULL", I71*28.35)</f>
        <v>NULL</v>
      </c>
      <c r="K71" s="6" t="str">
        <f>IF(G71 = "NULL", "NULL", G71*2)</f>
        <v>NULL</v>
      </c>
      <c r="L71" s="6" t="str">
        <f>IF(G71 = "NULL", "NULL", K71*28.35)</f>
        <v>NULL</v>
      </c>
      <c r="M71" s="7" t="str">
        <f>CONCATENATE(D71, CHAR(10), "- NET WT. ", E71, " oz (", F71, " grams)")</f>
        <v>NULL
- NET WT. NULL oz (NULL grams)</v>
      </c>
      <c r="N71" s="10">
        <v>10000000070</v>
      </c>
      <c r="O71" s="10">
        <v>30000000071</v>
      </c>
      <c r="P71" s="10">
        <v>50000000071</v>
      </c>
      <c r="Q71" s="10">
        <v>70000000071</v>
      </c>
      <c r="R71" s="10">
        <v>90000000071</v>
      </c>
      <c r="S71" s="2"/>
    </row>
    <row r="72" spans="1:20" ht="31.5" x14ac:dyDescent="0.25">
      <c r="A72" s="2" t="s">
        <v>218</v>
      </c>
      <c r="B72" s="2" t="s">
        <v>401</v>
      </c>
      <c r="C72" s="2" t="s">
        <v>582</v>
      </c>
      <c r="D72" s="1" t="s">
        <v>891</v>
      </c>
      <c r="E72" s="6" t="str">
        <f>IF(G72 = "NULL", "NULL", G72/2)</f>
        <v>NULL</v>
      </c>
      <c r="F72" s="13" t="str">
        <f>IF(E72 = "NULL", "NULL", E72*28.35)</f>
        <v>NULL</v>
      </c>
      <c r="G72" s="6" t="s">
        <v>891</v>
      </c>
      <c r="H72" s="6" t="str">
        <f>IF(G72 = "NULL", "NULL", G72*28.35)</f>
        <v>NULL</v>
      </c>
      <c r="I72" s="6" t="str">
        <f>IF(G72 = "NULL", "NULL", G72*1.2)</f>
        <v>NULL</v>
      </c>
      <c r="J72" s="6" t="str">
        <f>IF(G72 = "NULL", "NULL", I72*28.35)</f>
        <v>NULL</v>
      </c>
      <c r="K72" s="6" t="str">
        <f>IF(G72 = "NULL", "NULL", G72*2)</f>
        <v>NULL</v>
      </c>
      <c r="L72" s="6" t="str">
        <f>IF(G72 = "NULL", "NULL", K72*28.35)</f>
        <v>NULL</v>
      </c>
      <c r="M72" s="7" t="str">
        <f>CONCATENATE(D72, CHAR(10), "- NET WT. ", E72, " oz (", F72, " grams)")</f>
        <v>NULL
- NET WT. NULL oz (NULL grams)</v>
      </c>
      <c r="N72" s="10">
        <v>10000000071</v>
      </c>
      <c r="O72" s="10">
        <v>30000000070</v>
      </c>
      <c r="P72" s="10">
        <v>50000000070</v>
      </c>
      <c r="Q72" s="10">
        <v>70000000070</v>
      </c>
      <c r="R72" s="10">
        <v>90000000070</v>
      </c>
      <c r="S72" s="2"/>
    </row>
    <row r="73" spans="1:20" ht="409.5" x14ac:dyDescent="0.25">
      <c r="A73" s="2" t="s">
        <v>304</v>
      </c>
      <c r="B73" s="2" t="s">
        <v>1179</v>
      </c>
      <c r="C73" s="2" t="s">
        <v>583</v>
      </c>
      <c r="D73" s="1" t="s">
        <v>927</v>
      </c>
      <c r="E73" s="6" t="str">
        <f>IF(G73 = "NULL", "NULL", G73/2)</f>
        <v>NULL</v>
      </c>
      <c r="F73" s="13" t="str">
        <f>IF(E73 = "NULL", "NULL", E73*28.35)</f>
        <v>NULL</v>
      </c>
      <c r="G73" s="6" t="s">
        <v>891</v>
      </c>
      <c r="H73" s="6" t="str">
        <f>IF(G73 = "NULL", "NULL", G73*28.35)</f>
        <v>NULL</v>
      </c>
      <c r="I73" s="6" t="str">
        <f>IF(G73 = "NULL", "NULL", G73*1.2)</f>
        <v>NULL</v>
      </c>
      <c r="J73" s="6" t="str">
        <f>IF(G73 = "NULL", "NULL", I73*28.35)</f>
        <v>NULL</v>
      </c>
      <c r="K73" s="6" t="str">
        <f>IF(G73 = "NULL", "NULL", G73*2)</f>
        <v>NULL</v>
      </c>
      <c r="L73" s="6" t="str">
        <f>IF(G73 = "NULL", "NULL", K73*28.35)</f>
        <v>NULL</v>
      </c>
      <c r="M73" s="7" t="str">
        <f>CONCATENATE(D73, CHAR(10), "- NET WT. ", E73, " oz (", F73,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NULL oz (NULL grams)</v>
      </c>
      <c r="N73" s="10">
        <v>10000000072</v>
      </c>
      <c r="O73" s="10">
        <v>30000000072</v>
      </c>
      <c r="P73" s="10">
        <v>50000000072</v>
      </c>
      <c r="Q73" s="10">
        <v>70000000072</v>
      </c>
      <c r="R73" s="10">
        <v>90000000072</v>
      </c>
      <c r="S73" s="2"/>
    </row>
    <row r="74" spans="1:20" ht="31.5" x14ac:dyDescent="0.25">
      <c r="A74" s="2" t="s">
        <v>236</v>
      </c>
      <c r="B74" s="2" t="s">
        <v>1178</v>
      </c>
      <c r="C74" s="2" t="s">
        <v>584</v>
      </c>
      <c r="D74" s="1" t="s">
        <v>891</v>
      </c>
      <c r="E74" s="6" t="str">
        <f>IF(G74 = "NULL", "NULL", G74/2)</f>
        <v>NULL</v>
      </c>
      <c r="F74" s="13" t="str">
        <f>IF(E74 = "NULL", "NULL", E74*28.35)</f>
        <v>NULL</v>
      </c>
      <c r="G74" s="6" t="s">
        <v>891</v>
      </c>
      <c r="H74" s="6" t="str">
        <f>IF(G74 = "NULL", "NULL", G74*28.35)</f>
        <v>NULL</v>
      </c>
      <c r="I74" s="6" t="str">
        <f>IF(G74 = "NULL", "NULL", G74*1.2)</f>
        <v>NULL</v>
      </c>
      <c r="J74" s="6" t="str">
        <f>IF(G74 = "NULL", "NULL", I74*28.35)</f>
        <v>NULL</v>
      </c>
      <c r="K74" s="6" t="str">
        <f>IF(G74 = "NULL", "NULL", G74*2)</f>
        <v>NULL</v>
      </c>
      <c r="L74" s="6" t="str">
        <f>IF(G74 = "NULL", "NULL", K74*28.35)</f>
        <v>NULL</v>
      </c>
      <c r="M74" s="7" t="str">
        <f>CONCATENATE(D74, CHAR(10), "- NET WT. ", E74, " oz (", F74, " grams)")</f>
        <v>NULL
- NET WT. NULL oz (NULL grams)</v>
      </c>
      <c r="N74" s="10">
        <v>10000000073</v>
      </c>
      <c r="O74" s="10">
        <v>30000000073</v>
      </c>
      <c r="P74" s="10">
        <v>50000000073</v>
      </c>
      <c r="Q74" s="10">
        <v>70000000073</v>
      </c>
      <c r="R74" s="10">
        <v>90000000073</v>
      </c>
      <c r="S74" s="2"/>
    </row>
    <row r="75" spans="1:20" ht="28.5" x14ac:dyDescent="0.25">
      <c r="A75" s="2" t="s">
        <v>199</v>
      </c>
      <c r="B75" s="2" t="s">
        <v>456</v>
      </c>
      <c r="C75" s="2" t="s">
        <v>456</v>
      </c>
      <c r="D75" s="1" t="s">
        <v>891</v>
      </c>
      <c r="E75" s="6" t="str">
        <f>IF(G75 = "NULL", "NULL", G75/2)</f>
        <v>NULL</v>
      </c>
      <c r="F75" s="13" t="str">
        <f>IF(E75 = "NULL", "NULL", E75*28.35)</f>
        <v>NULL</v>
      </c>
      <c r="G75" s="6" t="s">
        <v>891</v>
      </c>
      <c r="H75" s="6" t="str">
        <f>IF(G75 = "NULL", "NULL", G75*28.35)</f>
        <v>NULL</v>
      </c>
      <c r="I75" s="6" t="str">
        <f>IF(G75 = "NULL", "NULL", G75*1.2)</f>
        <v>NULL</v>
      </c>
      <c r="J75" s="6" t="str">
        <f>IF(G75 = "NULL", "NULL", I75*28.35)</f>
        <v>NULL</v>
      </c>
      <c r="K75" s="6" t="str">
        <f>IF(G75 = "NULL", "NULL", G75*2)</f>
        <v>NULL</v>
      </c>
      <c r="L75" s="6" t="str">
        <f>IF(G75 = "NULL", "NULL", K75*28.35)</f>
        <v>NULL</v>
      </c>
      <c r="M75" s="7" t="str">
        <f>CONCATENATE(D75, CHAR(10), "- NET WT. ", E75, " oz (", F75, " grams)")</f>
        <v>NULL
- NET WT. NULL oz (NULL grams)</v>
      </c>
      <c r="N75" s="10">
        <v>10000000074</v>
      </c>
      <c r="O75" s="10">
        <v>30000000074</v>
      </c>
      <c r="P75" s="10">
        <v>50000000074</v>
      </c>
      <c r="Q75" s="10">
        <v>70000000074</v>
      </c>
      <c r="R75" s="10">
        <v>90000000074</v>
      </c>
      <c r="S75" s="2"/>
    </row>
    <row r="76" spans="1:20" ht="31.5" x14ac:dyDescent="0.25">
      <c r="A76" s="2" t="s">
        <v>167</v>
      </c>
      <c r="B76" s="2" t="s">
        <v>1177</v>
      </c>
      <c r="C76" s="2" t="s">
        <v>585</v>
      </c>
      <c r="D76" s="1" t="s">
        <v>891</v>
      </c>
      <c r="E76" s="6" t="str">
        <f>IF(G76 = "NULL", "NULL", G76/2)</f>
        <v>NULL</v>
      </c>
      <c r="F76" s="13" t="str">
        <f>IF(E76 = "NULL", "NULL", E76*28.35)</f>
        <v>NULL</v>
      </c>
      <c r="G76" s="6" t="s">
        <v>891</v>
      </c>
      <c r="H76" s="6" t="str">
        <f>IF(G76 = "NULL", "NULL", G76*28.35)</f>
        <v>NULL</v>
      </c>
      <c r="I76" s="6" t="str">
        <f>IF(G76 = "NULL", "NULL", G76*1.2)</f>
        <v>NULL</v>
      </c>
      <c r="J76" s="6" t="str">
        <f>IF(G76 = "NULL", "NULL", I76*28.35)</f>
        <v>NULL</v>
      </c>
      <c r="K76" s="6" t="str">
        <f>IF(G76 = "NULL", "NULL", G76*2)</f>
        <v>NULL</v>
      </c>
      <c r="L76" s="6" t="str">
        <f>IF(G76 = "NULL", "NULL", K76*28.35)</f>
        <v>NULL</v>
      </c>
      <c r="M76" s="7" t="str">
        <f>CONCATENATE(D76, CHAR(10), "- NET WT. ", E76, " oz (", F76, " grams)")</f>
        <v>NULL
- NET WT. NULL oz (NULL grams)</v>
      </c>
      <c r="N76" s="10">
        <v>10000000075</v>
      </c>
      <c r="O76" s="10">
        <v>30000000075</v>
      </c>
      <c r="P76" s="10">
        <v>50000000075</v>
      </c>
      <c r="Q76" s="10">
        <v>70000000075</v>
      </c>
      <c r="R76" s="10">
        <v>90000000075</v>
      </c>
      <c r="S76" s="2"/>
    </row>
    <row r="77" spans="1:20" ht="31.5" x14ac:dyDescent="0.25">
      <c r="A77" s="2" t="s">
        <v>329</v>
      </c>
      <c r="B77" s="2" t="s">
        <v>1176</v>
      </c>
      <c r="C77" s="2" t="s">
        <v>586</v>
      </c>
      <c r="D77" s="1" t="s">
        <v>891</v>
      </c>
      <c r="E77" s="6" t="str">
        <f>IF(G77 = "NULL", "NULL", G77/2)</f>
        <v>NULL</v>
      </c>
      <c r="F77" s="13" t="str">
        <f>IF(E77 = "NULL", "NULL", E77*28.35)</f>
        <v>NULL</v>
      </c>
      <c r="G77" s="6" t="s">
        <v>891</v>
      </c>
      <c r="H77" s="6" t="str">
        <f>IF(G77 = "NULL", "NULL", G77*28.35)</f>
        <v>NULL</v>
      </c>
      <c r="I77" s="6" t="str">
        <f>IF(G77 = "NULL", "NULL", G77*1.2)</f>
        <v>NULL</v>
      </c>
      <c r="J77" s="6" t="str">
        <f>IF(G77 = "NULL", "NULL", I77*28.35)</f>
        <v>NULL</v>
      </c>
      <c r="K77" s="6" t="str">
        <f>IF(G77 = "NULL", "NULL", G77*2)</f>
        <v>NULL</v>
      </c>
      <c r="L77" s="6" t="str">
        <f>IF(G77 = "NULL", "NULL", K77*28.35)</f>
        <v>NULL</v>
      </c>
      <c r="M77" s="7" t="str">
        <f>CONCATENATE(D77, CHAR(10), "- NET WT. ", E77, " oz (", F77, " grams)")</f>
        <v>NULL
- NET WT. NULL oz (NULL grams)</v>
      </c>
      <c r="N77" s="10">
        <v>10000000076</v>
      </c>
      <c r="O77" s="10">
        <v>30000000076</v>
      </c>
      <c r="P77" s="10">
        <v>50000000076</v>
      </c>
      <c r="Q77" s="10">
        <v>70000000076</v>
      </c>
      <c r="R77" s="10">
        <v>90000000076</v>
      </c>
      <c r="S77" s="2"/>
    </row>
    <row r="78" spans="1:20" ht="28.5" x14ac:dyDescent="0.25">
      <c r="A78" s="2" t="s">
        <v>267</v>
      </c>
      <c r="B78" s="2" t="s">
        <v>506</v>
      </c>
      <c r="C78" s="2" t="s">
        <v>506</v>
      </c>
      <c r="D78" s="1" t="s">
        <v>891</v>
      </c>
      <c r="E78" s="6" t="str">
        <f>IF(G78 = "NULL", "NULL", G78/2)</f>
        <v>NULL</v>
      </c>
      <c r="F78" s="13" t="str">
        <f>IF(E78 = "NULL", "NULL", E78*28.35)</f>
        <v>NULL</v>
      </c>
      <c r="G78" s="6" t="s">
        <v>891</v>
      </c>
      <c r="H78" s="6" t="str">
        <f>IF(G78 = "NULL", "NULL", G78*28.35)</f>
        <v>NULL</v>
      </c>
      <c r="I78" s="6" t="str">
        <f>IF(G78 = "NULL", "NULL", G78*1.2)</f>
        <v>NULL</v>
      </c>
      <c r="J78" s="6" t="str">
        <f>IF(G78 = "NULL", "NULL", I78*28.35)</f>
        <v>NULL</v>
      </c>
      <c r="K78" s="6" t="str">
        <f>IF(G78 = "NULL", "NULL", G78*2)</f>
        <v>NULL</v>
      </c>
      <c r="L78" s="6" t="str">
        <f>IF(G78 = "NULL", "NULL", K78*28.35)</f>
        <v>NULL</v>
      </c>
      <c r="M78" s="7" t="str">
        <f>CONCATENATE(D78, CHAR(10), "- NET WT. ", E78, " oz (", F78, " grams)")</f>
        <v>NULL
- NET WT. NULL oz (NULL grams)</v>
      </c>
      <c r="N78" s="10">
        <v>10000000077</v>
      </c>
      <c r="O78" s="10">
        <v>30000000077</v>
      </c>
      <c r="P78" s="10">
        <v>50000000077</v>
      </c>
      <c r="Q78" s="10">
        <v>70000000077</v>
      </c>
      <c r="R78" s="10">
        <v>90000000077</v>
      </c>
      <c r="S78" s="2"/>
    </row>
    <row r="79" spans="1:20" ht="31.5" x14ac:dyDescent="0.25">
      <c r="A79" s="2" t="s">
        <v>54</v>
      </c>
      <c r="B79" s="2" t="s">
        <v>1175</v>
      </c>
      <c r="C79" s="2" t="s">
        <v>587</v>
      </c>
      <c r="D79" s="1" t="s">
        <v>891</v>
      </c>
      <c r="E79" s="6" t="str">
        <f>IF(G79 = "NULL", "NULL", G79/2)</f>
        <v>NULL</v>
      </c>
      <c r="F79" s="13" t="str">
        <f>IF(E79 = "NULL", "NULL", E79*28.35)</f>
        <v>NULL</v>
      </c>
      <c r="G79" s="6" t="s">
        <v>891</v>
      </c>
      <c r="H79" s="6" t="str">
        <f>IF(G79 = "NULL", "NULL", G79*28.35)</f>
        <v>NULL</v>
      </c>
      <c r="I79" s="6" t="str">
        <f>IF(G79 = "NULL", "NULL", G79*1.2)</f>
        <v>NULL</v>
      </c>
      <c r="J79" s="6" t="str">
        <f>IF(G79 = "NULL", "NULL", I79*28.35)</f>
        <v>NULL</v>
      </c>
      <c r="K79" s="6" t="str">
        <f>IF(G79 = "NULL", "NULL", G79*2)</f>
        <v>NULL</v>
      </c>
      <c r="L79" s="6" t="str">
        <f>IF(G79 = "NULL", "NULL", K79*28.35)</f>
        <v>NULL</v>
      </c>
      <c r="M79" s="7" t="str">
        <f>CONCATENATE(D79, CHAR(10), "- NET WT. ", E79, " oz (", F79, " grams)")</f>
        <v>NULL
- NET WT. NULL oz (NULL grams)</v>
      </c>
      <c r="N79" s="10">
        <v>10000000078</v>
      </c>
      <c r="O79" s="10">
        <v>30000000078</v>
      </c>
      <c r="P79" s="10">
        <v>50000000078</v>
      </c>
      <c r="Q79" s="10">
        <v>70000000078</v>
      </c>
      <c r="R79" s="10">
        <v>90000000078</v>
      </c>
      <c r="S79" s="2"/>
    </row>
    <row r="80" spans="1:20" ht="142.5" x14ac:dyDescent="0.25">
      <c r="A80" s="2" t="s">
        <v>196</v>
      </c>
      <c r="B80" s="2" t="s">
        <v>1174</v>
      </c>
      <c r="C80" s="2" t="s">
        <v>588</v>
      </c>
      <c r="D80" s="1" t="s">
        <v>928</v>
      </c>
      <c r="E80" s="6">
        <f>IF(G80 = "NULL", "NULL", G80/2)</f>
        <v>1.7</v>
      </c>
      <c r="F80" s="13">
        <f>IF(E80 = "NULL", "NULL", E80*28.35)</f>
        <v>48.195</v>
      </c>
      <c r="G80" s="6">
        <v>3.4</v>
      </c>
      <c r="H80" s="6">
        <f>IF(G80 = "NULL", "NULL", G80*28.35)</f>
        <v>96.39</v>
      </c>
      <c r="I80" s="6">
        <f>IF(G80 = "NULL", "NULL", G80*1.2)</f>
        <v>4.08</v>
      </c>
      <c r="J80" s="6">
        <f>IF(G80 = "NULL", "NULL", I80*28.35)</f>
        <v>115.66800000000001</v>
      </c>
      <c r="K80" s="6">
        <f>IF(G80 = "NULL", "NULL", G80*2)</f>
        <v>6.8</v>
      </c>
      <c r="L80" s="6">
        <f>IF(G80 = "NULL", "NULL", K80*28.35)</f>
        <v>192.78</v>
      </c>
      <c r="M80" s="7" t="str">
        <f>CONCATENATE(D80, CHAR(10), "- NET WT. ", E80, " oz (", F80, " grams)")</f>
        <v>Chicago Style Pizza Seasoning Ingredients:
salt, fennel, sugar, romano cheese, parmesan cheese (milk, cheese cultures, salt, enzymes) spices, cayenne pepper, accent flavor enhancer (msg) sodium erythobate, oregano
• ALLERGY ALERT: CONTAINS DAIRY •
- NET WT. 1.7 oz (48.195 grams)</v>
      </c>
      <c r="N80" s="10">
        <v>10000000079</v>
      </c>
      <c r="O80" s="10">
        <v>30000000079</v>
      </c>
      <c r="P80" s="10">
        <v>50000000079</v>
      </c>
      <c r="Q80" s="10">
        <v>70000000079</v>
      </c>
      <c r="R80" s="10">
        <v>90000000079</v>
      </c>
      <c r="S80" s="2"/>
      <c r="T80" s="7" t="s">
        <v>901</v>
      </c>
    </row>
    <row r="81" spans="1:20" ht="57" x14ac:dyDescent="0.25">
      <c r="A81" s="2" t="s">
        <v>67</v>
      </c>
      <c r="B81" s="2" t="s">
        <v>1173</v>
      </c>
      <c r="C81" s="2" t="s">
        <v>589</v>
      </c>
      <c r="D81" s="1" t="s">
        <v>884</v>
      </c>
      <c r="E81" s="6">
        <f>IF(G81 = "NULL", "NULL", G81/2)</f>
        <v>2.9</v>
      </c>
      <c r="F81" s="13">
        <f>IF(E81 = "NULL", "NULL", E81*28.35)</f>
        <v>82.215000000000003</v>
      </c>
      <c r="G81" s="6">
        <v>5.8</v>
      </c>
      <c r="H81" s="6">
        <f>IF(G81 = "NULL", "NULL", G81*28.35)</f>
        <v>164.43</v>
      </c>
      <c r="I81" s="6">
        <f>IF(G81 = "NULL", "NULL", G81*1.2)</f>
        <v>6.96</v>
      </c>
      <c r="J81" s="6">
        <f>IF(G81 = "NULL", "NULL", I81*28.35)</f>
        <v>197.316</v>
      </c>
      <c r="K81" s="6">
        <f>IF(G81 = "NULL", "NULL", G81*2)</f>
        <v>11.6</v>
      </c>
      <c r="L81" s="6">
        <f>IF(G81 = "NULL", "NULL", K81*28.35)</f>
        <v>328.86</v>
      </c>
      <c r="M81" s="7" t="str">
        <f>CONCATENATE(D81, CHAR(10), "- NET WT. ", E81, " oz (", F81, " grams)")</f>
        <v>Chili Lime Sea Salt Ingredients:
sea salt, infused with red chili pepper flakes, lime peel, and smoked paprika
- NET WT. 2.9 oz (82.215 grams)</v>
      </c>
      <c r="N81" s="10">
        <v>10000000080</v>
      </c>
      <c r="O81" s="10">
        <v>30000000080</v>
      </c>
      <c r="P81" s="10">
        <v>50000000080</v>
      </c>
      <c r="Q81" s="10">
        <v>70000000080</v>
      </c>
      <c r="R81" s="10">
        <v>90000000080</v>
      </c>
      <c r="S81" s="2"/>
      <c r="T81" s="7" t="s">
        <v>906</v>
      </c>
    </row>
    <row r="82" spans="1:20" ht="71.25" x14ac:dyDescent="0.25">
      <c r="A82" s="2" t="s">
        <v>855</v>
      </c>
      <c r="B82" s="2" t="s">
        <v>856</v>
      </c>
      <c r="C82" s="2" t="s">
        <v>856</v>
      </c>
      <c r="D82" s="1" t="s">
        <v>857</v>
      </c>
      <c r="E82" s="6">
        <f>IF(G82 = "NULL", "NULL", G82/2)</f>
        <v>1.85</v>
      </c>
      <c r="F82" s="13">
        <f>IF(E82 = "NULL", "NULL", E82*28.35)</f>
        <v>52.447500000000005</v>
      </c>
      <c r="G82" s="6">
        <v>3.7</v>
      </c>
      <c r="H82" s="6">
        <f>IF(G82 = "NULL", "NULL", G82*28.35)</f>
        <v>104.89500000000001</v>
      </c>
      <c r="I82" s="6">
        <f>IF(G82 = "NULL", "NULL", G82*1.2)</f>
        <v>4.4400000000000004</v>
      </c>
      <c r="J82" s="6">
        <f>IF(G82 = "NULL", "NULL", I82*28.35)</f>
        <v>125.87400000000002</v>
      </c>
      <c r="K82" s="6">
        <f>IF(G82 = "NULL", "NULL", G82*2)</f>
        <v>7.4</v>
      </c>
      <c r="L82" s="6">
        <f>IF(G82 = "NULL", "NULL", K82*28.35)</f>
        <v>209.79000000000002</v>
      </c>
      <c r="M82" s="7" t="str">
        <f>CONCATENATE(D82, CHAR(10), "- NET WT. ", E82, " oz (", F82, " grams)")</f>
        <v>Chimichuri Ingredients:
paprika, black pepper, parsley, garlic, basil, lemon, oregano, thyme, and chili powder
- NET WT. 1.85 oz (52.4475 grams)</v>
      </c>
      <c r="N82" s="10">
        <v>20000000004</v>
      </c>
      <c r="O82" s="10">
        <v>40000000004</v>
      </c>
      <c r="P82" s="10">
        <v>60000000004</v>
      </c>
      <c r="Q82" s="10">
        <v>80000000004</v>
      </c>
      <c r="R82" s="10">
        <v>11000000004</v>
      </c>
      <c r="S82" s="2"/>
    </row>
    <row r="83" spans="1:20" ht="31.5" x14ac:dyDescent="0.25">
      <c r="A83" s="2" t="s">
        <v>352</v>
      </c>
      <c r="B83" s="2" t="s">
        <v>1172</v>
      </c>
      <c r="C83" s="2" t="s">
        <v>590</v>
      </c>
      <c r="D83" s="1" t="s">
        <v>891</v>
      </c>
      <c r="E83" s="6" t="str">
        <f>IF(G83 = "NULL", "NULL", G83/2)</f>
        <v>NULL</v>
      </c>
      <c r="F83" s="13" t="str">
        <f>IF(E83 = "NULL", "NULL", E83*28.35)</f>
        <v>NULL</v>
      </c>
      <c r="G83" s="6" t="s">
        <v>891</v>
      </c>
      <c r="H83" s="6" t="str">
        <f>IF(G83 = "NULL", "NULL", G83*28.35)</f>
        <v>NULL</v>
      </c>
      <c r="I83" s="6" t="str">
        <f>IF(G83 = "NULL", "NULL", G83*1.2)</f>
        <v>NULL</v>
      </c>
      <c r="J83" s="6" t="str">
        <f>IF(G83 = "NULL", "NULL", I83*28.35)</f>
        <v>NULL</v>
      </c>
      <c r="K83" s="6" t="str">
        <f>IF(G83 = "NULL", "NULL", G83*2)</f>
        <v>NULL</v>
      </c>
      <c r="L83" s="6" t="str">
        <f>IF(G83 = "NULL", "NULL", K83*28.35)</f>
        <v>NULL</v>
      </c>
      <c r="M83" s="7" t="str">
        <f>CONCATENATE(D83, CHAR(10), "- NET WT. ", E83, " oz (", F83, " grams)")</f>
        <v>NULL
- NET WT. NULL oz (NULL grams)</v>
      </c>
      <c r="N83" s="10">
        <v>10000000081</v>
      </c>
      <c r="O83" s="10">
        <v>30000000081</v>
      </c>
      <c r="P83" s="10">
        <v>50000000081</v>
      </c>
      <c r="Q83" s="10">
        <v>70000000081</v>
      </c>
      <c r="R83" s="10">
        <v>90000000081</v>
      </c>
      <c r="S83" s="2"/>
    </row>
    <row r="84" spans="1:20" ht="28.5" x14ac:dyDescent="0.25">
      <c r="A84" s="2" t="s">
        <v>274</v>
      </c>
      <c r="B84" s="2" t="s">
        <v>463</v>
      </c>
      <c r="C84" s="2" t="s">
        <v>463</v>
      </c>
      <c r="D84" s="1" t="s">
        <v>891</v>
      </c>
      <c r="E84" s="6" t="str">
        <f>IF(G84 = "NULL", "NULL", G84/2)</f>
        <v>NULL</v>
      </c>
      <c r="F84" s="13" t="str">
        <f>IF(E84 = "NULL", "NULL", E84*28.35)</f>
        <v>NULL</v>
      </c>
      <c r="G84" s="6" t="s">
        <v>891</v>
      </c>
      <c r="H84" s="6" t="str">
        <f>IF(G84 = "NULL", "NULL", G84*28.35)</f>
        <v>NULL</v>
      </c>
      <c r="I84" s="6" t="str">
        <f>IF(G84 = "NULL", "NULL", G84*1.2)</f>
        <v>NULL</v>
      </c>
      <c r="J84" s="6" t="str">
        <f>IF(G84 = "NULL", "NULL", I84*28.35)</f>
        <v>NULL</v>
      </c>
      <c r="K84" s="6" t="str">
        <f>IF(G84 = "NULL", "NULL", G84*2)</f>
        <v>NULL</v>
      </c>
      <c r="L84" s="6" t="str">
        <f>IF(G84 = "NULL", "NULL", K84*28.35)</f>
        <v>NULL</v>
      </c>
      <c r="M84" s="7" t="str">
        <f>CONCATENATE(D84, CHAR(10), "- NET WT. ", E84, " oz (", F84, " grams)")</f>
        <v>NULL
- NET WT. NULL oz (NULL grams)</v>
      </c>
      <c r="N84" s="10">
        <v>10000000082</v>
      </c>
      <c r="O84" s="10">
        <v>30000000082</v>
      </c>
      <c r="P84" s="10">
        <v>50000000082</v>
      </c>
      <c r="Q84" s="10">
        <v>70000000082</v>
      </c>
      <c r="R84" s="10">
        <v>90000000082</v>
      </c>
      <c r="S84" s="2"/>
    </row>
    <row r="85" spans="1:20" ht="31.5" x14ac:dyDescent="0.25">
      <c r="A85" s="2" t="s">
        <v>86</v>
      </c>
      <c r="B85" s="2" t="s">
        <v>1171</v>
      </c>
      <c r="C85" s="2" t="s">
        <v>591</v>
      </c>
      <c r="D85" s="1" t="s">
        <v>891</v>
      </c>
      <c r="E85" s="6" t="str">
        <f>IF(G85 = "NULL", "NULL", G85/2)</f>
        <v>NULL</v>
      </c>
      <c r="F85" s="13" t="str">
        <f>IF(E85 = "NULL", "NULL", E85*28.35)</f>
        <v>NULL</v>
      </c>
      <c r="G85" s="6" t="s">
        <v>891</v>
      </c>
      <c r="H85" s="6" t="str">
        <f>IF(G85 = "NULL", "NULL", G85*28.35)</f>
        <v>NULL</v>
      </c>
      <c r="I85" s="6" t="str">
        <f>IF(G85 = "NULL", "NULL", G85*1.2)</f>
        <v>NULL</v>
      </c>
      <c r="J85" s="6" t="str">
        <f>IF(G85 = "NULL", "NULL", I85*28.35)</f>
        <v>NULL</v>
      </c>
      <c r="K85" s="6" t="str">
        <f>IF(G85 = "NULL", "NULL", G85*2)</f>
        <v>NULL</v>
      </c>
      <c r="L85" s="6" t="str">
        <f>IF(G85 = "NULL", "NULL", K85*28.35)</f>
        <v>NULL</v>
      </c>
      <c r="M85" s="7" t="str">
        <f>CONCATENATE(D85, CHAR(10), "- NET WT. ", E85, " oz (", F85, " grams)")</f>
        <v>NULL
- NET WT. NULL oz (NULL grams)</v>
      </c>
      <c r="N85" s="10">
        <v>10000000083</v>
      </c>
      <c r="O85" s="10">
        <v>30000000083</v>
      </c>
      <c r="P85" s="10">
        <v>50000000083</v>
      </c>
      <c r="Q85" s="10">
        <v>70000000083</v>
      </c>
      <c r="R85" s="10">
        <v>90000000083</v>
      </c>
      <c r="S85" s="2"/>
    </row>
    <row r="86" spans="1:20" ht="28.5" x14ac:dyDescent="0.25">
      <c r="A86" s="2" t="s">
        <v>292</v>
      </c>
      <c r="B86" s="2" t="s">
        <v>472</v>
      </c>
      <c r="C86" s="2" t="s">
        <v>472</v>
      </c>
      <c r="D86" s="1" t="s">
        <v>891</v>
      </c>
      <c r="E86" s="6" t="str">
        <f>IF(G86 = "NULL", "NULL", G86/2)</f>
        <v>NULL</v>
      </c>
      <c r="F86" s="13" t="str">
        <f>IF(E86 = "NULL", "NULL", E86*28.35)</f>
        <v>NULL</v>
      </c>
      <c r="G86" s="6" t="s">
        <v>891</v>
      </c>
      <c r="H86" s="6" t="str">
        <f>IF(G86 = "NULL", "NULL", G86*28.35)</f>
        <v>NULL</v>
      </c>
      <c r="I86" s="6" t="str">
        <f>IF(G86 = "NULL", "NULL", G86*1.2)</f>
        <v>NULL</v>
      </c>
      <c r="J86" s="6" t="str">
        <f>IF(G86 = "NULL", "NULL", I86*28.35)</f>
        <v>NULL</v>
      </c>
      <c r="K86" s="6" t="str">
        <f>IF(G86 = "NULL", "NULL", G86*2)</f>
        <v>NULL</v>
      </c>
      <c r="L86" s="6" t="str">
        <f>IF(G86 = "NULL", "NULL", K86*28.35)</f>
        <v>NULL</v>
      </c>
      <c r="M86" s="7" t="str">
        <f>CONCATENATE(D86, CHAR(10), "- NET WT. ", E86, " oz (", F86, " grams)")</f>
        <v>NULL
- NET WT. NULL oz (NULL grams)</v>
      </c>
      <c r="N86" s="10">
        <v>10000000084</v>
      </c>
      <c r="O86" s="10">
        <v>30000000084</v>
      </c>
      <c r="P86" s="10">
        <v>50000000084</v>
      </c>
      <c r="Q86" s="10">
        <v>70000000084</v>
      </c>
      <c r="R86" s="10">
        <v>90000000084</v>
      </c>
      <c r="S86" s="2"/>
    </row>
    <row r="87" spans="1:20" ht="42.75" x14ac:dyDescent="0.25">
      <c r="A87" s="2" t="s">
        <v>46</v>
      </c>
      <c r="B87" s="2" t="s">
        <v>1170</v>
      </c>
      <c r="C87" s="2" t="s">
        <v>592</v>
      </c>
      <c r="D87" s="1" t="s">
        <v>869</v>
      </c>
      <c r="E87" s="6">
        <f>IF(G87 = "NULL", "NULL", G87/2)</f>
        <v>2.9</v>
      </c>
      <c r="F87" s="13">
        <f>IF(E87 = "NULL", "NULL", E87*28.35)</f>
        <v>82.215000000000003</v>
      </c>
      <c r="G87" s="6">
        <v>5.8</v>
      </c>
      <c r="H87" s="6">
        <f>IF(G87 = "NULL", "NULL", G87*28.35)</f>
        <v>164.43</v>
      </c>
      <c r="I87" s="6">
        <f>IF(G87 = "NULL", "NULL", G87*1.2)</f>
        <v>6.96</v>
      </c>
      <c r="J87" s="6">
        <f>IF(G87 = "NULL", "NULL", I87*28.35)</f>
        <v>197.316</v>
      </c>
      <c r="K87" s="6">
        <f>IF(G87 = "NULL", "NULL", G87*2)</f>
        <v>11.6</v>
      </c>
      <c r="L87" s="6">
        <f>IF(G87 = "NULL", "NULL", K87*28.35)</f>
        <v>328.86</v>
      </c>
      <c r="M87" s="7" t="str">
        <f>CONCATENATE(D87, CHAR(10), "- NET WT. ", E87, " oz (", F87, " grams)")</f>
        <v>Chipotle Sea Salt Ingredients:
sea salt, chipotle powder
- NET WT. 2.9 oz (82.215 grams)</v>
      </c>
      <c r="N87" s="10">
        <v>10000000085</v>
      </c>
      <c r="O87" s="10">
        <v>30000000085</v>
      </c>
      <c r="P87" s="10">
        <v>50000000085</v>
      </c>
      <c r="Q87" s="10">
        <v>70000000085</v>
      </c>
      <c r="R87" s="10">
        <v>90000000085</v>
      </c>
      <c r="S87" s="2"/>
    </row>
    <row r="88" spans="1:20" ht="31.5" x14ac:dyDescent="0.25">
      <c r="A88" s="2" t="s">
        <v>275</v>
      </c>
      <c r="B88" s="2" t="s">
        <v>1169</v>
      </c>
      <c r="C88" s="2" t="s">
        <v>593</v>
      </c>
      <c r="D88" s="1" t="s">
        <v>891</v>
      </c>
      <c r="E88" s="6" t="str">
        <f>IF(G88 = "NULL", "NULL", G88/2)</f>
        <v>NULL</v>
      </c>
      <c r="F88" s="13" t="str">
        <f>IF(E88 = "NULL", "NULL", E88*28.35)</f>
        <v>NULL</v>
      </c>
      <c r="G88" s="6" t="s">
        <v>891</v>
      </c>
      <c r="H88" s="6" t="str">
        <f>IF(G88 = "NULL", "NULL", G88*28.35)</f>
        <v>NULL</v>
      </c>
      <c r="I88" s="6" t="str">
        <f>IF(G88 = "NULL", "NULL", G88*1.2)</f>
        <v>NULL</v>
      </c>
      <c r="J88" s="6" t="str">
        <f>IF(G88 = "NULL", "NULL", I88*28.35)</f>
        <v>NULL</v>
      </c>
      <c r="K88" s="6" t="str">
        <f>IF(G88 = "NULL", "NULL", G88*2)</f>
        <v>NULL</v>
      </c>
      <c r="L88" s="6" t="str">
        <f>IF(G88 = "NULL", "NULL", K88*28.35)</f>
        <v>NULL</v>
      </c>
      <c r="M88" s="7" t="str">
        <f>CONCATENATE(D88, CHAR(10), "- NET WT. ", E88, " oz (", F88, " grams)")</f>
        <v>NULL
- NET WT. NULL oz (NULL grams)</v>
      </c>
      <c r="N88" s="10">
        <v>10000000086</v>
      </c>
      <c r="O88" s="10">
        <v>30000000086</v>
      </c>
      <c r="P88" s="10">
        <v>50000000086</v>
      </c>
      <c r="Q88" s="10">
        <v>70000000086</v>
      </c>
      <c r="R88" s="10">
        <v>90000000086</v>
      </c>
      <c r="S88" s="2"/>
    </row>
    <row r="89" spans="1:20" ht="31.5" x14ac:dyDescent="0.25">
      <c r="A89" s="2" t="s">
        <v>224</v>
      </c>
      <c r="B89" s="2" t="s">
        <v>1168</v>
      </c>
      <c r="C89" s="2" t="s">
        <v>594</v>
      </c>
      <c r="D89" s="1" t="s">
        <v>891</v>
      </c>
      <c r="E89" s="6" t="str">
        <f>IF(G89 = "NULL", "NULL", G89/2)</f>
        <v>NULL</v>
      </c>
      <c r="F89" s="13" t="str">
        <f>IF(E89 = "NULL", "NULL", E89*28.35)</f>
        <v>NULL</v>
      </c>
      <c r="G89" s="6" t="s">
        <v>891</v>
      </c>
      <c r="H89" s="6" t="str">
        <f>IF(G89 = "NULL", "NULL", G89*28.35)</f>
        <v>NULL</v>
      </c>
      <c r="I89" s="6" t="str">
        <f>IF(G89 = "NULL", "NULL", G89*1.2)</f>
        <v>NULL</v>
      </c>
      <c r="J89" s="6" t="str">
        <f>IF(G89 = "NULL", "NULL", I89*28.35)</f>
        <v>NULL</v>
      </c>
      <c r="K89" s="6" t="str">
        <f>IF(G89 = "NULL", "NULL", G89*2)</f>
        <v>NULL</v>
      </c>
      <c r="L89" s="6" t="str">
        <f>IF(G89 = "NULL", "NULL", K89*28.35)</f>
        <v>NULL</v>
      </c>
      <c r="M89" s="7" t="str">
        <f>CONCATENATE(D89, CHAR(10), "- NET WT. ", E89, " oz (", F89, " grams)")</f>
        <v>NULL
- NET WT. NULL oz (NULL grams)</v>
      </c>
      <c r="N89" s="10">
        <v>10000000087</v>
      </c>
      <c r="O89" s="10">
        <v>30000000087</v>
      </c>
      <c r="P89" s="10">
        <v>50000000087</v>
      </c>
      <c r="Q89" s="10">
        <v>70000000087</v>
      </c>
      <c r="R89" s="10">
        <v>90000000087</v>
      </c>
      <c r="S89" s="2"/>
    </row>
    <row r="90" spans="1:20" ht="28.5" x14ac:dyDescent="0.25">
      <c r="A90" s="2" t="s">
        <v>244</v>
      </c>
      <c r="B90" s="2" t="s">
        <v>1167</v>
      </c>
      <c r="C90" s="2" t="s">
        <v>486</v>
      </c>
      <c r="D90" s="1" t="s">
        <v>891</v>
      </c>
      <c r="E90" s="6" t="str">
        <f>IF(G90 = "NULL", "NULL", G90/2)</f>
        <v>NULL</v>
      </c>
      <c r="F90" s="13" t="str">
        <f>IF(E90 = "NULL", "NULL", E90*28.35)</f>
        <v>NULL</v>
      </c>
      <c r="G90" s="6" t="s">
        <v>891</v>
      </c>
      <c r="H90" s="6" t="str">
        <f>IF(G90 = "NULL", "NULL", G90*28.35)</f>
        <v>NULL</v>
      </c>
      <c r="I90" s="6" t="str">
        <f>IF(G90 = "NULL", "NULL", G90*1.2)</f>
        <v>NULL</v>
      </c>
      <c r="J90" s="6" t="str">
        <f>IF(G90 = "NULL", "NULL", I90*28.35)</f>
        <v>NULL</v>
      </c>
      <c r="K90" s="6" t="str">
        <f>IF(G90 = "NULL", "NULL", G90*2)</f>
        <v>NULL</v>
      </c>
      <c r="L90" s="6" t="str">
        <f>IF(G90 = "NULL", "NULL", K90*28.35)</f>
        <v>NULL</v>
      </c>
      <c r="M90" s="7" t="str">
        <f>CONCATENATE(D90, CHAR(10), "- NET WT. ", E90, " oz (", F90, " grams)")</f>
        <v>NULL
- NET WT. NULL oz (NULL grams)</v>
      </c>
      <c r="N90" s="10">
        <v>10000000088</v>
      </c>
      <c r="O90" s="10">
        <v>30000000089</v>
      </c>
      <c r="P90" s="10">
        <v>50000000089</v>
      </c>
      <c r="Q90" s="10">
        <v>70000000089</v>
      </c>
      <c r="R90" s="10">
        <v>90000000089</v>
      </c>
      <c r="S90" s="2"/>
    </row>
    <row r="91" spans="1:20" ht="57" x14ac:dyDescent="0.25">
      <c r="A91" s="2" t="s">
        <v>330</v>
      </c>
      <c r="B91" s="2" t="s">
        <v>486</v>
      </c>
      <c r="C91" s="2" t="s">
        <v>595</v>
      </c>
      <c r="D91" s="1" t="s">
        <v>862</v>
      </c>
      <c r="E91" s="6">
        <f>IF(G91 = "NULL", "NULL", G91/2)</f>
        <v>1</v>
      </c>
      <c r="F91" s="13">
        <f>IF(E91 = "NULL", "NULL", E91*28.35)</f>
        <v>28.35</v>
      </c>
      <c r="G91" s="6">
        <v>2</v>
      </c>
      <c r="H91" s="6">
        <f>IF(G91 = "NULL", "NULL", G91*28.35)</f>
        <v>56.7</v>
      </c>
      <c r="I91" s="6">
        <f>IF(G91 = "NULL", "NULL", G91*1.2)</f>
        <v>2.4</v>
      </c>
      <c r="J91" s="6">
        <f>IF(G91 = "NULL", "NULL", I91*28.35)</f>
        <v>68.040000000000006</v>
      </c>
      <c r="K91" s="6">
        <f>IF(G91 = "NULL", "NULL", G91*2)</f>
        <v>4</v>
      </c>
      <c r="L91" s="6">
        <f>IF(G91 = "NULL", "NULL", K91*28.35)</f>
        <v>113.4</v>
      </c>
      <c r="M91" s="7" t="str">
        <f>CONCATENATE(D91, CHAR(10), "- NET WT. ", E91, " oz (", F91, " grams)")</f>
        <v>Cinnamon Spice Infuser Ingredients:
sugar, spices, cinnamon, lemon peel, orange peel
- NET WT. 1 oz (28.35 grams)</v>
      </c>
      <c r="N91" s="10">
        <v>10000000089</v>
      </c>
      <c r="O91" s="10">
        <v>30000000088</v>
      </c>
      <c r="P91" s="10">
        <v>50000000088</v>
      </c>
      <c r="Q91" s="10">
        <v>70000000088</v>
      </c>
      <c r="R91" s="10">
        <v>90000000088</v>
      </c>
      <c r="S91" s="2"/>
    </row>
    <row r="92" spans="1:20" ht="57" x14ac:dyDescent="0.25">
      <c r="A92" s="2" t="s">
        <v>1270</v>
      </c>
      <c r="B92" s="2" t="s">
        <v>1267</v>
      </c>
      <c r="C92" s="2" t="s">
        <v>1268</v>
      </c>
      <c r="D92" s="1" t="s">
        <v>1269</v>
      </c>
      <c r="E92" s="6">
        <f>IF(G92 = "NULL", "NULL", G92/2)</f>
        <v>0.6</v>
      </c>
      <c r="F92" s="13">
        <f>IF(E92 = "NULL", "NULL", E92*28.35)</f>
        <v>17.010000000000002</v>
      </c>
      <c r="G92" s="6">
        <v>1.2</v>
      </c>
      <c r="H92" s="6">
        <f>IF(G92 = "NULL", "NULL", G92*28.35)</f>
        <v>34.020000000000003</v>
      </c>
      <c r="I92" s="6">
        <f>IF(G92 = "NULL", "NULL", G92*1.2)</f>
        <v>1.44</v>
      </c>
      <c r="J92" s="6">
        <f>IF(G92 = "NULL", "NULL", I92*28.35)</f>
        <v>40.823999999999998</v>
      </c>
      <c r="K92" s="6">
        <f>IF(G92 = "NULL", "NULL", G92*2)</f>
        <v>2.4</v>
      </c>
      <c r="L92" s="6">
        <f>IF(G92 = "NULL", "NULL", K92*28.35)</f>
        <v>68.040000000000006</v>
      </c>
      <c r="M92" s="7" t="str">
        <f>CONCATENATE(D92, CHAR(10), "- NET WT. ", E92, " oz (", F92, " grams)")</f>
        <v>Citrus Chamomile Tea Ingredints:
chamomile, orange peel, hibiscus petals, fruit flavor
- NET WT. 0.6 oz (17.01 grams)</v>
      </c>
      <c r="N92" s="10">
        <v>20000000008</v>
      </c>
      <c r="O92" s="10">
        <v>40000000008</v>
      </c>
      <c r="P92" s="10">
        <v>60000000008</v>
      </c>
      <c r="Q92" s="10">
        <v>80000000008</v>
      </c>
      <c r="R92" s="10">
        <v>11000000008</v>
      </c>
      <c r="S92" s="2"/>
    </row>
    <row r="93" spans="1:20" ht="99.75" x14ac:dyDescent="0.25">
      <c r="A93" s="2" t="s">
        <v>40</v>
      </c>
      <c r="B93" s="2" t="s">
        <v>1166</v>
      </c>
      <c r="C93" s="2" t="s">
        <v>596</v>
      </c>
      <c r="D93" s="1" t="s">
        <v>808</v>
      </c>
      <c r="E93" s="6">
        <f>IF(G93 = "NULL", "NULL", G93/2)</f>
        <v>1.3</v>
      </c>
      <c r="F93" s="13">
        <f>IF(E93 = "NULL", "NULL", E93*28.35)</f>
        <v>36.855000000000004</v>
      </c>
      <c r="G93" s="6">
        <v>2.6</v>
      </c>
      <c r="H93" s="6">
        <f>IF(G93 = "NULL", "NULL", G93*28.35)</f>
        <v>73.710000000000008</v>
      </c>
      <c r="I93" s="6">
        <f>IF(G93 = "NULL", "NULL", G93*1.2)</f>
        <v>3.12</v>
      </c>
      <c r="J93" s="6">
        <f>IF(G93 = "NULL", "NULL", I93*28.35)</f>
        <v>88.452000000000012</v>
      </c>
      <c r="K93" s="6">
        <f>IF(G93 = "NULL", "NULL", G93*2)</f>
        <v>5.2</v>
      </c>
      <c r="L93" s="6">
        <f>IF(G93 = "NULL", "NULL", K93*28.35)</f>
        <v>147.42000000000002</v>
      </c>
      <c r="M93" s="7" t="str">
        <f>CONCATENATE(D93, CHAR(10), "- NET WT. ", E93, " oz (", F93, " grams)")</f>
        <v>Classic Italian Dressing Ingredients:
gralic, carrots, salt, dried red bell peppers, onion, maltodextrin, non gmo corn starch, citric acid, natural lemon juice, black pepper, oregano, crushed red pepper, parsley
- NET WT. 1.3 oz (36.855 grams)</v>
      </c>
      <c r="N93" s="10">
        <v>10000000090</v>
      </c>
      <c r="O93" s="10">
        <v>30000000090</v>
      </c>
      <c r="P93" s="10">
        <v>50000000090</v>
      </c>
      <c r="Q93" s="10">
        <v>70000000090</v>
      </c>
      <c r="R93" s="10">
        <v>90000000090</v>
      </c>
      <c r="S93" s="2"/>
    </row>
    <row r="94" spans="1:20" ht="28.5" x14ac:dyDescent="0.25">
      <c r="A94" s="2" t="s">
        <v>255</v>
      </c>
      <c r="B94" s="2" t="s">
        <v>495</v>
      </c>
      <c r="C94" s="2" t="s">
        <v>495</v>
      </c>
      <c r="D94" s="1" t="s">
        <v>891</v>
      </c>
      <c r="E94" s="6" t="str">
        <f>IF(G94 = "NULL", "NULL", G94/2)</f>
        <v>NULL</v>
      </c>
      <c r="F94" s="13" t="str">
        <f>IF(E94 = "NULL", "NULL", E94*28.35)</f>
        <v>NULL</v>
      </c>
      <c r="G94" s="6" t="s">
        <v>891</v>
      </c>
      <c r="H94" s="6" t="str">
        <f>IF(G94 = "NULL", "NULL", G94*28.35)</f>
        <v>NULL</v>
      </c>
      <c r="I94" s="6" t="str">
        <f>IF(G94 = "NULL", "NULL", G94*1.2)</f>
        <v>NULL</v>
      </c>
      <c r="J94" s="6" t="str">
        <f>IF(G94 = "NULL", "NULL", I94*28.35)</f>
        <v>NULL</v>
      </c>
      <c r="K94" s="6" t="str">
        <f>IF(G94 = "NULL", "NULL", G94*2)</f>
        <v>NULL</v>
      </c>
      <c r="L94" s="6" t="str">
        <f>IF(G94 = "NULL", "NULL", K94*28.35)</f>
        <v>NULL</v>
      </c>
      <c r="M94" s="7" t="str">
        <f>CONCATENATE(D94, CHAR(10), "- NET WT. ", E94, " oz (", F94, " grams)")</f>
        <v>NULL
- NET WT. NULL oz (NULL grams)</v>
      </c>
      <c r="N94" s="10">
        <v>10000000091</v>
      </c>
      <c r="O94" s="10">
        <v>30000000091</v>
      </c>
      <c r="P94" s="10">
        <v>50000000091</v>
      </c>
      <c r="Q94" s="10">
        <v>70000000091</v>
      </c>
      <c r="R94" s="10">
        <v>90000000091</v>
      </c>
      <c r="S94" s="2"/>
    </row>
    <row r="95" spans="1:20" ht="57" x14ac:dyDescent="0.25">
      <c r="A95" s="2" t="s">
        <v>389</v>
      </c>
      <c r="B95" s="2" t="s">
        <v>1165</v>
      </c>
      <c r="C95" s="2" t="s">
        <v>866</v>
      </c>
      <c r="D95" s="1" t="s">
        <v>865</v>
      </c>
      <c r="E95" s="6">
        <f>IF(G95 = "NULL", "NULL", G95/2)</f>
        <v>0.6</v>
      </c>
      <c r="F95" s="13">
        <f>IF(E95 = "NULL", "NULL", E95*28.35)</f>
        <v>17.010000000000002</v>
      </c>
      <c r="G95" s="6">
        <v>1.2</v>
      </c>
      <c r="H95" s="6">
        <f>IF(G95 = "NULL", "NULL", G95*28.35)</f>
        <v>34.020000000000003</v>
      </c>
      <c r="I95" s="6">
        <f>IF(G95 = "NULL", "NULL", G95*1.2)</f>
        <v>1.44</v>
      </c>
      <c r="J95" s="6">
        <f>IF(G95 = "NULL", "NULL", I95*28.35)</f>
        <v>40.823999999999998</v>
      </c>
      <c r="K95" s="6">
        <f>IF(G95 = "NULL", "NULL", G95*2)</f>
        <v>2.4</v>
      </c>
      <c r="L95" s="6">
        <f>IF(G95 = "NULL", "NULL", K95*28.35)</f>
        <v>68.040000000000006</v>
      </c>
      <c r="M95" s="7" t="str">
        <f>CONCATENATE(D95, CHAR(10), "- NET WT. ", E95, " oz (", F95, " grams)")</f>
        <v>Cornflower Blue Tea Ingredients:
apple, hibiscus, rose hips, orange peel, cornflower, artificial flavoring
- NET WT. 0.6 oz (17.01 grams)</v>
      </c>
      <c r="N95" s="10">
        <v>10000000398</v>
      </c>
      <c r="O95" s="10">
        <v>30000000398</v>
      </c>
      <c r="P95" s="10">
        <v>50000000398</v>
      </c>
      <c r="Q95" s="10">
        <v>70000000398</v>
      </c>
      <c r="R95" s="10">
        <v>90000000396</v>
      </c>
      <c r="S95" s="2"/>
    </row>
    <row r="96" spans="1:20" ht="42.75" x14ac:dyDescent="0.25">
      <c r="A96" s="2" t="s">
        <v>177</v>
      </c>
      <c r="B96" s="2" t="s">
        <v>1164</v>
      </c>
      <c r="C96" s="2" t="s">
        <v>597</v>
      </c>
      <c r="D96" s="1" t="s">
        <v>956</v>
      </c>
      <c r="E96" s="6" t="str">
        <f>IF(G96 = "NULL", "NULL", G96/2)</f>
        <v>NULL</v>
      </c>
      <c r="F96" s="13" t="str">
        <f>IF(E96 = "NULL", "NULL", E96*28.35)</f>
        <v>NULL</v>
      </c>
      <c r="G96" s="6" t="s">
        <v>891</v>
      </c>
      <c r="H96" s="6" t="str">
        <f>IF(G96 = "NULL", "NULL", G96*28.35)</f>
        <v>NULL</v>
      </c>
      <c r="I96" s="6" t="str">
        <f>IF(G96 = "NULL", "NULL", G96*1.2)</f>
        <v>NULL</v>
      </c>
      <c r="J96" s="6" t="str">
        <f>IF(G96 = "NULL", "NULL", I96*28.35)</f>
        <v>NULL</v>
      </c>
      <c r="K96" s="6" t="str">
        <f>IF(G96 = "NULL", "NULL", G96*2)</f>
        <v>NULL</v>
      </c>
      <c r="L96" s="6" t="str">
        <f>IF(G96 = "NULL", "NULL", K96*28.35)</f>
        <v>NULL</v>
      </c>
      <c r="M96" s="7" t="str">
        <f>CONCATENATE(D96, CHAR(10), "- NET WT. ", E96, " oz (", F96, " grams)")</f>
        <v>Crackin' Crab &amp; Shrimp Ingredients:
salt, spices, and paprika
- NET WT. NULL oz (NULL grams)</v>
      </c>
      <c r="N96" s="10">
        <v>10000000092</v>
      </c>
      <c r="O96" s="10">
        <v>30000000092</v>
      </c>
      <c r="P96" s="10">
        <v>50000000092</v>
      </c>
      <c r="Q96" s="10">
        <v>70000000092</v>
      </c>
      <c r="R96" s="10">
        <v>90000000092</v>
      </c>
      <c r="S96" s="2"/>
    </row>
    <row r="97" spans="1:19" ht="28.5" x14ac:dyDescent="0.25">
      <c r="A97" s="2" t="s">
        <v>332</v>
      </c>
      <c r="B97" s="2" t="s">
        <v>395</v>
      </c>
      <c r="C97" s="2" t="s">
        <v>395</v>
      </c>
      <c r="D97" s="1" t="s">
        <v>891</v>
      </c>
      <c r="E97" s="6" t="str">
        <f>IF(G97 = "NULL", "NULL", G97/2)</f>
        <v>NULL</v>
      </c>
      <c r="F97" s="13" t="str">
        <f>IF(E97 = "NULL", "NULL", E97*28.35)</f>
        <v>NULL</v>
      </c>
      <c r="G97" s="6" t="s">
        <v>891</v>
      </c>
      <c r="H97" s="6" t="str">
        <f>IF(G97 = "NULL", "NULL", G97*28.35)</f>
        <v>NULL</v>
      </c>
      <c r="I97" s="6" t="str">
        <f>IF(G97 = "NULL", "NULL", G97*1.2)</f>
        <v>NULL</v>
      </c>
      <c r="J97" s="6" t="str">
        <f>IF(G97 = "NULL", "NULL", I97*28.35)</f>
        <v>NULL</v>
      </c>
      <c r="K97" s="6" t="str">
        <f>IF(G97 = "NULL", "NULL", G97*2)</f>
        <v>NULL</v>
      </c>
      <c r="L97" s="6" t="str">
        <f>IF(G97 = "NULL", "NULL", K97*28.35)</f>
        <v>NULL</v>
      </c>
      <c r="M97" s="7" t="str">
        <f>CONCATENATE(D97, CHAR(10), "- NET WT. ", E97, " oz (", F97, " grams)")</f>
        <v>NULL
- NET WT. NULL oz (NULL grams)</v>
      </c>
      <c r="N97" s="10">
        <v>10000000093</v>
      </c>
      <c r="O97" s="10">
        <v>30000000093</v>
      </c>
      <c r="P97" s="10">
        <v>50000000093</v>
      </c>
      <c r="Q97" s="10">
        <v>70000000093</v>
      </c>
      <c r="R97" s="10">
        <v>90000000093</v>
      </c>
      <c r="S97" s="2"/>
    </row>
    <row r="98" spans="1:19" ht="142.5" x14ac:dyDescent="0.25">
      <c r="A98" s="2" t="s">
        <v>327</v>
      </c>
      <c r="B98" s="2" t="s">
        <v>1163</v>
      </c>
      <c r="C98" s="2" t="s">
        <v>598</v>
      </c>
      <c r="D98" s="1" t="s">
        <v>1236</v>
      </c>
      <c r="E98" s="6">
        <f>IF(G98 = "NULL", "NULL", G98/2)</f>
        <v>3.375</v>
      </c>
      <c r="F98" s="13">
        <f>IF(E98 = "NULL", "NULL", E98*28.35)</f>
        <v>95.681250000000006</v>
      </c>
      <c r="G98" s="6">
        <v>6.75</v>
      </c>
      <c r="H98" s="6">
        <f>IF(G98 = "NULL", "NULL", G98*28.35)</f>
        <v>191.36250000000001</v>
      </c>
      <c r="I98" s="6">
        <f>IF(G98 = "NULL", "NULL", G98*1.2)</f>
        <v>8.1</v>
      </c>
      <c r="J98" s="6">
        <f>IF(G98 = "NULL", "NULL", I98*28.35)</f>
        <v>229.63499999999999</v>
      </c>
      <c r="K98" s="6">
        <f>IF(G98 = "NULL", "NULL", G98*2)</f>
        <v>13.5</v>
      </c>
      <c r="L98" s="6">
        <f>IF(G98 = "NULL", "NULL", K98*28.35)</f>
        <v>382.72500000000002</v>
      </c>
      <c r="M98" s="7" t="str">
        <f>CONCATENATE(D98, CHAR(10), "- NET WT. ", E98, " oz (", F98, " grams)")</f>
        <v>Cranberry Grape Slush Ingredients:
cane sugar, ,2% citric acid, color/flavor powder, (sugar, red #40, blue #1) artificial flavor) cranberry flavoring (propylene glycol, glycerin, natural cranberry with other natural flavors, water, alcohol) manufactured in a facility that handles peanuts, tree nuts, soy milk, wheat
- NET WT. 3.375 oz (95.68125 grams)</v>
      </c>
      <c r="N98" s="10">
        <v>10000000094</v>
      </c>
      <c r="O98" s="10">
        <v>30000000094</v>
      </c>
      <c r="P98" s="10">
        <v>50000000094</v>
      </c>
      <c r="Q98" s="10">
        <v>70000000094</v>
      </c>
      <c r="R98" s="10">
        <v>90000000094</v>
      </c>
      <c r="S98" s="2"/>
    </row>
    <row r="99" spans="1:19" ht="31.5" x14ac:dyDescent="0.25">
      <c r="A99" s="2" t="s">
        <v>179</v>
      </c>
      <c r="B99" s="2" t="s">
        <v>1162</v>
      </c>
      <c r="C99" s="2" t="s">
        <v>599</v>
      </c>
      <c r="D99" s="1" t="s">
        <v>891</v>
      </c>
      <c r="E99" s="6" t="str">
        <f>IF(G99 = "NULL", "NULL", G99/2)</f>
        <v>NULL</v>
      </c>
      <c r="F99" s="13" t="str">
        <f>IF(E99 = "NULL", "NULL", E99*28.35)</f>
        <v>NULL</v>
      </c>
      <c r="G99" s="6" t="s">
        <v>891</v>
      </c>
      <c r="H99" s="6" t="str">
        <f>IF(G99 = "NULL", "NULL", G99*28.35)</f>
        <v>NULL</v>
      </c>
      <c r="I99" s="6" t="str">
        <f>IF(G99 = "NULL", "NULL", G99*1.2)</f>
        <v>NULL</v>
      </c>
      <c r="J99" s="6" t="str">
        <f>IF(G99 = "NULL", "NULL", I99*28.35)</f>
        <v>NULL</v>
      </c>
      <c r="K99" s="6" t="str">
        <f>IF(G99 = "NULL", "NULL", G99*2)</f>
        <v>NULL</v>
      </c>
      <c r="L99" s="6" t="str">
        <f>IF(G99 = "NULL", "NULL", K99*28.35)</f>
        <v>NULL</v>
      </c>
      <c r="M99" s="7" t="str">
        <f>CONCATENATE(D99, CHAR(10), "- NET WT. ", E99, " oz (", F99, " grams)")</f>
        <v>NULL
- NET WT. NULL oz (NULL grams)</v>
      </c>
      <c r="N99" s="10">
        <v>10000000095</v>
      </c>
      <c r="O99" s="10">
        <v>30000000095</v>
      </c>
      <c r="P99" s="10">
        <v>50000000095</v>
      </c>
      <c r="Q99" s="10">
        <v>70000000095</v>
      </c>
      <c r="R99" s="10">
        <v>90000000095</v>
      </c>
      <c r="S99" s="2"/>
    </row>
    <row r="100" spans="1:19" ht="28.5" x14ac:dyDescent="0.25">
      <c r="A100" s="2" t="s">
        <v>203</v>
      </c>
      <c r="B100" s="2" t="s">
        <v>402</v>
      </c>
      <c r="C100" s="2" t="s">
        <v>402</v>
      </c>
      <c r="D100" s="1" t="s">
        <v>891</v>
      </c>
      <c r="E100" s="6" t="str">
        <f>IF(G100 = "NULL", "NULL", G100/2)</f>
        <v>NULL</v>
      </c>
      <c r="F100" s="13" t="str">
        <f>IF(E100 = "NULL", "NULL", E100*28.35)</f>
        <v>NULL</v>
      </c>
      <c r="G100" s="6" t="s">
        <v>891</v>
      </c>
      <c r="H100" s="6" t="str">
        <f>IF(G100 = "NULL", "NULL", G100*28.35)</f>
        <v>NULL</v>
      </c>
      <c r="I100" s="6" t="str">
        <f>IF(G100 = "NULL", "NULL", G100*1.2)</f>
        <v>NULL</v>
      </c>
      <c r="J100" s="6" t="str">
        <f>IF(G100 = "NULL", "NULL", I100*28.35)</f>
        <v>NULL</v>
      </c>
      <c r="K100" s="6" t="str">
        <f>IF(G100 = "NULL", "NULL", G100*2)</f>
        <v>NULL</v>
      </c>
      <c r="L100" s="6" t="str">
        <f>IF(G100 = "NULL", "NULL", K100*28.35)</f>
        <v>NULL</v>
      </c>
      <c r="M100" s="7" t="str">
        <f>CONCATENATE(D100, CHAR(10), "- NET WT. ", E100, " oz (", F100, " grams)")</f>
        <v>NULL
- NET WT. NULL oz (NULL grams)</v>
      </c>
      <c r="N100" s="10">
        <v>10000000096</v>
      </c>
      <c r="O100" s="10">
        <v>30000000096</v>
      </c>
      <c r="P100" s="10">
        <v>50000000096</v>
      </c>
      <c r="Q100" s="10">
        <v>70000000096</v>
      </c>
      <c r="R100" s="10">
        <v>90000000096</v>
      </c>
      <c r="S100" s="2"/>
    </row>
    <row r="101" spans="1:19" ht="31.5" x14ac:dyDescent="0.25">
      <c r="A101" s="2" t="s">
        <v>228</v>
      </c>
      <c r="B101" s="2" t="s">
        <v>1161</v>
      </c>
      <c r="C101" s="2" t="s">
        <v>600</v>
      </c>
      <c r="D101" s="1" t="s">
        <v>891</v>
      </c>
      <c r="E101" s="6" t="str">
        <f>IF(G101 = "NULL", "NULL", G101/2)</f>
        <v>NULL</v>
      </c>
      <c r="F101" s="13" t="str">
        <f>IF(E101 = "NULL", "NULL", E101*28.35)</f>
        <v>NULL</v>
      </c>
      <c r="G101" s="6" t="s">
        <v>891</v>
      </c>
      <c r="H101" s="6" t="str">
        <f>IF(G101 = "NULL", "NULL", G101*28.35)</f>
        <v>NULL</v>
      </c>
      <c r="I101" s="6" t="str">
        <f>IF(G101 = "NULL", "NULL", G101*1.2)</f>
        <v>NULL</v>
      </c>
      <c r="J101" s="6" t="str">
        <f>IF(G101 = "NULL", "NULL", I101*28.35)</f>
        <v>NULL</v>
      </c>
      <c r="K101" s="6" t="str">
        <f>IF(G101 = "NULL", "NULL", G101*2)</f>
        <v>NULL</v>
      </c>
      <c r="L101" s="6" t="str">
        <f>IF(G101 = "NULL", "NULL", K101*28.35)</f>
        <v>NULL</v>
      </c>
      <c r="M101" s="7" t="str">
        <f>CONCATENATE(D101, CHAR(10), "- NET WT. ", E101, " oz (", F101, " grams)")</f>
        <v>NULL
- NET WT. NULL oz (NULL grams)</v>
      </c>
      <c r="N101" s="10">
        <v>10000000097</v>
      </c>
      <c r="O101" s="10">
        <v>30000000097</v>
      </c>
      <c r="P101" s="10">
        <v>50000000097</v>
      </c>
      <c r="Q101" s="10">
        <v>70000000097</v>
      </c>
      <c r="R101" s="10">
        <v>90000000097</v>
      </c>
      <c r="S101" s="2"/>
    </row>
    <row r="102" spans="1:19" ht="28.5" x14ac:dyDescent="0.25">
      <c r="A102" s="2" t="s">
        <v>106</v>
      </c>
      <c r="B102" s="2" t="s">
        <v>443</v>
      </c>
      <c r="C102" s="2" t="s">
        <v>443</v>
      </c>
      <c r="D102" s="1" t="s">
        <v>891</v>
      </c>
      <c r="E102" s="6" t="str">
        <f>IF(G102 = "NULL", "NULL", G102/2)</f>
        <v>NULL</v>
      </c>
      <c r="F102" s="13" t="str">
        <f>IF(E102 = "NULL", "NULL", E102*28.35)</f>
        <v>NULL</v>
      </c>
      <c r="G102" s="6" t="s">
        <v>891</v>
      </c>
      <c r="H102" s="6" t="str">
        <f>IF(G102 = "NULL", "NULL", G102*28.35)</f>
        <v>NULL</v>
      </c>
      <c r="I102" s="6" t="str">
        <f>IF(G102 = "NULL", "NULL", G102*1.2)</f>
        <v>NULL</v>
      </c>
      <c r="J102" s="6" t="str">
        <f>IF(G102 = "NULL", "NULL", I102*28.35)</f>
        <v>NULL</v>
      </c>
      <c r="K102" s="6" t="str">
        <f>IF(G102 = "NULL", "NULL", G102*2)</f>
        <v>NULL</v>
      </c>
      <c r="L102" s="6" t="str">
        <f>IF(G102 = "NULL", "NULL", K102*28.35)</f>
        <v>NULL</v>
      </c>
      <c r="M102" s="7" t="str">
        <f>CONCATENATE(D102, CHAR(10), "- NET WT. ", E102, " oz (", F102, " grams)")</f>
        <v>NULL
- NET WT. NULL oz (NULL grams)</v>
      </c>
      <c r="N102" s="10">
        <v>10000000098</v>
      </c>
      <c r="O102" s="10">
        <v>30000000098</v>
      </c>
      <c r="P102" s="10">
        <v>50000000098</v>
      </c>
      <c r="Q102" s="10">
        <v>70000000098</v>
      </c>
      <c r="R102" s="10">
        <v>90000000098</v>
      </c>
      <c r="S102" s="2"/>
    </row>
    <row r="103" spans="1:19" ht="28.5" x14ac:dyDescent="0.25">
      <c r="A103" s="2" t="s">
        <v>176</v>
      </c>
      <c r="B103" s="2" t="s">
        <v>457</v>
      </c>
      <c r="C103" s="2" t="s">
        <v>457</v>
      </c>
      <c r="D103" s="1" t="s">
        <v>891</v>
      </c>
      <c r="E103" s="6" t="str">
        <f>IF(G103 = "NULL", "NULL", G103/2)</f>
        <v>NULL</v>
      </c>
      <c r="F103" s="13" t="str">
        <f>IF(E103 = "NULL", "NULL", E103*28.35)</f>
        <v>NULL</v>
      </c>
      <c r="G103" s="6" t="s">
        <v>891</v>
      </c>
      <c r="H103" s="6" t="str">
        <f>IF(G103 = "NULL", "NULL", G103*28.35)</f>
        <v>NULL</v>
      </c>
      <c r="I103" s="6" t="str">
        <f>IF(G103 = "NULL", "NULL", G103*1.2)</f>
        <v>NULL</v>
      </c>
      <c r="J103" s="6" t="str">
        <f>IF(G103 = "NULL", "NULL", I103*28.35)</f>
        <v>NULL</v>
      </c>
      <c r="K103" s="6" t="str">
        <f>IF(G103 = "NULL", "NULL", G103*2)</f>
        <v>NULL</v>
      </c>
      <c r="L103" s="6" t="str">
        <f>IF(G103 = "NULL", "NULL", K103*28.35)</f>
        <v>NULL</v>
      </c>
      <c r="M103" s="7" t="str">
        <f>CONCATENATE(D103, CHAR(10), "- NET WT. ", E103, " oz (", F103, " grams)")</f>
        <v>NULL
- NET WT. NULL oz (NULL grams)</v>
      </c>
      <c r="N103" s="10">
        <v>10000000099</v>
      </c>
      <c r="O103" s="10">
        <v>30000000099</v>
      </c>
      <c r="P103" s="10">
        <v>50000000099</v>
      </c>
      <c r="Q103" s="10">
        <v>70000000099</v>
      </c>
      <c r="R103" s="10">
        <v>90000000099</v>
      </c>
      <c r="S103" s="2"/>
    </row>
    <row r="104" spans="1:19" ht="31.5" x14ac:dyDescent="0.25">
      <c r="A104" s="2" t="s">
        <v>161</v>
      </c>
      <c r="B104" s="2" t="s">
        <v>1160</v>
      </c>
      <c r="C104" s="2" t="s">
        <v>601</v>
      </c>
      <c r="D104" s="1" t="s">
        <v>891</v>
      </c>
      <c r="E104" s="6" t="str">
        <f>IF(G104 = "NULL", "NULL", G104/2)</f>
        <v>NULL</v>
      </c>
      <c r="F104" s="13" t="str">
        <f>IF(E104 = "NULL", "NULL", E104*28.35)</f>
        <v>NULL</v>
      </c>
      <c r="G104" s="6" t="s">
        <v>891</v>
      </c>
      <c r="H104" s="6" t="str">
        <f>IF(G104 = "NULL", "NULL", G104*28.35)</f>
        <v>NULL</v>
      </c>
      <c r="I104" s="6" t="str">
        <f>IF(G104 = "NULL", "NULL", G104*1.2)</f>
        <v>NULL</v>
      </c>
      <c r="J104" s="6" t="str">
        <f>IF(G104 = "NULL", "NULL", I104*28.35)</f>
        <v>NULL</v>
      </c>
      <c r="K104" s="6" t="str">
        <f>IF(G104 = "NULL", "NULL", G104*2)</f>
        <v>NULL</v>
      </c>
      <c r="L104" s="6" t="str">
        <f>IF(G104 = "NULL", "NULL", K104*28.35)</f>
        <v>NULL</v>
      </c>
      <c r="M104" s="7" t="str">
        <f>CONCATENATE(D104, CHAR(10), "- NET WT. ", E104, " oz (", F104, " grams)")</f>
        <v>NULL
- NET WT. NULL oz (NULL grams)</v>
      </c>
      <c r="N104" s="10">
        <v>10000000100</v>
      </c>
      <c r="O104" s="10">
        <v>30000000100</v>
      </c>
      <c r="P104" s="10">
        <v>50000000100</v>
      </c>
      <c r="Q104" s="10">
        <v>70000000100</v>
      </c>
      <c r="R104" s="10">
        <v>90000000100</v>
      </c>
      <c r="S104" s="2"/>
    </row>
    <row r="105" spans="1:19" ht="156.75" x14ac:dyDescent="0.25">
      <c r="A105" s="2" t="s">
        <v>306</v>
      </c>
      <c r="B105" s="2" t="s">
        <v>1159</v>
      </c>
      <c r="C105" s="2" t="s">
        <v>602</v>
      </c>
      <c r="D105" s="1" t="s">
        <v>863</v>
      </c>
      <c r="E105" s="6">
        <f>IF(G105 = "NULL", "NULL", G105/2)</f>
        <v>1.95</v>
      </c>
      <c r="F105" s="13">
        <f>IF(E105 = "NULL", "NULL", E105*28.35)</f>
        <v>55.282499999999999</v>
      </c>
      <c r="G105" s="6">
        <v>3.9</v>
      </c>
      <c r="H105" s="6">
        <f>IF(G105 = "NULL", "NULL", G105*28.35)</f>
        <v>110.565</v>
      </c>
      <c r="I105" s="6">
        <f>IF(G105 = "NULL", "NULL", G105*1.2)</f>
        <v>4.68</v>
      </c>
      <c r="J105" s="6">
        <f>IF(G105 = "NULL", "NULL", I105*28.35)</f>
        <v>132.678</v>
      </c>
      <c r="K105" s="6">
        <f>IF(G105 = "NULL", "NULL", G105*2)</f>
        <v>7.8</v>
      </c>
      <c r="L105" s="6">
        <f>IF(G105 = "NULL", "NULL", K105*28.35)</f>
        <v>221.13</v>
      </c>
      <c r="M105" s="7" t="str">
        <f>CONCATENATE(D105, CHAR(10), "- NET WT. ", E105, " oz (", F105, " grams)")</f>
        <v>Cucumber Dill Dip Mix Ingredients:
onion, sea salt (with magnesium carbonate) dextrose, citric acid, garlic salt (salt, garlic calcium stearate) dill weed, silicon dioxide
PACKED IN FACILITY WITH PEANUTS, TREE NUTS, SOYBEANS, MILK, EGG, FISH, SHELLFISH, CRUSTACEANS, WHEAT
- NET WT. 1.95 oz (55.2825 grams)</v>
      </c>
      <c r="N105" s="10">
        <v>10000000101</v>
      </c>
      <c r="O105" s="10">
        <v>30000000101</v>
      </c>
      <c r="P105" s="10">
        <v>50000000101</v>
      </c>
      <c r="Q105" s="10">
        <v>70000000101</v>
      </c>
      <c r="R105" s="10">
        <v>90000000101</v>
      </c>
      <c r="S105" s="2"/>
    </row>
    <row r="106" spans="1:19" ht="42.75" x14ac:dyDescent="0.25">
      <c r="A106" s="2" t="s">
        <v>363</v>
      </c>
      <c r="B106" s="2" t="s">
        <v>423</v>
      </c>
      <c r="C106" s="2" t="s">
        <v>423</v>
      </c>
      <c r="D106" s="1" t="s">
        <v>854</v>
      </c>
      <c r="E106" s="6">
        <f>IF(G106 = "NULL", "NULL", G106/2)</f>
        <v>0.8</v>
      </c>
      <c r="F106" s="13">
        <f>IF(E106 = "NULL", "NULL", E106*28.35)</f>
        <v>22.680000000000003</v>
      </c>
      <c r="G106" s="6">
        <v>1.6</v>
      </c>
      <c r="H106" s="6">
        <f>IF(G106 = "NULL", "NULL", G106*28.35)</f>
        <v>45.360000000000007</v>
      </c>
      <c r="I106" s="6">
        <f>IF(G106 = "NULL", "NULL", G106*1.2)</f>
        <v>1.92</v>
      </c>
      <c r="J106" s="6">
        <f>IF(G106 = "NULL", "NULL", I106*28.35)</f>
        <v>54.432000000000002</v>
      </c>
      <c r="K106" s="6">
        <f>IF(G106 = "NULL", "NULL", G106*2)</f>
        <v>3.2</v>
      </c>
      <c r="L106" s="6">
        <f>IF(G106 = "NULL", "NULL", K106*28.35)</f>
        <v>90.720000000000013</v>
      </c>
      <c r="M106" s="7" t="str">
        <f>CONCATENATE(D106, CHAR(10), "- NET WT. ", E106, " oz (", F106, " grams)")</f>
        <v>Darjeeling Tea Ingredients:
darjeeling black tea 
- NET WT. 0.8 oz (22.68 grams)</v>
      </c>
      <c r="N106" s="10">
        <v>10000000102</v>
      </c>
      <c r="O106" s="10">
        <v>30000000102</v>
      </c>
      <c r="P106" s="10">
        <v>50000000102</v>
      </c>
      <c r="Q106" s="10">
        <v>70000000102</v>
      </c>
      <c r="R106" s="10">
        <v>90000000102</v>
      </c>
      <c r="S106" s="2"/>
    </row>
    <row r="107" spans="1:19" ht="57" x14ac:dyDescent="0.25">
      <c r="A107" s="2" t="s">
        <v>98</v>
      </c>
      <c r="B107" s="2" t="s">
        <v>1158</v>
      </c>
      <c r="C107" s="2" t="s">
        <v>603</v>
      </c>
      <c r="D107" s="1" t="s">
        <v>527</v>
      </c>
      <c r="E107" s="6" t="str">
        <f>IF(G107 = "NULL", "NULL", G107/2)</f>
        <v>NULL</v>
      </c>
      <c r="F107" s="13" t="str">
        <f>IF(E107 = "NULL", "NULL", E107*28.35)</f>
        <v>NULL</v>
      </c>
      <c r="G107" s="6" t="s">
        <v>891</v>
      </c>
      <c r="H107" s="6" t="str">
        <f>IF(G107 = "NULL", "NULL", G107*28.35)</f>
        <v>NULL</v>
      </c>
      <c r="I107" s="6" t="str">
        <f>IF(G107 = "NULL", "NULL", G107*1.2)</f>
        <v>NULL</v>
      </c>
      <c r="J107" s="6" t="str">
        <f>IF(G107 = "NULL", "NULL", I107*28.35)</f>
        <v>NULL</v>
      </c>
      <c r="K107" s="6" t="str">
        <f>IF(G107 = "NULL", "NULL", G107*2)</f>
        <v>NULL</v>
      </c>
      <c r="L107" s="6" t="str">
        <f>IF(G107 = "NULL", "NULL", K107*28.35)</f>
        <v>NULL</v>
      </c>
      <c r="M107" s="7" t="str">
        <f>CONCATENATE(D107, CHAR(10), "- NET WT. ", E107, " oz (", F107, " grams)")</f>
        <v>Dark Chocolate Sea Salt Ingredients: 
salt, cocoa powder, sugar, vanilla extract
- NET WT. NULL oz (NULL grams)</v>
      </c>
      <c r="N107" s="10">
        <v>10000000103</v>
      </c>
      <c r="O107" s="10">
        <v>30000000103</v>
      </c>
      <c r="P107" s="10">
        <v>50000000103</v>
      </c>
      <c r="Q107" s="10">
        <v>70000000103</v>
      </c>
      <c r="R107" s="10">
        <v>90000000103</v>
      </c>
      <c r="S107" s="2"/>
    </row>
    <row r="108" spans="1:19" ht="28.5" x14ac:dyDescent="0.25">
      <c r="A108" s="2" t="s">
        <v>262</v>
      </c>
      <c r="B108" s="2" t="s">
        <v>501</v>
      </c>
      <c r="C108" s="2" t="s">
        <v>501</v>
      </c>
      <c r="D108" s="1" t="s">
        <v>891</v>
      </c>
      <c r="E108" s="6" t="str">
        <f>IF(G108 = "NULL", "NULL", G108/2)</f>
        <v>NULL</v>
      </c>
      <c r="F108" s="13" t="str">
        <f>IF(E108 = "NULL", "NULL", E108*28.35)</f>
        <v>NULL</v>
      </c>
      <c r="G108" s="6" t="s">
        <v>891</v>
      </c>
      <c r="H108" s="6" t="str">
        <f>IF(G108 = "NULL", "NULL", G108*28.35)</f>
        <v>NULL</v>
      </c>
      <c r="I108" s="6" t="str">
        <f>IF(G108 = "NULL", "NULL", G108*1.2)</f>
        <v>NULL</v>
      </c>
      <c r="J108" s="6" t="str">
        <f>IF(G108 = "NULL", "NULL", I108*28.35)</f>
        <v>NULL</v>
      </c>
      <c r="K108" s="6" t="str">
        <f>IF(G108 = "NULL", "NULL", G108*2)</f>
        <v>NULL</v>
      </c>
      <c r="L108" s="6" t="str">
        <f>IF(G108 = "NULL", "NULL", K108*28.35)</f>
        <v>NULL</v>
      </c>
      <c r="M108" s="7" t="str">
        <f>CONCATENATE(D108, CHAR(10), "- NET WT. ", E108, " oz (", F108, " grams)")</f>
        <v>NULL
- NET WT. NULL oz (NULL grams)</v>
      </c>
      <c r="N108" s="10">
        <v>10000000104</v>
      </c>
      <c r="O108" s="10">
        <v>30000000104</v>
      </c>
      <c r="P108" s="10">
        <v>50000000104</v>
      </c>
      <c r="Q108" s="10">
        <v>70000000104</v>
      </c>
      <c r="R108" s="10">
        <v>90000000104</v>
      </c>
      <c r="S108" s="2"/>
    </row>
    <row r="109" spans="1:19" ht="31.5" x14ac:dyDescent="0.25">
      <c r="A109" s="2" t="s">
        <v>197</v>
      </c>
      <c r="B109" s="2" t="s">
        <v>1157</v>
      </c>
      <c r="C109" s="2" t="s">
        <v>604</v>
      </c>
      <c r="D109" s="1" t="s">
        <v>891</v>
      </c>
      <c r="E109" s="6" t="str">
        <f>IF(G109 = "NULL", "NULL", G109/2)</f>
        <v>NULL</v>
      </c>
      <c r="F109" s="13" t="str">
        <f>IF(E109 = "NULL", "NULL", E109*28.35)</f>
        <v>NULL</v>
      </c>
      <c r="G109" s="6" t="s">
        <v>891</v>
      </c>
      <c r="H109" s="6" t="str">
        <f>IF(G109 = "NULL", "NULL", G109*28.35)</f>
        <v>NULL</v>
      </c>
      <c r="I109" s="6" t="str">
        <f>IF(G109 = "NULL", "NULL", G109*1.2)</f>
        <v>NULL</v>
      </c>
      <c r="J109" s="6" t="str">
        <f>IF(G109 = "NULL", "NULL", I109*28.35)</f>
        <v>NULL</v>
      </c>
      <c r="K109" s="6" t="str">
        <f>IF(G109 = "NULL", "NULL", G109*2)</f>
        <v>NULL</v>
      </c>
      <c r="L109" s="6" t="str">
        <f>IF(G109 = "NULL", "NULL", K109*28.35)</f>
        <v>NULL</v>
      </c>
      <c r="M109" s="7" t="str">
        <f>CONCATENATE(D109, CHAR(10), "- NET WT. ", E109, " oz (", F109, " grams)")</f>
        <v>NULL
- NET WT. NULL oz (NULL grams)</v>
      </c>
      <c r="N109" s="10">
        <v>10000000105</v>
      </c>
      <c r="O109" s="10">
        <v>30000000105</v>
      </c>
      <c r="P109" s="10">
        <v>50000000105</v>
      </c>
      <c r="Q109" s="10">
        <v>70000000105</v>
      </c>
      <c r="R109" s="10">
        <v>90000000105</v>
      </c>
      <c r="S109" s="2"/>
    </row>
    <row r="110" spans="1:19" ht="28.5" x14ac:dyDescent="0.25">
      <c r="A110" s="2" t="s">
        <v>128</v>
      </c>
      <c r="B110" s="2" t="s">
        <v>523</v>
      </c>
      <c r="C110" s="2" t="s">
        <v>523</v>
      </c>
      <c r="D110" s="1" t="s">
        <v>891</v>
      </c>
      <c r="E110" s="6" t="str">
        <f>IF(G110 = "NULL", "NULL", G110/2)</f>
        <v>NULL</v>
      </c>
      <c r="F110" s="13" t="str">
        <f>IF(E110 = "NULL", "NULL", E110*28.35)</f>
        <v>NULL</v>
      </c>
      <c r="G110" s="6" t="s">
        <v>891</v>
      </c>
      <c r="H110" s="6" t="str">
        <f>IF(G110 = "NULL", "NULL", G110*28.35)</f>
        <v>NULL</v>
      </c>
      <c r="I110" s="6" t="str">
        <f>IF(G110 = "NULL", "NULL", G110*1.2)</f>
        <v>NULL</v>
      </c>
      <c r="J110" s="6" t="str">
        <f>IF(G110 = "NULL", "NULL", I110*28.35)</f>
        <v>NULL</v>
      </c>
      <c r="K110" s="6" t="str">
        <f>IF(G110 = "NULL", "NULL", G110*2)</f>
        <v>NULL</v>
      </c>
      <c r="L110" s="6" t="str">
        <f>IF(G110 = "NULL", "NULL", K110*28.35)</f>
        <v>NULL</v>
      </c>
      <c r="M110" s="7" t="str">
        <f>CONCATENATE(D110, CHAR(10), "- NET WT. ", E110, " oz (", F110, " grams)")</f>
        <v>NULL
- NET WT. NULL oz (NULL grams)</v>
      </c>
      <c r="N110" s="10">
        <v>10000000106</v>
      </c>
      <c r="O110" s="10">
        <v>30000000106</v>
      </c>
      <c r="P110" s="10">
        <v>50000000106</v>
      </c>
      <c r="Q110" s="10">
        <v>70000000106</v>
      </c>
      <c r="R110" s="10">
        <v>90000000106</v>
      </c>
      <c r="S110" s="2"/>
    </row>
    <row r="111" spans="1:19" ht="31.5" x14ac:dyDescent="0.25">
      <c r="A111" s="2" t="s">
        <v>237</v>
      </c>
      <c r="B111" s="2" t="s">
        <v>1156</v>
      </c>
      <c r="C111" s="2" t="s">
        <v>605</v>
      </c>
      <c r="D111" s="1" t="s">
        <v>891</v>
      </c>
      <c r="E111" s="6" t="str">
        <f>IF(G111 = "NULL", "NULL", G111/2)</f>
        <v>NULL</v>
      </c>
      <c r="F111" s="13" t="str">
        <f>IF(E111 = "NULL", "NULL", E111*28.35)</f>
        <v>NULL</v>
      </c>
      <c r="G111" s="6" t="s">
        <v>891</v>
      </c>
      <c r="H111" s="6" t="str">
        <f>IF(G111 = "NULL", "NULL", G111*28.35)</f>
        <v>NULL</v>
      </c>
      <c r="I111" s="6" t="str">
        <f>IF(G111 = "NULL", "NULL", G111*1.2)</f>
        <v>NULL</v>
      </c>
      <c r="J111" s="6" t="str">
        <f>IF(G111 = "NULL", "NULL", I111*28.35)</f>
        <v>NULL</v>
      </c>
      <c r="K111" s="6" t="str">
        <f>IF(G111 = "NULL", "NULL", G111*2)</f>
        <v>NULL</v>
      </c>
      <c r="L111" s="6" t="str">
        <f>IF(G111 = "NULL", "NULL", K111*28.35)</f>
        <v>NULL</v>
      </c>
      <c r="M111" s="7" t="str">
        <f>CONCATENATE(D111, CHAR(10), "- NET WT. ", E111, " oz (", F111, " grams)")</f>
        <v>NULL
- NET WT. NULL oz (NULL grams)</v>
      </c>
      <c r="N111" s="10">
        <v>10000000107</v>
      </c>
      <c r="O111" s="10">
        <v>30000000107</v>
      </c>
      <c r="P111" s="10">
        <v>50000000107</v>
      </c>
      <c r="Q111" s="10">
        <v>70000000107</v>
      </c>
      <c r="R111" s="10">
        <v>90000000107</v>
      </c>
      <c r="S111" s="2"/>
    </row>
    <row r="112" spans="1:19" ht="28.5" x14ac:dyDescent="0.25">
      <c r="A112" s="2" t="s">
        <v>193</v>
      </c>
      <c r="B112" s="2" t="s">
        <v>460</v>
      </c>
      <c r="C112" s="2" t="s">
        <v>460</v>
      </c>
      <c r="D112" s="1" t="s">
        <v>891</v>
      </c>
      <c r="E112" s="6" t="str">
        <f>IF(G112 = "NULL", "NULL", G112/2)</f>
        <v>NULL</v>
      </c>
      <c r="F112" s="13" t="str">
        <f>IF(E112 = "NULL", "NULL", E112*28.35)</f>
        <v>NULL</v>
      </c>
      <c r="G112" s="6" t="s">
        <v>891</v>
      </c>
      <c r="H112" s="6" t="str">
        <f>IF(G112 = "NULL", "NULL", G112*28.35)</f>
        <v>NULL</v>
      </c>
      <c r="I112" s="6" t="str">
        <f>IF(G112 = "NULL", "NULL", G112*1.2)</f>
        <v>NULL</v>
      </c>
      <c r="J112" s="6" t="str">
        <f>IF(G112 = "NULL", "NULL", I112*28.35)</f>
        <v>NULL</v>
      </c>
      <c r="K112" s="6" t="str">
        <f>IF(G112 = "NULL", "NULL", G112*2)</f>
        <v>NULL</v>
      </c>
      <c r="L112" s="6" t="str">
        <f>IF(G112 = "NULL", "NULL", K112*28.35)</f>
        <v>NULL</v>
      </c>
      <c r="M112" s="7" t="str">
        <f>CONCATENATE(D112, CHAR(10), "- NET WT. ", E112, " oz (", F112, " grams)")</f>
        <v>NULL
- NET WT. NULL oz (NULL grams)</v>
      </c>
      <c r="N112" s="10">
        <v>10000000108</v>
      </c>
      <c r="O112" s="10">
        <v>30000000108</v>
      </c>
      <c r="P112" s="10">
        <v>50000000108</v>
      </c>
      <c r="Q112" s="10">
        <v>70000000108</v>
      </c>
      <c r="R112" s="10">
        <v>90000000108</v>
      </c>
      <c r="S112" s="2"/>
    </row>
    <row r="113" spans="1:19" ht="71.25" x14ac:dyDescent="0.25">
      <c r="A113" s="2" t="s">
        <v>158</v>
      </c>
      <c r="B113" s="2" t="s">
        <v>1155</v>
      </c>
      <c r="C113" s="2" t="s">
        <v>606</v>
      </c>
      <c r="D113" s="1" t="s">
        <v>809</v>
      </c>
      <c r="E113" s="6">
        <f>IF(G113 = "NULL", "NULL", G113/2)</f>
        <v>1.85</v>
      </c>
      <c r="F113" s="13">
        <f>IF(E113 = "NULL", "NULL", E113*28.35)</f>
        <v>52.447500000000005</v>
      </c>
      <c r="G113" s="6">
        <v>3.7</v>
      </c>
      <c r="H113" s="6">
        <f>IF(G113 = "NULL", "NULL", G113*28.35)</f>
        <v>104.89500000000001</v>
      </c>
      <c r="I113" s="6">
        <f>IF(G113 = "NULL", "NULL", G113*1.2)</f>
        <v>4.4400000000000004</v>
      </c>
      <c r="J113" s="6">
        <f>IF(G113 = "NULL", "NULL", I113*28.35)</f>
        <v>125.87400000000002</v>
      </c>
      <c r="K113" s="6">
        <f>IF(G113 = "NULL", "NULL", G113*2)</f>
        <v>7.4</v>
      </c>
      <c r="L113" s="6">
        <f>IF(G113 = "NULL", "NULL", K113*28.35)</f>
        <v>209.79000000000002</v>
      </c>
      <c r="M113" s="7" t="str">
        <f>CONCATENATE(D113, CHAR(10), "- NET WT. ", E113, " oz (", F113, " grams)")</f>
        <v>Down Home Beef &amp; Chop Ingredients:
salt, spices, dehydrated garlic &amp; onion, paprika, natural hickory smoke flavor, silicon dioxide
- NET WT. 1.85 oz (52.4475 grams)</v>
      </c>
      <c r="N113" s="10">
        <v>10000000109</v>
      </c>
      <c r="O113" s="10">
        <v>30000000109</v>
      </c>
      <c r="P113" s="10">
        <v>50000000109</v>
      </c>
      <c r="Q113" s="10">
        <v>70000000109</v>
      </c>
      <c r="R113" s="10">
        <v>90000000109</v>
      </c>
      <c r="S113" s="2"/>
    </row>
    <row r="114" spans="1:19" ht="28.5" x14ac:dyDescent="0.25">
      <c r="A114" s="2" t="s">
        <v>334</v>
      </c>
      <c r="B114" s="2" t="s">
        <v>396</v>
      </c>
      <c r="C114" s="2" t="s">
        <v>396</v>
      </c>
      <c r="D114" s="1" t="s">
        <v>891</v>
      </c>
      <c r="E114" s="6" t="str">
        <f>IF(G114 = "NULL", "NULL", G114/2)</f>
        <v>NULL</v>
      </c>
      <c r="F114" s="13" t="str">
        <f>IF(E114 = "NULL", "NULL", E114*28.35)</f>
        <v>NULL</v>
      </c>
      <c r="G114" s="6" t="s">
        <v>891</v>
      </c>
      <c r="H114" s="6" t="str">
        <f>IF(G114 = "NULL", "NULL", G114*28.35)</f>
        <v>NULL</v>
      </c>
      <c r="I114" s="6" t="str">
        <f>IF(G114 = "NULL", "NULL", G114*1.2)</f>
        <v>NULL</v>
      </c>
      <c r="J114" s="6" t="str">
        <f>IF(G114 = "NULL", "NULL", I114*28.35)</f>
        <v>NULL</v>
      </c>
      <c r="K114" s="6" t="str">
        <f>IF(G114 = "NULL", "NULL", G114*2)</f>
        <v>NULL</v>
      </c>
      <c r="L114" s="6" t="str">
        <f>IF(G114 = "NULL", "NULL", K114*28.35)</f>
        <v>NULL</v>
      </c>
      <c r="M114" s="7" t="str">
        <f>CONCATENATE(D114, CHAR(10), "- NET WT. ", E114, " oz (", F114, " grams)")</f>
        <v>NULL
- NET WT. NULL oz (NULL grams)</v>
      </c>
      <c r="N114" s="10">
        <v>10000000110</v>
      </c>
      <c r="O114" s="10">
        <v>30000000110</v>
      </c>
      <c r="P114" s="10">
        <v>50000000110</v>
      </c>
      <c r="Q114" s="10">
        <v>70000000110</v>
      </c>
      <c r="R114" s="10">
        <v>90000000110</v>
      </c>
      <c r="S114" s="2"/>
    </row>
    <row r="115" spans="1:19" ht="31.5" x14ac:dyDescent="0.25">
      <c r="A115" s="2" t="s">
        <v>114</v>
      </c>
      <c r="B115" s="2" t="s">
        <v>1154</v>
      </c>
      <c r="C115" s="2" t="s">
        <v>607</v>
      </c>
      <c r="D115" s="1" t="s">
        <v>891</v>
      </c>
      <c r="E115" s="6" t="str">
        <f>IF(G115 = "NULL", "NULL", G115/2)</f>
        <v>NULL</v>
      </c>
      <c r="F115" s="13" t="str">
        <f>IF(E115 = "NULL", "NULL", E115*28.35)</f>
        <v>NULL</v>
      </c>
      <c r="G115" s="6" t="s">
        <v>891</v>
      </c>
      <c r="H115" s="6" t="str">
        <f>IF(G115 = "NULL", "NULL", G115*28.35)</f>
        <v>NULL</v>
      </c>
      <c r="I115" s="6" t="str">
        <f>IF(G115 = "NULL", "NULL", G115*1.2)</f>
        <v>NULL</v>
      </c>
      <c r="J115" s="6" t="str">
        <f>IF(G115 = "NULL", "NULL", I115*28.35)</f>
        <v>NULL</v>
      </c>
      <c r="K115" s="6" t="str">
        <f>IF(G115 = "NULL", "NULL", G115*2)</f>
        <v>NULL</v>
      </c>
      <c r="L115" s="6" t="str">
        <f>IF(G115 = "NULL", "NULL", K115*28.35)</f>
        <v>NULL</v>
      </c>
      <c r="M115" s="7" t="str">
        <f>CONCATENATE(D115, CHAR(10), "- NET WT. ", E115, " oz (", F115, " grams)")</f>
        <v>NULL
- NET WT. NULL oz (NULL grams)</v>
      </c>
      <c r="N115" s="10">
        <v>10000000111</v>
      </c>
      <c r="O115" s="10">
        <v>30000000111</v>
      </c>
      <c r="P115" s="10">
        <v>50000000111</v>
      </c>
      <c r="Q115" s="10">
        <v>70000000111</v>
      </c>
      <c r="R115" s="10">
        <v>90000000111</v>
      </c>
      <c r="S115" s="2"/>
    </row>
    <row r="116" spans="1:19" ht="28.5" x14ac:dyDescent="0.25">
      <c r="A116" s="2" t="s">
        <v>294</v>
      </c>
      <c r="B116" s="2" t="s">
        <v>474</v>
      </c>
      <c r="C116" s="2" t="s">
        <v>474</v>
      </c>
      <c r="D116" s="1" t="s">
        <v>891</v>
      </c>
      <c r="E116" s="6" t="str">
        <f>IF(G116 = "NULL", "NULL", G116/2)</f>
        <v>NULL</v>
      </c>
      <c r="F116" s="13" t="str">
        <f>IF(E116 = "NULL", "NULL", E116*28.35)</f>
        <v>NULL</v>
      </c>
      <c r="G116" s="6" t="s">
        <v>891</v>
      </c>
      <c r="H116" s="6" t="str">
        <f>IF(G116 = "NULL", "NULL", G116*28.35)</f>
        <v>NULL</v>
      </c>
      <c r="I116" s="6" t="str">
        <f>IF(G116 = "NULL", "NULL", G116*1.2)</f>
        <v>NULL</v>
      </c>
      <c r="J116" s="6" t="str">
        <f>IF(G116 = "NULL", "NULL", I116*28.35)</f>
        <v>NULL</v>
      </c>
      <c r="K116" s="6" t="str">
        <f>IF(G116 = "NULL", "NULL", G116*2)</f>
        <v>NULL</v>
      </c>
      <c r="L116" s="6" t="str">
        <f>IF(G116 = "NULL", "NULL", K116*28.35)</f>
        <v>NULL</v>
      </c>
      <c r="M116" s="7" t="str">
        <f>CONCATENATE(D116, CHAR(10), "- NET WT. ", E116, " oz (", F116, " grams)")</f>
        <v>NULL
- NET WT. NULL oz (NULL grams)</v>
      </c>
      <c r="N116" s="10">
        <v>10000000112</v>
      </c>
      <c r="O116" s="10">
        <v>30000000112</v>
      </c>
      <c r="P116" s="10">
        <v>50000000112</v>
      </c>
      <c r="Q116" s="10">
        <v>70000000112</v>
      </c>
      <c r="R116" s="10">
        <v>90000000112</v>
      </c>
      <c r="S116" s="2"/>
    </row>
    <row r="117" spans="1:19" ht="42.75" x14ac:dyDescent="0.25">
      <c r="A117" s="2" t="s">
        <v>358</v>
      </c>
      <c r="B117" s="2" t="s">
        <v>419</v>
      </c>
      <c r="C117" s="2" t="s">
        <v>419</v>
      </c>
      <c r="D117" s="1" t="s">
        <v>853</v>
      </c>
      <c r="E117" s="6">
        <f>IF(G117 = "NULL", "NULL", G117/2)</f>
        <v>1.3</v>
      </c>
      <c r="F117" s="13">
        <f>IF(E117 = "NULL", "NULL", E117*28.35)</f>
        <v>36.855000000000004</v>
      </c>
      <c r="G117" s="6">
        <v>2.6</v>
      </c>
      <c r="H117" s="6">
        <f>IF(G117 = "NULL", "NULL", G117*28.35)</f>
        <v>73.710000000000008</v>
      </c>
      <c r="I117" s="6">
        <f>IF(G117 = "NULL", "NULL", G117*1.2)</f>
        <v>3.12</v>
      </c>
      <c r="J117" s="6">
        <f>IF(G117 = "NULL", "NULL", I117*28.35)</f>
        <v>88.452000000000012</v>
      </c>
      <c r="K117" s="6">
        <f>IF(G117 = "NULL", "NULL", G117*2)</f>
        <v>5.2</v>
      </c>
      <c r="L117" s="6">
        <f>IF(G117 = "NULL", "NULL", K117*28.35)</f>
        <v>147.42000000000002</v>
      </c>
      <c r="M117" s="7" t="str">
        <f>CONCATENATE(D117, CHAR(10), "- NET WT. ", E117, " oz (", F117, " grams)")</f>
        <v>Earl Grey Black Tea Ingredients:
black tea
- NET WT. 1.3 oz (36.855 grams)</v>
      </c>
      <c r="N117" s="10">
        <v>10000000113</v>
      </c>
      <c r="O117" s="10">
        <v>30000000113</v>
      </c>
      <c r="P117" s="10">
        <v>50000000113</v>
      </c>
      <c r="Q117" s="10">
        <v>70000000113</v>
      </c>
      <c r="R117" s="10">
        <v>90000000113</v>
      </c>
      <c r="S117" s="2"/>
    </row>
    <row r="118" spans="1:19" ht="31.5" x14ac:dyDescent="0.25">
      <c r="A118" s="2" t="s">
        <v>31</v>
      </c>
      <c r="B118" s="2" t="s">
        <v>1153</v>
      </c>
      <c r="C118" s="2" t="s">
        <v>608</v>
      </c>
      <c r="D118" s="1" t="s">
        <v>891</v>
      </c>
      <c r="E118" s="6" t="str">
        <f>IF(G118 = "NULL", "NULL", G118/2)</f>
        <v>NULL</v>
      </c>
      <c r="F118" s="13" t="str">
        <f>IF(E118 = "NULL", "NULL", E118*28.35)</f>
        <v>NULL</v>
      </c>
      <c r="G118" s="6" t="s">
        <v>891</v>
      </c>
      <c r="H118" s="6" t="str">
        <f>IF(G118 = "NULL", "NULL", G118*28.35)</f>
        <v>NULL</v>
      </c>
      <c r="I118" s="6" t="str">
        <f>IF(G118 = "NULL", "NULL", G118*1.2)</f>
        <v>NULL</v>
      </c>
      <c r="J118" s="6" t="str">
        <f>IF(G118 = "NULL", "NULL", I118*28.35)</f>
        <v>NULL</v>
      </c>
      <c r="K118" s="6" t="str">
        <f>IF(G118 = "NULL", "NULL", G118*2)</f>
        <v>NULL</v>
      </c>
      <c r="L118" s="6" t="str">
        <f>IF(G118 = "NULL", "NULL", K118*28.35)</f>
        <v>NULL</v>
      </c>
      <c r="M118" s="7" t="str">
        <f>CONCATENATE(D118, CHAR(10), "- NET WT. ", E118, " oz (", F118, " grams)")</f>
        <v>NULL
- NET WT. NULL oz (NULL grams)</v>
      </c>
      <c r="N118" s="10">
        <v>10000000114</v>
      </c>
      <c r="O118" s="10">
        <v>30000000114</v>
      </c>
      <c r="P118" s="10">
        <v>50000000114</v>
      </c>
      <c r="Q118" s="10">
        <v>70000000114</v>
      </c>
      <c r="R118" s="10">
        <v>90000000114</v>
      </c>
      <c r="S118" s="2"/>
    </row>
    <row r="119" spans="1:19" ht="31.5" x14ac:dyDescent="0.25">
      <c r="A119" s="2" t="s">
        <v>178</v>
      </c>
      <c r="B119" s="2" t="s">
        <v>1152</v>
      </c>
      <c r="C119" s="2" t="s">
        <v>609</v>
      </c>
      <c r="D119" s="1" t="s">
        <v>891</v>
      </c>
      <c r="E119" s="6" t="str">
        <f>IF(G119 = "NULL", "NULL", G119/2)</f>
        <v>NULL</v>
      </c>
      <c r="F119" s="13" t="str">
        <f>IF(E119 = "NULL", "NULL", E119*28.35)</f>
        <v>NULL</v>
      </c>
      <c r="G119" s="6" t="s">
        <v>891</v>
      </c>
      <c r="H119" s="6" t="str">
        <f>IF(G119 = "NULL", "NULL", G119*28.35)</f>
        <v>NULL</v>
      </c>
      <c r="I119" s="6" t="str">
        <f>IF(G119 = "NULL", "NULL", G119*1.2)</f>
        <v>NULL</v>
      </c>
      <c r="J119" s="6" t="str">
        <f>IF(G119 = "NULL", "NULL", I119*28.35)</f>
        <v>NULL</v>
      </c>
      <c r="K119" s="6" t="str">
        <f>IF(G119 = "NULL", "NULL", G119*2)</f>
        <v>NULL</v>
      </c>
      <c r="L119" s="6" t="str">
        <f>IF(G119 = "NULL", "NULL", K119*28.35)</f>
        <v>NULL</v>
      </c>
      <c r="M119" s="7" t="str">
        <f>CONCATENATE(D119, CHAR(10), "- NET WT. ", E119, " oz (", F119, " grams)")</f>
        <v>NULL
- NET WT. NULL oz (NULL grams)</v>
      </c>
      <c r="N119" s="10">
        <v>10000000115</v>
      </c>
      <c r="O119" s="10">
        <v>30000000115</v>
      </c>
      <c r="P119" s="10">
        <v>50000000115</v>
      </c>
      <c r="Q119" s="10">
        <v>70000000115</v>
      </c>
      <c r="R119" s="10">
        <v>90000000115</v>
      </c>
      <c r="S119" s="2"/>
    </row>
    <row r="120" spans="1:19" ht="31.5" x14ac:dyDescent="0.25">
      <c r="A120" s="2" t="s">
        <v>180</v>
      </c>
      <c r="B120" s="2" t="s">
        <v>1151</v>
      </c>
      <c r="C120" s="2" t="s">
        <v>610</v>
      </c>
      <c r="D120" s="1" t="s">
        <v>891</v>
      </c>
      <c r="E120" s="6" t="str">
        <f>IF(G120 = "NULL", "NULL", G120/2)</f>
        <v>NULL</v>
      </c>
      <c r="F120" s="13" t="str">
        <f>IF(E120 = "NULL", "NULL", E120*28.35)</f>
        <v>NULL</v>
      </c>
      <c r="G120" s="6" t="s">
        <v>891</v>
      </c>
      <c r="H120" s="6" t="str">
        <f>IF(G120 = "NULL", "NULL", G120*28.35)</f>
        <v>NULL</v>
      </c>
      <c r="I120" s="6" t="str">
        <f>IF(G120 = "NULL", "NULL", G120*1.2)</f>
        <v>NULL</v>
      </c>
      <c r="J120" s="6" t="str">
        <f>IF(G120 = "NULL", "NULL", I120*28.35)</f>
        <v>NULL</v>
      </c>
      <c r="K120" s="6" t="str">
        <f>IF(G120 = "NULL", "NULL", G120*2)</f>
        <v>NULL</v>
      </c>
      <c r="L120" s="6" t="str">
        <f>IF(G120 = "NULL", "NULL", K120*28.35)</f>
        <v>NULL</v>
      </c>
      <c r="M120" s="7" t="str">
        <f>CONCATENATE(D120, CHAR(10), "- NET WT. ", E120, " oz (", F120, " grams)")</f>
        <v>NULL
- NET WT. NULL oz (NULL grams)</v>
      </c>
      <c r="N120" s="10">
        <v>10000000116</v>
      </c>
      <c r="O120" s="10">
        <v>30000000116</v>
      </c>
      <c r="P120" s="10">
        <v>50000000116</v>
      </c>
      <c r="Q120" s="10">
        <v>70000000116</v>
      </c>
      <c r="R120" s="10">
        <v>90000000116</v>
      </c>
      <c r="S120" s="2"/>
    </row>
    <row r="121" spans="1:19" ht="31.5" x14ac:dyDescent="0.25">
      <c r="A121" s="2" t="s">
        <v>349</v>
      </c>
      <c r="B121" s="2" t="s">
        <v>1150</v>
      </c>
      <c r="C121" s="2" t="s">
        <v>611</v>
      </c>
      <c r="D121" s="1" t="s">
        <v>891</v>
      </c>
      <c r="E121" s="6" t="str">
        <f>IF(G121 = "NULL", "NULL", G121/2)</f>
        <v>NULL</v>
      </c>
      <c r="F121" s="13" t="str">
        <f>IF(E121 = "NULL", "NULL", E121*28.35)</f>
        <v>NULL</v>
      </c>
      <c r="G121" s="6" t="s">
        <v>891</v>
      </c>
      <c r="H121" s="6" t="str">
        <f>IF(G121 = "NULL", "NULL", G121*28.35)</f>
        <v>NULL</v>
      </c>
      <c r="I121" s="6" t="str">
        <f>IF(G121 = "NULL", "NULL", G121*1.2)</f>
        <v>NULL</v>
      </c>
      <c r="J121" s="6" t="str">
        <f>IF(G121 = "NULL", "NULL", I121*28.35)</f>
        <v>NULL</v>
      </c>
      <c r="K121" s="6" t="str">
        <f>IF(G121 = "NULL", "NULL", G121*2)</f>
        <v>NULL</v>
      </c>
      <c r="L121" s="6" t="str">
        <f>IF(G121 = "NULL", "NULL", K121*28.35)</f>
        <v>NULL</v>
      </c>
      <c r="M121" s="7" t="str">
        <f>CONCATENATE(D121, CHAR(10), "- NET WT. ", E121, " oz (", F121, " grams)")</f>
        <v>NULL
- NET WT. NULL oz (NULL grams)</v>
      </c>
      <c r="N121" s="10">
        <v>10000000117</v>
      </c>
      <c r="O121" s="10">
        <v>30000000117</v>
      </c>
      <c r="P121" s="10">
        <v>50000000117</v>
      </c>
      <c r="Q121" s="10">
        <v>70000000117</v>
      </c>
      <c r="R121" s="10">
        <v>90000000117</v>
      </c>
      <c r="S121" s="2"/>
    </row>
    <row r="122" spans="1:19" ht="31.5" x14ac:dyDescent="0.25">
      <c r="A122" s="2" t="s">
        <v>68</v>
      </c>
      <c r="B122" s="2" t="s">
        <v>1149</v>
      </c>
      <c r="C122" s="2" t="s">
        <v>612</v>
      </c>
      <c r="D122" s="1" t="s">
        <v>891</v>
      </c>
      <c r="E122" s="6" t="str">
        <f>IF(G122 = "NULL", "NULL", G122/2)</f>
        <v>NULL</v>
      </c>
      <c r="F122" s="13" t="str">
        <f>IF(E122 = "NULL", "NULL", E122*28.35)</f>
        <v>NULL</v>
      </c>
      <c r="G122" s="6" t="s">
        <v>891</v>
      </c>
      <c r="H122" s="6" t="str">
        <f>IF(G122 = "NULL", "NULL", G122*28.35)</f>
        <v>NULL</v>
      </c>
      <c r="I122" s="6" t="str">
        <f>IF(G122 = "NULL", "NULL", G122*1.2)</f>
        <v>NULL</v>
      </c>
      <c r="J122" s="6" t="str">
        <f>IF(G122 = "NULL", "NULL", I122*28.35)</f>
        <v>NULL</v>
      </c>
      <c r="K122" s="6" t="str">
        <f>IF(G122 = "NULL", "NULL", G122*2)</f>
        <v>NULL</v>
      </c>
      <c r="L122" s="6" t="str">
        <f>IF(G122 = "NULL", "NULL", K122*28.35)</f>
        <v>NULL</v>
      </c>
      <c r="M122" s="7" t="str">
        <f>CONCATENATE(D122, CHAR(10), "- NET WT. ", E122, " oz (", F122, " grams)")</f>
        <v>NULL
- NET WT. NULL oz (NULL grams)</v>
      </c>
      <c r="N122" s="10">
        <v>10000000119</v>
      </c>
      <c r="O122" s="10">
        <v>30000000118</v>
      </c>
      <c r="P122" s="10">
        <v>50000000118</v>
      </c>
      <c r="Q122" s="10">
        <v>70000000118</v>
      </c>
      <c r="R122" s="10">
        <v>90000000118</v>
      </c>
      <c r="S122" s="2"/>
    </row>
    <row r="123" spans="1:19" ht="28.5" x14ac:dyDescent="0.25">
      <c r="A123" s="2" t="s">
        <v>245</v>
      </c>
      <c r="B123" s="2" t="s">
        <v>487</v>
      </c>
      <c r="C123" s="2" t="s">
        <v>487</v>
      </c>
      <c r="D123" s="1" t="s">
        <v>891</v>
      </c>
      <c r="E123" s="6" t="str">
        <f>IF(G123 = "NULL", "NULL", G123/2)</f>
        <v>NULL</v>
      </c>
      <c r="F123" s="13" t="str">
        <f>IF(E123 = "NULL", "NULL", E123*28.35)</f>
        <v>NULL</v>
      </c>
      <c r="G123" s="6" t="s">
        <v>891</v>
      </c>
      <c r="H123" s="6" t="str">
        <f>IF(G123 = "NULL", "NULL", G123*28.35)</f>
        <v>NULL</v>
      </c>
      <c r="I123" s="6" t="str">
        <f>IF(G123 = "NULL", "NULL", G123*1.2)</f>
        <v>NULL</v>
      </c>
      <c r="J123" s="6" t="str">
        <f>IF(G123 = "NULL", "NULL", I123*28.35)</f>
        <v>NULL</v>
      </c>
      <c r="K123" s="6" t="str">
        <f>IF(G123 = "NULL", "NULL", G123*2)</f>
        <v>NULL</v>
      </c>
      <c r="L123" s="6" t="str">
        <f>IF(G123 = "NULL", "NULL", K123*28.35)</f>
        <v>NULL</v>
      </c>
      <c r="M123" s="7" t="str">
        <f>CONCATENATE(D123, CHAR(10), "- NET WT. ", E123, " oz (", F123, " grams)")</f>
        <v>NULL
- NET WT. NULL oz (NULL grams)</v>
      </c>
      <c r="N123" s="10">
        <v>10000000118</v>
      </c>
      <c r="O123" s="10">
        <v>30000000119</v>
      </c>
      <c r="P123" s="10">
        <v>50000000119</v>
      </c>
      <c r="Q123" s="10">
        <v>70000000119</v>
      </c>
      <c r="R123" s="10">
        <v>90000000119</v>
      </c>
      <c r="S123" s="2"/>
    </row>
    <row r="124" spans="1:19" ht="28.5" x14ac:dyDescent="0.25">
      <c r="A124" s="2" t="s">
        <v>300</v>
      </c>
      <c r="B124" s="2" t="s">
        <v>476</v>
      </c>
      <c r="C124" s="2" t="s">
        <v>476</v>
      </c>
      <c r="D124" s="1" t="s">
        <v>891</v>
      </c>
      <c r="E124" s="6" t="str">
        <f>IF(G124 = "NULL", "NULL", G124/2)</f>
        <v>NULL</v>
      </c>
      <c r="F124" s="13" t="str">
        <f>IF(E124 = "NULL", "NULL", E124*28.35)</f>
        <v>NULL</v>
      </c>
      <c r="G124" s="6" t="s">
        <v>891</v>
      </c>
      <c r="H124" s="6" t="str">
        <f>IF(G124 = "NULL", "NULL", G124*28.35)</f>
        <v>NULL</v>
      </c>
      <c r="I124" s="6" t="str">
        <f>IF(G124 = "NULL", "NULL", G124*1.2)</f>
        <v>NULL</v>
      </c>
      <c r="J124" s="6" t="str">
        <f>IF(G124 = "NULL", "NULL", I124*28.35)</f>
        <v>NULL</v>
      </c>
      <c r="K124" s="6" t="str">
        <f>IF(G124 = "NULL", "NULL", G124*2)</f>
        <v>NULL</v>
      </c>
      <c r="L124" s="6" t="str">
        <f>IF(G124 = "NULL", "NULL", K124*28.35)</f>
        <v>NULL</v>
      </c>
      <c r="M124" s="7" t="str">
        <f>CONCATENATE(D124, CHAR(10), "- NET WT. ", E124, " oz (", F124, " grams)")</f>
        <v>NULL
- NET WT. NULL oz (NULL grams)</v>
      </c>
      <c r="N124" s="10">
        <v>10000000120</v>
      </c>
      <c r="O124" s="10">
        <v>30000000120</v>
      </c>
      <c r="P124" s="10">
        <v>50000000120</v>
      </c>
      <c r="Q124" s="10">
        <v>70000000120</v>
      </c>
      <c r="R124" s="10">
        <v>90000000120</v>
      </c>
      <c r="S124" s="2"/>
    </row>
    <row r="125" spans="1:19" ht="31.5" x14ac:dyDescent="0.25">
      <c r="A125" s="2" t="s">
        <v>209</v>
      </c>
      <c r="B125" s="2" t="s">
        <v>1148</v>
      </c>
      <c r="C125" s="2" t="s">
        <v>613</v>
      </c>
      <c r="D125" s="1" t="s">
        <v>891</v>
      </c>
      <c r="E125" s="6" t="str">
        <f>IF(G125 = "NULL", "NULL", G125/2)</f>
        <v>NULL</v>
      </c>
      <c r="F125" s="13" t="str">
        <f>IF(E125 = "NULL", "NULL", E125*28.35)</f>
        <v>NULL</v>
      </c>
      <c r="G125" s="6" t="s">
        <v>891</v>
      </c>
      <c r="H125" s="6" t="str">
        <f>IF(G125 = "NULL", "NULL", G125*28.35)</f>
        <v>NULL</v>
      </c>
      <c r="I125" s="6" t="str">
        <f>IF(G125 = "NULL", "NULL", G125*1.2)</f>
        <v>NULL</v>
      </c>
      <c r="J125" s="6" t="str">
        <f>IF(G125 = "NULL", "NULL", I125*28.35)</f>
        <v>NULL</v>
      </c>
      <c r="K125" s="6" t="str">
        <f>IF(G125 = "NULL", "NULL", G125*2)</f>
        <v>NULL</v>
      </c>
      <c r="L125" s="6" t="str">
        <f>IF(G125 = "NULL", "NULL", K125*28.35)</f>
        <v>NULL</v>
      </c>
      <c r="M125" s="7" t="str">
        <f>CONCATENATE(D125, CHAR(10), "- NET WT. ", E125, " oz (", F125, " grams)")</f>
        <v>NULL
- NET WT. NULL oz (NULL grams)</v>
      </c>
      <c r="N125" s="10">
        <v>10000000121</v>
      </c>
      <c r="O125" s="10">
        <v>30000000121</v>
      </c>
      <c r="P125" s="10">
        <v>50000000121</v>
      </c>
      <c r="Q125" s="10">
        <v>70000000121</v>
      </c>
      <c r="R125" s="10">
        <v>90000000121</v>
      </c>
      <c r="S125" s="2"/>
    </row>
    <row r="126" spans="1:19" ht="31.5" x14ac:dyDescent="0.25">
      <c r="A126" s="2" t="s">
        <v>312</v>
      </c>
      <c r="B126" s="2" t="s">
        <v>1147</v>
      </c>
      <c r="C126" s="2" t="s">
        <v>614</v>
      </c>
      <c r="D126" s="1" t="s">
        <v>891</v>
      </c>
      <c r="E126" s="6" t="str">
        <f>IF(G126 = "NULL", "NULL", G126/2)</f>
        <v>NULL</v>
      </c>
      <c r="F126" s="13" t="str">
        <f>IF(E126 = "NULL", "NULL", E126*28.35)</f>
        <v>NULL</v>
      </c>
      <c r="G126" s="6" t="s">
        <v>891</v>
      </c>
      <c r="H126" s="6" t="str">
        <f>IF(G126 = "NULL", "NULL", G126*28.35)</f>
        <v>NULL</v>
      </c>
      <c r="I126" s="6" t="str">
        <f>IF(G126 = "NULL", "NULL", G126*1.2)</f>
        <v>NULL</v>
      </c>
      <c r="J126" s="6" t="str">
        <f>IF(G126 = "NULL", "NULL", I126*28.35)</f>
        <v>NULL</v>
      </c>
      <c r="K126" s="6" t="str">
        <f>IF(G126 = "NULL", "NULL", G126*2)</f>
        <v>NULL</v>
      </c>
      <c r="L126" s="6" t="str">
        <f>IF(G126 = "NULL", "NULL", K126*28.35)</f>
        <v>NULL</v>
      </c>
      <c r="M126" s="7" t="str">
        <f>CONCATENATE(D126, CHAR(10), "- NET WT. ", E126, " oz (", F126, " grams)")</f>
        <v>NULL
- NET WT. NULL oz (NULL grams)</v>
      </c>
      <c r="N126" s="10">
        <v>10000000122</v>
      </c>
      <c r="O126" s="10">
        <v>30000000122</v>
      </c>
      <c r="P126" s="10">
        <v>50000000122</v>
      </c>
      <c r="Q126" s="10">
        <v>70000000122</v>
      </c>
      <c r="R126" s="10">
        <v>90000000122</v>
      </c>
      <c r="S126" s="2"/>
    </row>
    <row r="127" spans="1:19" ht="31.5" x14ac:dyDescent="0.25">
      <c r="A127" s="2" t="s">
        <v>15</v>
      </c>
      <c r="B127" s="2" t="s">
        <v>1146</v>
      </c>
      <c r="C127" s="2" t="s">
        <v>615</v>
      </c>
      <c r="D127" s="1" t="s">
        <v>891</v>
      </c>
      <c r="E127" s="6" t="str">
        <f>IF(G127 = "NULL", "NULL", G127/2)</f>
        <v>NULL</v>
      </c>
      <c r="F127" s="13" t="str">
        <f>IF(E127 = "NULL", "NULL", E127*28.35)</f>
        <v>NULL</v>
      </c>
      <c r="G127" s="6" t="s">
        <v>891</v>
      </c>
      <c r="H127" s="6" t="str">
        <f>IF(G127 = "NULL", "NULL", G127*28.35)</f>
        <v>NULL</v>
      </c>
      <c r="I127" s="6" t="str">
        <f>IF(G127 = "NULL", "NULL", G127*1.2)</f>
        <v>NULL</v>
      </c>
      <c r="J127" s="6" t="str">
        <f>IF(G127 = "NULL", "NULL", I127*28.35)</f>
        <v>NULL</v>
      </c>
      <c r="K127" s="6" t="str">
        <f>IF(G127 = "NULL", "NULL", G127*2)</f>
        <v>NULL</v>
      </c>
      <c r="L127" s="6" t="str">
        <f>IF(G127 = "NULL", "NULL", K127*28.35)</f>
        <v>NULL</v>
      </c>
      <c r="M127" s="7" t="str">
        <f>CONCATENATE(D127, CHAR(10), "- NET WT. ", E127, " oz (", F127, " grams)")</f>
        <v>NULL
- NET WT. NULL oz (NULL grams)</v>
      </c>
      <c r="N127" s="10">
        <v>10000000123</v>
      </c>
      <c r="O127" s="10">
        <v>30000000123</v>
      </c>
      <c r="P127" s="10">
        <v>50000000123</v>
      </c>
      <c r="Q127" s="10">
        <v>70000000123</v>
      </c>
      <c r="R127" s="10">
        <v>90000000123</v>
      </c>
      <c r="S127" s="2"/>
    </row>
    <row r="128" spans="1:19" ht="31.5" x14ac:dyDescent="0.25">
      <c r="A128" s="2" t="s">
        <v>30</v>
      </c>
      <c r="B128" s="2" t="s">
        <v>1145</v>
      </c>
      <c r="C128" s="2" t="s">
        <v>616</v>
      </c>
      <c r="D128" s="1" t="s">
        <v>891</v>
      </c>
      <c r="E128" s="6" t="str">
        <f>IF(G128 = "NULL", "NULL", G128/2)</f>
        <v>NULL</v>
      </c>
      <c r="F128" s="13" t="str">
        <f>IF(E128 = "NULL", "NULL", E128*28.35)</f>
        <v>NULL</v>
      </c>
      <c r="G128" s="6" t="s">
        <v>891</v>
      </c>
      <c r="H128" s="6" t="str">
        <f>IF(G128 = "NULL", "NULL", G128*28.35)</f>
        <v>NULL</v>
      </c>
      <c r="I128" s="6" t="str">
        <f>IF(G128 = "NULL", "NULL", G128*1.2)</f>
        <v>NULL</v>
      </c>
      <c r="J128" s="6" t="str">
        <f>IF(G128 = "NULL", "NULL", I128*28.35)</f>
        <v>NULL</v>
      </c>
      <c r="K128" s="6" t="str">
        <f>IF(G128 = "NULL", "NULL", G128*2)</f>
        <v>NULL</v>
      </c>
      <c r="L128" s="6" t="str">
        <f>IF(G128 = "NULL", "NULL", K128*28.35)</f>
        <v>NULL</v>
      </c>
      <c r="M128" s="7" t="str">
        <f>CONCATENATE(D128, CHAR(10), "- NET WT. ", E128, " oz (", F128, " grams)")</f>
        <v>NULL
- NET WT. NULL oz (NULL grams)</v>
      </c>
      <c r="N128" s="10">
        <v>10000000124</v>
      </c>
      <c r="O128" s="10">
        <v>30000000124</v>
      </c>
      <c r="P128" s="10">
        <v>50000000124</v>
      </c>
      <c r="Q128" s="10">
        <v>70000000124</v>
      </c>
      <c r="R128" s="10">
        <v>90000000124</v>
      </c>
      <c r="S128" s="2"/>
    </row>
    <row r="129" spans="1:19" ht="71.25" x14ac:dyDescent="0.25">
      <c r="A129" s="2" t="s">
        <v>129</v>
      </c>
      <c r="B129" s="2" t="s">
        <v>404</v>
      </c>
      <c r="C129" s="2" t="s">
        <v>404</v>
      </c>
      <c r="D129" s="1" t="s">
        <v>810</v>
      </c>
      <c r="E129" s="6">
        <f>IF(G129 = "NULL", "NULL", G129/2)</f>
        <v>2</v>
      </c>
      <c r="F129" s="13">
        <f>IF(E129 = "NULL", "NULL", E129*28.35)</f>
        <v>56.7</v>
      </c>
      <c r="G129" s="6">
        <v>4</v>
      </c>
      <c r="H129" s="6">
        <f>IF(G129 = "NULL", "NULL", G129*28.35)</f>
        <v>113.4</v>
      </c>
      <c r="I129" s="6">
        <f>IF(G129 = "NULL", "NULL", G129*1.2)</f>
        <v>4.8</v>
      </c>
      <c r="J129" s="6">
        <f>IF(G129 = "NULL", "NULL", I129*28.35)</f>
        <v>136.08000000000001</v>
      </c>
      <c r="K129" s="6">
        <f>IF(G129 = "NULL", "NULL", G129*2)</f>
        <v>8</v>
      </c>
      <c r="L129" s="6">
        <f>IF(G129 = "NULL", "NULL", K129*28.35)</f>
        <v>226.8</v>
      </c>
      <c r="M129" s="7" t="str">
        <f>CONCATENATE(D129, CHAR(10), "- NET WT. ", E129, " oz (", F129, " grams)")</f>
        <v>Fiesta Fajita Seasoning Ingredients:
cumin, chili powder, oregano, onion, salt, garlic, pepper, crushed red peppers
- NET WT. 2 oz (56.7 grams)</v>
      </c>
      <c r="N129" s="10">
        <v>10000000125</v>
      </c>
      <c r="O129" s="10">
        <v>30000000125</v>
      </c>
      <c r="P129" s="10">
        <v>50000000125</v>
      </c>
      <c r="Q129" s="10">
        <v>70000000125</v>
      </c>
      <c r="R129" s="10">
        <v>90000000125</v>
      </c>
      <c r="S129" s="2"/>
    </row>
    <row r="130" spans="1:19" ht="31.5" x14ac:dyDescent="0.25">
      <c r="A130" s="2" t="s">
        <v>192</v>
      </c>
      <c r="B130" s="2" t="s">
        <v>1144</v>
      </c>
      <c r="C130" s="2" t="s">
        <v>617</v>
      </c>
      <c r="D130" s="1" t="s">
        <v>891</v>
      </c>
      <c r="E130" s="6" t="str">
        <f>IF(G130 = "NULL", "NULL", G130/2)</f>
        <v>NULL</v>
      </c>
      <c r="F130" s="13" t="str">
        <f>IF(E130 = "NULL", "NULL", E130*28.35)</f>
        <v>NULL</v>
      </c>
      <c r="G130" s="6" t="s">
        <v>891</v>
      </c>
      <c r="H130" s="6" t="str">
        <f>IF(G130 = "NULL", "NULL", G130*28.35)</f>
        <v>NULL</v>
      </c>
      <c r="I130" s="6" t="str">
        <f>IF(G130 = "NULL", "NULL", G130*1.2)</f>
        <v>NULL</v>
      </c>
      <c r="J130" s="6" t="str">
        <f>IF(G130 = "NULL", "NULL", I130*28.35)</f>
        <v>NULL</v>
      </c>
      <c r="K130" s="6" t="str">
        <f>IF(G130 = "NULL", "NULL", G130*2)</f>
        <v>NULL</v>
      </c>
      <c r="L130" s="6" t="str">
        <f>IF(G130 = "NULL", "NULL", K130*28.35)</f>
        <v>NULL</v>
      </c>
      <c r="M130" s="7" t="str">
        <f>CONCATENATE(D130, CHAR(10), "- NET WT. ", E130, " oz (", F130, " grams)")</f>
        <v>NULL
- NET WT. NULL oz (NULL grams)</v>
      </c>
      <c r="N130" s="10">
        <v>10000000126</v>
      </c>
      <c r="O130" s="10">
        <v>30000000126</v>
      </c>
      <c r="P130" s="10">
        <v>50000000126</v>
      </c>
      <c r="Q130" s="10">
        <v>70000000126</v>
      </c>
      <c r="R130" s="10">
        <v>90000000126</v>
      </c>
      <c r="S130" s="2"/>
    </row>
    <row r="131" spans="1:19" ht="31.5" x14ac:dyDescent="0.25">
      <c r="A131" s="2" t="s">
        <v>34</v>
      </c>
      <c r="B131" s="2" t="s">
        <v>1143</v>
      </c>
      <c r="C131" s="2" t="s">
        <v>618</v>
      </c>
      <c r="D131" s="1" t="s">
        <v>891</v>
      </c>
      <c r="E131" s="6" t="str">
        <f>IF(G131 = "NULL", "NULL", G131/2)</f>
        <v>NULL</v>
      </c>
      <c r="F131" s="13" t="str">
        <f>IF(E131 = "NULL", "NULL", E131*28.35)</f>
        <v>NULL</v>
      </c>
      <c r="G131" s="6" t="s">
        <v>891</v>
      </c>
      <c r="H131" s="6" t="str">
        <f>IF(G131 = "NULL", "NULL", G131*28.35)</f>
        <v>NULL</v>
      </c>
      <c r="I131" s="6" t="str">
        <f>IF(G131 = "NULL", "NULL", G131*1.2)</f>
        <v>NULL</v>
      </c>
      <c r="J131" s="6" t="str">
        <f>IF(G131 = "NULL", "NULL", I131*28.35)</f>
        <v>NULL</v>
      </c>
      <c r="K131" s="6" t="str">
        <f>IF(G131 = "NULL", "NULL", G131*2)</f>
        <v>NULL</v>
      </c>
      <c r="L131" s="6" t="str">
        <f>IF(G131 = "NULL", "NULL", K131*28.35)</f>
        <v>NULL</v>
      </c>
      <c r="M131" s="7" t="str">
        <f>CONCATENATE(D131, CHAR(10), "- NET WT. ", E131, " oz (", F131, " grams)")</f>
        <v>NULL
- NET WT. NULL oz (NULL grams)</v>
      </c>
      <c r="N131" s="10">
        <v>10000000127</v>
      </c>
      <c r="O131" s="10">
        <v>30000000127</v>
      </c>
      <c r="P131" s="10">
        <v>50000000127</v>
      </c>
      <c r="Q131" s="10">
        <v>70000000127</v>
      </c>
      <c r="R131" s="10">
        <v>90000000127</v>
      </c>
      <c r="S131" s="2"/>
    </row>
    <row r="132" spans="1:19" ht="57" x14ac:dyDescent="0.25">
      <c r="A132" s="2" t="s">
        <v>13</v>
      </c>
      <c r="B132" s="2" t="s">
        <v>1142</v>
      </c>
      <c r="C132" s="2" t="s">
        <v>619</v>
      </c>
      <c r="D132" s="1" t="s">
        <v>1275</v>
      </c>
      <c r="E132" s="6">
        <f>IF(G132 = "NULL", "NULL", G132/2)</f>
        <v>2.0499999999999998</v>
      </c>
      <c r="F132" s="13">
        <f>IF(E132 = "NULL", "NULL", E132*28.35)</f>
        <v>58.1175</v>
      </c>
      <c r="G132" s="6">
        <v>4.0999999999999996</v>
      </c>
      <c r="H132" s="6">
        <f>IF(G132 = "NULL", "NULL", G132*28.35)</f>
        <v>116.235</v>
      </c>
      <c r="I132" s="6">
        <f>IF(G132 = "NULL", "NULL", G132*1.2)</f>
        <v>4.919999999999999</v>
      </c>
      <c r="J132" s="6">
        <f>IF(G132 = "NULL", "NULL", I132*28.35)</f>
        <v>139.48199999999997</v>
      </c>
      <c r="K132" s="6">
        <f>IF(G132 = "NULL", "NULL", G132*2)</f>
        <v>8.1999999999999993</v>
      </c>
      <c r="L132" s="6">
        <f>IF(G132 = "NULL", "NULL", K132*28.35)</f>
        <v>232.47</v>
      </c>
      <c r="M132" s="7" t="str">
        <f>CONCATENATE(D132, CHAR(10), "- NET WT. ", E132, " oz (", F132, " grams)")</f>
        <v>Flavors of Venice Ingredients:
onion, garlic, oregano, anise seed, rosemary, bell peppers, basil 
- NET WT. 2.05 oz (58.1175 grams)</v>
      </c>
      <c r="N132" s="10">
        <v>10000000128</v>
      </c>
      <c r="O132" s="10">
        <v>30000000128</v>
      </c>
      <c r="P132" s="10">
        <v>50000000128</v>
      </c>
      <c r="Q132" s="10">
        <v>70000000128</v>
      </c>
      <c r="R132" s="10">
        <v>90000000128</v>
      </c>
      <c r="S132" s="2"/>
    </row>
    <row r="133" spans="1:19" ht="71.25" x14ac:dyDescent="0.25">
      <c r="A133" s="2" t="s">
        <v>908</v>
      </c>
      <c r="B133" s="2" t="s">
        <v>620</v>
      </c>
      <c r="C133" s="2" t="s">
        <v>620</v>
      </c>
      <c r="D133" s="1" t="s">
        <v>811</v>
      </c>
      <c r="E133" s="6">
        <f>IF(G133 = "NULL", "NULL", G133/2)</f>
        <v>1.85</v>
      </c>
      <c r="F133" s="13">
        <f>IF(E133 = "NULL", "NULL", E133*28.35)</f>
        <v>52.447500000000005</v>
      </c>
      <c r="G133" s="6">
        <v>3.7</v>
      </c>
      <c r="H133" s="6">
        <f>IF(G133 = "NULL", "NULL", G133*28.35)</f>
        <v>104.89500000000001</v>
      </c>
      <c r="I133" s="6">
        <f>IF(G133 = "NULL", "NULL", G133*1.2)</f>
        <v>4.4400000000000004</v>
      </c>
      <c r="J133" s="6">
        <f>IF(G133 = "NULL", "NULL", I133*28.35)</f>
        <v>125.87400000000002</v>
      </c>
      <c r="K133" s="6">
        <f>IF(G133 = "NULL", "NULL", G133*2)</f>
        <v>7.4</v>
      </c>
      <c r="L133" s="6">
        <f>IF(G133 = "NULL", "NULL", K133*28.35)</f>
        <v>209.79000000000002</v>
      </c>
      <c r="M133" s="7" t="str">
        <f>CONCATENATE(D133, CHAR(10), "- NET WT. ", E133, " oz (", F133, " grams)")</f>
        <v>Flipping the Bird Ingredients:
paprika, onion, lemon, honey, sage, marjoram, ancho, black pepper, pasilla, celery, garlic, cumin
- NET WT. 1.85 oz (52.4475 grams)</v>
      </c>
      <c r="N133" s="10">
        <v>10000000129</v>
      </c>
      <c r="O133" s="10">
        <v>30000000129</v>
      </c>
      <c r="P133" s="10">
        <v>50000000129</v>
      </c>
      <c r="Q133" s="10">
        <v>70000000129</v>
      </c>
      <c r="R133" s="10">
        <v>90000000129</v>
      </c>
      <c r="S133" s="2"/>
    </row>
    <row r="134" spans="1:19" ht="57" x14ac:dyDescent="0.25">
      <c r="A134" s="2" t="s">
        <v>63</v>
      </c>
      <c r="B134" s="2" t="s">
        <v>1141</v>
      </c>
      <c r="C134" s="2" t="s">
        <v>621</v>
      </c>
      <c r="D134" s="1" t="s">
        <v>860</v>
      </c>
      <c r="E134" s="6">
        <f>IF(G134 = "NULL", "NULL", G134/2)</f>
        <v>2.2999999999999998</v>
      </c>
      <c r="F134" s="13">
        <f>IF(E134 = "NULL", "NULL", E134*28.35)</f>
        <v>65.204999999999998</v>
      </c>
      <c r="G134" s="6">
        <v>4.5999999999999996</v>
      </c>
      <c r="H134" s="6">
        <f>IF(G134 = "NULL", "NULL", G134*28.35)</f>
        <v>130.41</v>
      </c>
      <c r="I134" s="6">
        <f>IF(G134 = "NULL", "NULL", G134*1.2)</f>
        <v>5.52</v>
      </c>
      <c r="J134" s="6">
        <f>IF(G134 = "NULL", "NULL", I134*28.35)</f>
        <v>156.49199999999999</v>
      </c>
      <c r="K134" s="6">
        <f>IF(G134 = "NULL", "NULL", G134*2)</f>
        <v>9.1999999999999993</v>
      </c>
      <c r="L134" s="6">
        <f>IF(G134 = "NULL", "NULL", K134*28.35)</f>
        <v>260.82</v>
      </c>
      <c r="M134" s="7" t="str">
        <f>CONCATENATE(D134, CHAR(10), "- NET WT. ", E134, " oz (", F134, " grams)")</f>
        <v>Florida Citrus Sea Salt Ingredients:
sea salt, lemon, orange, smoked hickory salt, black pepper, ginger, lime 
- NET WT. 2.3 oz (65.205 grams)</v>
      </c>
      <c r="N134" s="10">
        <v>10000000130</v>
      </c>
      <c r="O134" s="10">
        <v>30000000130</v>
      </c>
      <c r="P134" s="10">
        <v>50000000130</v>
      </c>
      <c r="Q134" s="10">
        <v>70000000130</v>
      </c>
      <c r="R134" s="10">
        <v>90000000130</v>
      </c>
      <c r="S134" s="2"/>
    </row>
    <row r="135" spans="1:19" ht="31.5" x14ac:dyDescent="0.25">
      <c r="A135" s="2" t="s">
        <v>33</v>
      </c>
      <c r="B135" s="2" t="s">
        <v>1140</v>
      </c>
      <c r="C135" s="2" t="s">
        <v>622</v>
      </c>
      <c r="D135" s="1" t="s">
        <v>891</v>
      </c>
      <c r="E135" s="6" t="str">
        <f>IF(G135 = "NULL", "NULL", G135/2)</f>
        <v>NULL</v>
      </c>
      <c r="F135" s="13" t="str">
        <f>IF(E135 = "NULL", "NULL", E135*28.35)</f>
        <v>NULL</v>
      </c>
      <c r="G135" s="6" t="s">
        <v>891</v>
      </c>
      <c r="H135" s="6" t="str">
        <f>IF(G135 = "NULL", "NULL", G135*28.35)</f>
        <v>NULL</v>
      </c>
      <c r="I135" s="6" t="str">
        <f>IF(G135 = "NULL", "NULL", G135*1.2)</f>
        <v>NULL</v>
      </c>
      <c r="J135" s="6" t="str">
        <f>IF(G135 = "NULL", "NULL", I135*28.35)</f>
        <v>NULL</v>
      </c>
      <c r="K135" s="6" t="str">
        <f>IF(G135 = "NULL", "NULL", G135*2)</f>
        <v>NULL</v>
      </c>
      <c r="L135" s="6" t="str">
        <f>IF(G135 = "NULL", "NULL", K135*28.35)</f>
        <v>NULL</v>
      </c>
      <c r="M135" s="7" t="str">
        <f>CONCATENATE(D135, CHAR(10), "- NET WT. ", E135, " oz (", F135, " grams)")</f>
        <v>NULL
- NET WT. NULL oz (NULL grams)</v>
      </c>
      <c r="N135" s="10">
        <v>10000000131</v>
      </c>
      <c r="O135" s="10">
        <v>30000000131</v>
      </c>
      <c r="P135" s="10">
        <v>50000000131</v>
      </c>
      <c r="Q135" s="10">
        <v>70000000131</v>
      </c>
      <c r="R135" s="10">
        <v>90000000131</v>
      </c>
      <c r="S135" s="2"/>
    </row>
    <row r="136" spans="1:19" ht="31.5" x14ac:dyDescent="0.25">
      <c r="A136" s="2" t="s">
        <v>93</v>
      </c>
      <c r="B136" s="2" t="s">
        <v>1139</v>
      </c>
      <c r="C136" s="2" t="s">
        <v>623</v>
      </c>
      <c r="D136" s="1" t="s">
        <v>891</v>
      </c>
      <c r="E136" s="6" t="str">
        <f>IF(G136 = "NULL", "NULL", G136/2)</f>
        <v>NULL</v>
      </c>
      <c r="F136" s="13" t="str">
        <f>IF(E136 = "NULL", "NULL", E136*28.35)</f>
        <v>NULL</v>
      </c>
      <c r="G136" s="6" t="s">
        <v>891</v>
      </c>
      <c r="H136" s="6" t="str">
        <f>IF(G136 = "NULL", "NULL", G136*28.35)</f>
        <v>NULL</v>
      </c>
      <c r="I136" s="6" t="str">
        <f>IF(G136 = "NULL", "NULL", G136*1.2)</f>
        <v>NULL</v>
      </c>
      <c r="J136" s="6" t="str">
        <f>IF(G136 = "NULL", "NULL", I136*28.35)</f>
        <v>NULL</v>
      </c>
      <c r="K136" s="6" t="str">
        <f>IF(G136 = "NULL", "NULL", G136*2)</f>
        <v>NULL</v>
      </c>
      <c r="L136" s="6" t="str">
        <f>IF(G136 = "NULL", "NULL", K136*28.35)</f>
        <v>NULL</v>
      </c>
      <c r="M136" s="7" t="str">
        <f>CONCATENATE(D136, CHAR(10), "- NET WT. ", E136, " oz (", F136, " grams)")</f>
        <v>NULL
- NET WT. NULL oz (NULL grams)</v>
      </c>
      <c r="N136" s="10">
        <v>10000000132</v>
      </c>
      <c r="O136" s="10">
        <v>30000000132</v>
      </c>
      <c r="P136" s="10">
        <v>50000000132</v>
      </c>
      <c r="Q136" s="10">
        <v>70000000132</v>
      </c>
      <c r="R136" s="10">
        <v>90000000132</v>
      </c>
      <c r="S136" s="2"/>
    </row>
    <row r="137" spans="1:19" ht="342" x14ac:dyDescent="0.25">
      <c r="A137" s="2" t="s">
        <v>307</v>
      </c>
      <c r="B137" s="2" t="s">
        <v>1138</v>
      </c>
      <c r="C137" s="2" t="s">
        <v>624</v>
      </c>
      <c r="D137" s="1" t="s">
        <v>929</v>
      </c>
      <c r="E137" s="6">
        <f>IF(G137 = "NULL", "NULL", G137/2)</f>
        <v>1.3</v>
      </c>
      <c r="F137" s="13">
        <f>IF(E137 = "NULL", "NULL", E137*28.35)</f>
        <v>36.855000000000004</v>
      </c>
      <c r="G137" s="6">
        <v>2.6</v>
      </c>
      <c r="H137" s="6">
        <f>IF(G137 = "NULL", "NULL", G137*28.35)</f>
        <v>73.710000000000008</v>
      </c>
      <c r="I137" s="6">
        <f>IF(G137 = "NULL", "NULL", G137*1.2)</f>
        <v>3.12</v>
      </c>
      <c r="J137" s="6">
        <f>IF(G137 = "NULL", "NULL", I137*28.35)</f>
        <v>88.452000000000012</v>
      </c>
      <c r="K137" s="6">
        <f>IF(G137 = "NULL", "NULL", G137*2)</f>
        <v>5.2</v>
      </c>
      <c r="L137" s="6">
        <f>IF(G137 = "NULL", "NULL", K137*28.35)</f>
        <v>147.42000000000002</v>
      </c>
      <c r="M137" s="7" t="str">
        <f>CONCATENATE(D137, CHAR(10), "- NET WT. ", E137, " oz (", F137, " grams)")</f>
        <v>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37" s="10">
        <v>10000000133</v>
      </c>
      <c r="O137" s="10">
        <v>30000000133</v>
      </c>
      <c r="P137" s="10">
        <v>50000000133</v>
      </c>
      <c r="Q137" s="10">
        <v>70000000133</v>
      </c>
      <c r="R137" s="10">
        <v>90000000133</v>
      </c>
      <c r="S137" s="2"/>
    </row>
    <row r="138" spans="1:19" ht="31.5" x14ac:dyDescent="0.25">
      <c r="A138" s="2" t="s">
        <v>181</v>
      </c>
      <c r="B138" s="2" t="s">
        <v>1137</v>
      </c>
      <c r="C138" s="2" t="s">
        <v>625</v>
      </c>
      <c r="D138" s="1" t="s">
        <v>891</v>
      </c>
      <c r="E138" s="6" t="str">
        <f>IF(G138 = "NULL", "NULL", G138/2)</f>
        <v>NULL</v>
      </c>
      <c r="F138" s="13" t="str">
        <f>IF(E138 = "NULL", "NULL", E138*28.35)</f>
        <v>NULL</v>
      </c>
      <c r="G138" s="6" t="s">
        <v>891</v>
      </c>
      <c r="H138" s="6" t="str">
        <f>IF(G138 = "NULL", "NULL", G138*28.35)</f>
        <v>NULL</v>
      </c>
      <c r="I138" s="6" t="str">
        <f>IF(G138 = "NULL", "NULL", G138*1.2)</f>
        <v>NULL</v>
      </c>
      <c r="J138" s="6" t="str">
        <f>IF(G138 = "NULL", "NULL", I138*28.35)</f>
        <v>NULL</v>
      </c>
      <c r="K138" s="6" t="str">
        <f>IF(G138 = "NULL", "NULL", G138*2)</f>
        <v>NULL</v>
      </c>
      <c r="L138" s="6" t="str">
        <f>IF(G138 = "NULL", "NULL", K138*28.35)</f>
        <v>NULL</v>
      </c>
      <c r="M138" s="7" t="str">
        <f>CONCATENATE(D138, CHAR(10), "- NET WT. ", E138, " oz (", F138, " grams)")</f>
        <v>NULL
- NET WT. NULL oz (NULL grams)</v>
      </c>
      <c r="N138" s="10">
        <v>10000000134</v>
      </c>
      <c r="O138" s="10">
        <v>30000000134</v>
      </c>
      <c r="P138" s="10">
        <v>50000000134</v>
      </c>
      <c r="Q138" s="10">
        <v>70000000134</v>
      </c>
      <c r="R138" s="10">
        <v>90000000134</v>
      </c>
      <c r="S138" s="2"/>
    </row>
    <row r="139" spans="1:19" ht="28.5" x14ac:dyDescent="0.25">
      <c r="A139" s="2" t="s">
        <v>348</v>
      </c>
      <c r="B139" s="2" t="s">
        <v>416</v>
      </c>
      <c r="C139" s="2" t="s">
        <v>416</v>
      </c>
      <c r="D139" s="1" t="s">
        <v>891</v>
      </c>
      <c r="E139" s="6" t="str">
        <f>IF(G139 = "NULL", "NULL", G139/2)</f>
        <v>NULL</v>
      </c>
      <c r="F139" s="13" t="str">
        <f>IF(E139 = "NULL", "NULL", E139*28.35)</f>
        <v>NULL</v>
      </c>
      <c r="G139" s="6" t="s">
        <v>891</v>
      </c>
      <c r="H139" s="6" t="str">
        <f>IF(G139 = "NULL", "NULL", G139*28.35)</f>
        <v>NULL</v>
      </c>
      <c r="I139" s="6" t="str">
        <f>IF(G139 = "NULL", "NULL", G139*1.2)</f>
        <v>NULL</v>
      </c>
      <c r="J139" s="6" t="str">
        <f>IF(G139 = "NULL", "NULL", I139*28.35)</f>
        <v>NULL</v>
      </c>
      <c r="K139" s="6" t="str">
        <f>IF(G139 = "NULL", "NULL", G139*2)</f>
        <v>NULL</v>
      </c>
      <c r="L139" s="6" t="str">
        <f>IF(G139 = "NULL", "NULL", K139*28.35)</f>
        <v>NULL</v>
      </c>
      <c r="M139" s="7" t="str">
        <f>CONCATENATE(D139, CHAR(10), "- NET WT. ", E139, " oz (", F139, " grams)")</f>
        <v>NULL
- NET WT. NULL oz (NULL grams)</v>
      </c>
      <c r="N139" s="10">
        <v>10000000135</v>
      </c>
      <c r="O139" s="10">
        <v>30000000135</v>
      </c>
      <c r="P139" s="10">
        <v>50000000135</v>
      </c>
      <c r="Q139" s="10">
        <v>70000000135</v>
      </c>
      <c r="R139" s="10">
        <v>90000000135</v>
      </c>
      <c r="S139" s="2"/>
    </row>
    <row r="140" spans="1:19" ht="28.5" x14ac:dyDescent="0.25">
      <c r="A140" s="2" t="s">
        <v>291</v>
      </c>
      <c r="B140" s="2" t="s">
        <v>471</v>
      </c>
      <c r="C140" s="2" t="s">
        <v>471</v>
      </c>
      <c r="D140" s="1" t="s">
        <v>891</v>
      </c>
      <c r="E140" s="6" t="str">
        <f>IF(G140 = "NULL", "NULL", G140/2)</f>
        <v>NULL</v>
      </c>
      <c r="F140" s="13" t="str">
        <f>IF(E140 = "NULL", "NULL", E140*28.35)</f>
        <v>NULL</v>
      </c>
      <c r="G140" s="6" t="s">
        <v>891</v>
      </c>
      <c r="H140" s="6" t="str">
        <f>IF(G140 = "NULL", "NULL", G140*28.35)</f>
        <v>NULL</v>
      </c>
      <c r="I140" s="6" t="str">
        <f>IF(G140 = "NULL", "NULL", G140*1.2)</f>
        <v>NULL</v>
      </c>
      <c r="J140" s="6" t="str">
        <f>IF(G140 = "NULL", "NULL", I140*28.35)</f>
        <v>NULL</v>
      </c>
      <c r="K140" s="6" t="str">
        <f>IF(G140 = "NULL", "NULL", G140*2)</f>
        <v>NULL</v>
      </c>
      <c r="L140" s="6" t="str">
        <f>IF(G140 = "NULL", "NULL", K140*28.35)</f>
        <v>NULL</v>
      </c>
      <c r="M140" s="7" t="str">
        <f>CONCATENATE(D140, CHAR(10), "- NET WT. ", E140, " oz (", F140, " grams)")</f>
        <v>NULL
- NET WT. NULL oz (NULL grams)</v>
      </c>
      <c r="N140" s="10">
        <v>10000000136</v>
      </c>
      <c r="O140" s="10">
        <v>30000000136</v>
      </c>
      <c r="P140" s="10">
        <v>50000000136</v>
      </c>
      <c r="Q140" s="10">
        <v>70000000136</v>
      </c>
      <c r="R140" s="10">
        <v>90000000136</v>
      </c>
      <c r="S140" s="2"/>
    </row>
    <row r="141" spans="1:19" ht="114" x14ac:dyDescent="0.25">
      <c r="A141" s="2" t="s">
        <v>9</v>
      </c>
      <c r="B141" s="2" t="s">
        <v>1136</v>
      </c>
      <c r="C141" s="2" t="s">
        <v>626</v>
      </c>
      <c r="D141" s="1" t="s">
        <v>848</v>
      </c>
      <c r="E141" s="6">
        <f>IF(G141 = "NULL", "NULL", G141/2)</f>
        <v>1.6</v>
      </c>
      <c r="F141" s="13">
        <f>IF(E141 = "NULL", "NULL", E141*28.35)</f>
        <v>45.360000000000007</v>
      </c>
      <c r="G141" s="6">
        <v>3.2</v>
      </c>
      <c r="H141" s="6">
        <f>IF(G141 = "NULL", "NULL", G141*28.35)</f>
        <v>90.720000000000013</v>
      </c>
      <c r="I141" s="6">
        <f>IF(G141 = "NULL", "NULL", G141*1.2)</f>
        <v>3.84</v>
      </c>
      <c r="J141" s="6">
        <f>IF(G141 = "NULL", "NULL", I141*28.35)</f>
        <v>108.864</v>
      </c>
      <c r="K141" s="6">
        <f>IF(G141 = "NULL", "NULL", G141*2)</f>
        <v>6.4</v>
      </c>
      <c r="L141" s="6">
        <f>IF(G141 = "NULL", "NULL", K141*28.35)</f>
        <v>181.44000000000003</v>
      </c>
      <c r="M141" s="7" t="str">
        <f>CONCATENATE(D141, CHAR(10), "- NET WT. ", E141, " oz (", F141, " grams)")</f>
        <v>Garden Delight Bread Dip Ingredients:
vegetable seasoning (onion, spices, garlic, juice powder, carrot, citric acid, lemon peel, natural lemon flavor, oil of lemon, turmeric extract chili pepper) onion, sea salt, garlic, tomato powder, herbs, &lt;% silicon dioxide for anti caking
- NET WT. 1.6 oz (45.36 grams)</v>
      </c>
      <c r="N141" s="10">
        <v>10000000137</v>
      </c>
      <c r="O141" s="10">
        <v>30000000137</v>
      </c>
      <c r="P141" s="10">
        <v>50000000137</v>
      </c>
      <c r="Q141" s="10">
        <v>70000000137</v>
      </c>
      <c r="R141" s="10">
        <v>90000000137</v>
      </c>
      <c r="S141" s="2"/>
    </row>
    <row r="142" spans="1:19" ht="128.25" x14ac:dyDescent="0.25">
      <c r="A142" s="2" t="s">
        <v>18</v>
      </c>
      <c r="B142" s="2" t="s">
        <v>1231</v>
      </c>
      <c r="C142" s="2" t="s">
        <v>1232</v>
      </c>
      <c r="D142" s="1" t="s">
        <v>923</v>
      </c>
      <c r="E142" s="6">
        <f>IF(G142 = "NULL", "NULL", G142/2)</f>
        <v>1.4</v>
      </c>
      <c r="F142" s="13">
        <f>IF(E142 = "NULL", "NULL", E142*28.35)</f>
        <v>39.69</v>
      </c>
      <c r="G142" s="6">
        <v>2.8</v>
      </c>
      <c r="H142" s="6">
        <f>IF(G142 = "NULL", "NULL", G142*28.35)</f>
        <v>79.38</v>
      </c>
      <c r="I142" s="6">
        <f>IF(G142 = "NULL", "NULL", G142*1.2)</f>
        <v>3.36</v>
      </c>
      <c r="J142" s="6">
        <f>IF(G142 = "NULL", "NULL", I142*28.35)</f>
        <v>95.256</v>
      </c>
      <c r="K142" s="6">
        <f>IF(G142 = "NULL", "NULL", G142*2)</f>
        <v>5.6</v>
      </c>
      <c r="L142" s="6">
        <f>IF(G142 = "NULL", "NULL", K142*28.35)</f>
        <v>158.76</v>
      </c>
      <c r="M142" s="7" t="str">
        <f>CONCATENATE(D142, CHAR(10), "- NET WT. ", E142, " oz (", F142, " grams)")</f>
        <v>Garlic Butter Seasoning Ingredients:
butter powder (maltodextrin, modified butter oil, salt, dehydrated butter, guar gum, sodium bicarbonate, annatto, tumeric) garlic, butter salt (salt, artificial flavor, fd&amp;c yellow #5, #6) onion, yeast extract, herbs 
• ALLERGY ALERT: CONTAINS MILK •
- NET WT. 1.4 oz (39.69 grams)</v>
      </c>
      <c r="N142" s="10">
        <v>10000000143</v>
      </c>
      <c r="O142" s="10">
        <v>30000000138</v>
      </c>
      <c r="P142" s="10">
        <v>50000000138</v>
      </c>
      <c r="Q142" s="10">
        <v>70000000138</v>
      </c>
      <c r="R142" s="10">
        <v>90000000138</v>
      </c>
      <c r="S142" s="2"/>
    </row>
    <row r="143" spans="1:19" ht="99.75" x14ac:dyDescent="0.25">
      <c r="A143" s="2" t="s">
        <v>168</v>
      </c>
      <c r="B143" s="2" t="s">
        <v>1135</v>
      </c>
      <c r="C143" s="2" t="s">
        <v>627</v>
      </c>
      <c r="D143" s="1" t="s">
        <v>812</v>
      </c>
      <c r="E143" s="6">
        <f>IF(G143 = "NULL", "NULL", G143/2)</f>
        <v>1.9</v>
      </c>
      <c r="F143" s="13">
        <f>IF(E143 = "NULL", "NULL", E143*28.35)</f>
        <v>53.865000000000002</v>
      </c>
      <c r="G143" s="6">
        <v>3.8</v>
      </c>
      <c r="H143" s="6">
        <f>IF(G143 = "NULL", "NULL", G143*28.35)</f>
        <v>107.73</v>
      </c>
      <c r="I143" s="6">
        <f>IF(G143 = "NULL", "NULL", G143*1.2)</f>
        <v>4.5599999999999996</v>
      </c>
      <c r="J143" s="6">
        <f>IF(G143 = "NULL", "NULL", I143*28.35)</f>
        <v>129.27599999999998</v>
      </c>
      <c r="K143" s="6">
        <f>IF(G143 = "NULL", "NULL", G143*2)</f>
        <v>7.6</v>
      </c>
      <c r="L143" s="6">
        <f>IF(G143 = "NULL", "NULL", K143*28.35)</f>
        <v>215.46</v>
      </c>
      <c r="M143" s="7" t="str">
        <f>CONCATENATE(D143, CHAR(10), "- NET WT. ", E143, " oz (", F143, " grams)")</f>
        <v>Garlic &amp; Pepper Steak Seasoning Ingredients:
salt (including black peppercorn, dill, ginger), spices, garlic, red pepper, contains 2% or less of oleoresin paprika, natural flavors and canola oil
- NET WT. 1.9 oz (53.865 grams)</v>
      </c>
      <c r="N143" s="10">
        <v>10000000139</v>
      </c>
      <c r="O143" s="10">
        <v>30000000139</v>
      </c>
      <c r="P143" s="10">
        <v>50000000139</v>
      </c>
      <c r="Q143" s="10">
        <v>70000000139</v>
      </c>
      <c r="R143" s="10">
        <v>90000000139</v>
      </c>
      <c r="S143" s="2"/>
    </row>
    <row r="144" spans="1:19" ht="31.5" x14ac:dyDescent="0.25">
      <c r="A144" s="2" t="s">
        <v>14</v>
      </c>
      <c r="B144" s="2" t="s">
        <v>1134</v>
      </c>
      <c r="C144" s="2" t="s">
        <v>628</v>
      </c>
      <c r="D144" s="1" t="s">
        <v>891</v>
      </c>
      <c r="E144" s="6" t="str">
        <f>IF(G144 = "NULL", "NULL", G144/2)</f>
        <v>NULL</v>
      </c>
      <c r="F144" s="13" t="str">
        <f>IF(E144 = "NULL", "NULL", E144*28.35)</f>
        <v>NULL</v>
      </c>
      <c r="G144" s="6" t="s">
        <v>891</v>
      </c>
      <c r="H144" s="6" t="str">
        <f>IF(G144 = "NULL", "NULL", G144*28.35)</f>
        <v>NULL</v>
      </c>
      <c r="I144" s="6" t="str">
        <f>IF(G144 = "NULL", "NULL", G144*1.2)</f>
        <v>NULL</v>
      </c>
      <c r="J144" s="6" t="str">
        <f>IF(G144 = "NULL", "NULL", I144*28.35)</f>
        <v>NULL</v>
      </c>
      <c r="K144" s="6" t="str">
        <f>IF(G144 = "NULL", "NULL", G144*2)</f>
        <v>NULL</v>
      </c>
      <c r="L144" s="6" t="str">
        <f>IF(G144 = "NULL", "NULL", K144*28.35)</f>
        <v>NULL</v>
      </c>
      <c r="M144" s="7" t="str">
        <f>CONCATENATE(D144, CHAR(10), "- NET WT. ", E144, " oz (", F144, " grams)")</f>
        <v>NULL
- NET WT. NULL oz (NULL grams)</v>
      </c>
      <c r="N144" s="10">
        <v>10000000140</v>
      </c>
      <c r="O144" s="10">
        <v>30000000140</v>
      </c>
      <c r="P144" s="10">
        <v>50000000140</v>
      </c>
      <c r="Q144" s="10">
        <v>70000000140</v>
      </c>
      <c r="R144" s="10">
        <v>90000000140</v>
      </c>
      <c r="S144" s="2"/>
    </row>
    <row r="145" spans="1:20" ht="31.5" x14ac:dyDescent="0.25">
      <c r="A145" s="2" t="s">
        <v>37</v>
      </c>
      <c r="B145" s="2" t="s">
        <v>1134</v>
      </c>
      <c r="C145" s="2" t="s">
        <v>628</v>
      </c>
      <c r="D145" s="1" t="s">
        <v>891</v>
      </c>
      <c r="E145" s="6" t="str">
        <f>IF(G145 = "NULL", "NULL", G145/2)</f>
        <v>NULL</v>
      </c>
      <c r="F145" s="13" t="str">
        <f>IF(E145 = "NULL", "NULL", E145*28.35)</f>
        <v>NULL</v>
      </c>
      <c r="G145" s="6" t="s">
        <v>891</v>
      </c>
      <c r="H145" s="6" t="str">
        <f>IF(G145 = "NULL", "NULL", G145*28.35)</f>
        <v>NULL</v>
      </c>
      <c r="I145" s="6" t="str">
        <f>IF(G145 = "NULL", "NULL", G145*1.2)</f>
        <v>NULL</v>
      </c>
      <c r="J145" s="6" t="str">
        <f>IF(G145 = "NULL", "NULL", I145*28.35)</f>
        <v>NULL</v>
      </c>
      <c r="K145" s="6" t="str">
        <f>IF(G145 = "NULL", "NULL", G145*2)</f>
        <v>NULL</v>
      </c>
      <c r="L145" s="6" t="str">
        <f>IF(G145 = "NULL", "NULL", K145*28.35)</f>
        <v>NULL</v>
      </c>
      <c r="M145" s="7" t="str">
        <f>CONCATENATE(D145, CHAR(10), "- NET WT. ", E145, " oz (", F145, " grams)")</f>
        <v>NULL
- NET WT. NULL oz (NULL grams)</v>
      </c>
      <c r="N145" s="10">
        <v>10000000141</v>
      </c>
      <c r="O145" s="10">
        <v>30000000141</v>
      </c>
      <c r="P145" s="10">
        <v>50000000141</v>
      </c>
      <c r="Q145" s="10">
        <v>70000000141</v>
      </c>
      <c r="R145" s="10">
        <v>90000000141</v>
      </c>
      <c r="S145" s="2"/>
    </row>
    <row r="146" spans="1:20" ht="71.25" x14ac:dyDescent="0.25">
      <c r="A146" s="2" t="s">
        <v>3</v>
      </c>
      <c r="B146" s="2" t="s">
        <v>0</v>
      </c>
      <c r="C146" s="2" t="s">
        <v>1230</v>
      </c>
      <c r="D146" s="1" t="s">
        <v>813</v>
      </c>
      <c r="E146" s="6">
        <f>IF(G146 = "NULL", "NULL", G146/2)</f>
        <v>1.1000000000000001</v>
      </c>
      <c r="F146" s="13">
        <f>IF(E146 = "NULL", "NULL", E146*28.35)</f>
        <v>31.185000000000006</v>
      </c>
      <c r="G146" s="6">
        <v>2.2000000000000002</v>
      </c>
      <c r="H146" s="6">
        <f>IF(G146 = "NULL", "NULL", G146*28.35)</f>
        <v>62.370000000000012</v>
      </c>
      <c r="I146" s="6">
        <f>IF(G146 = "NULL", "NULL", G146*1.2)</f>
        <v>2.64</v>
      </c>
      <c r="J146" s="6">
        <f>IF(G146 = "NULL", "NULL", I146*28.35)</f>
        <v>74.844000000000008</v>
      </c>
      <c r="K146" s="6">
        <f>IF(G146 = "NULL", "NULL", G146*2)</f>
        <v>4.4000000000000004</v>
      </c>
      <c r="L146" s="6">
        <f>IF(G146 = "NULL", "NULL", K146*28.35)</f>
        <v>124.74000000000002</v>
      </c>
      <c r="M146" s="7" t="str">
        <f>CONCATENATE(D146, CHAR(10), "- NET WT. ", E146, " oz (", F146, " grams)")</f>
        <v>Garlic &amp; Tomato Bread Dip Ingredients:
salt, spices, dehydrated garlic, onion powder, tomato powder, red bell peppers, canola oil, dehydrated tomato 
- NET WT. 1.1 oz (31.185 grams)</v>
      </c>
      <c r="N146" s="10">
        <v>10000000142</v>
      </c>
      <c r="O146" s="10">
        <v>30000000142</v>
      </c>
      <c r="P146" s="10">
        <v>50000000142</v>
      </c>
      <c r="Q146" s="10">
        <v>70000000142</v>
      </c>
      <c r="R146" s="10">
        <v>90000000142</v>
      </c>
      <c r="S146" s="2"/>
    </row>
    <row r="147" spans="1:20" ht="42.75" x14ac:dyDescent="0.25">
      <c r="A147" s="2" t="s">
        <v>2</v>
      </c>
      <c r="B147" s="2" t="s">
        <v>1133</v>
      </c>
      <c r="C147" s="2" t="s">
        <v>629</v>
      </c>
      <c r="D147" s="1" t="s">
        <v>845</v>
      </c>
      <c r="E147" s="6">
        <f>IF(G147 = "NULL", "NULL", G147/2)</f>
        <v>1.1000000000000001</v>
      </c>
      <c r="F147" s="13">
        <f>IF(E147 = "NULL", "NULL", E147*28.35)</f>
        <v>31.185000000000006</v>
      </c>
      <c r="G147" s="6">
        <v>2.2000000000000002</v>
      </c>
      <c r="H147" s="6">
        <f>IF(G147 = "NULL", "NULL", G147*28.35)</f>
        <v>62.370000000000012</v>
      </c>
      <c r="I147" s="6">
        <f>IF(G147 = "NULL", "NULL", G147*1.2)</f>
        <v>2.64</v>
      </c>
      <c r="J147" s="6">
        <f>IF(G147 = "NULL", "NULL", I147*28.35)</f>
        <v>74.844000000000008</v>
      </c>
      <c r="K147" s="6">
        <f>IF(G147 = "NULL", "NULL", G147*2)</f>
        <v>4.4000000000000004</v>
      </c>
      <c r="L147" s="6">
        <f>IF(G147 = "NULL", "NULL", K147*28.35)</f>
        <v>124.74000000000002</v>
      </c>
      <c r="M147" s="7" t="str">
        <f>CONCATENATE(D147, CHAR(10), "- NET WT. ", E147, " oz (", F147, " grams)")</f>
        <v>Garlic Bread Dip Ingredients:
garlic, salt, parsley, oregano, spices
- NET WT. 1.1 oz (31.185 grams)</v>
      </c>
      <c r="N147" s="10">
        <v>10000000145</v>
      </c>
      <c r="O147" s="10">
        <v>30000000143</v>
      </c>
      <c r="P147" s="10">
        <v>50000000143</v>
      </c>
      <c r="Q147" s="10">
        <v>70000000143</v>
      </c>
      <c r="R147" s="10">
        <v>90000000143</v>
      </c>
      <c r="S147" s="2" t="s">
        <v>883</v>
      </c>
      <c r="T147" s="7" t="s">
        <v>902</v>
      </c>
    </row>
    <row r="148" spans="1:20" ht="228" x14ac:dyDescent="0.25">
      <c r="A148" s="2" t="s">
        <v>12</v>
      </c>
      <c r="B148" s="2" t="s">
        <v>1132</v>
      </c>
      <c r="C148" s="2" t="s">
        <v>630</v>
      </c>
      <c r="D148" s="1" t="s">
        <v>930</v>
      </c>
      <c r="E148" s="6">
        <f>IF(G148 = "NULL", "NULL", G148/2)</f>
        <v>1.1000000000000001</v>
      </c>
      <c r="F148" s="13">
        <f>IF(E148 = "NULL", "NULL", E148*28.35)</f>
        <v>31.185000000000006</v>
      </c>
      <c r="G148" s="6">
        <v>2.2000000000000002</v>
      </c>
      <c r="H148" s="6">
        <f>IF(G148 = "NULL", "NULL", G148*28.35)</f>
        <v>62.370000000000012</v>
      </c>
      <c r="I148" s="6">
        <f>IF(G148 = "NULL", "NULL", G148*1.2)</f>
        <v>2.64</v>
      </c>
      <c r="J148" s="6">
        <f>IF(G148 = "NULL", "NULL", I148*28.35)</f>
        <v>74.844000000000008</v>
      </c>
      <c r="K148" s="6">
        <f>IF(G148 = "NULL", "NULL", G148*2)</f>
        <v>4.4000000000000004</v>
      </c>
      <c r="L148" s="6">
        <f>IF(G148 = "NULL", "NULL", K148*28.35)</f>
        <v>124.74000000000002</v>
      </c>
      <c r="M148" s="7" t="str">
        <f>CONCATENATE(D148, CHAR(10), "- NET WT. ", E148, " oz (", F148,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48" s="10">
        <v>10000000138</v>
      </c>
      <c r="O148" s="10">
        <v>30000000144</v>
      </c>
      <c r="P148" s="10">
        <v>50000000144</v>
      </c>
      <c r="Q148" s="10">
        <v>70000000144</v>
      </c>
      <c r="R148" s="10">
        <v>90000000144</v>
      </c>
      <c r="S148" s="2"/>
    </row>
    <row r="149" spans="1:20" ht="28.5" x14ac:dyDescent="0.25">
      <c r="A149" s="2" t="s">
        <v>59</v>
      </c>
      <c r="B149" s="2" t="s">
        <v>479</v>
      </c>
      <c r="C149" s="2" t="s">
        <v>479</v>
      </c>
      <c r="D149" s="1" t="s">
        <v>891</v>
      </c>
      <c r="E149" s="6" t="str">
        <f>IF(G149 = "NULL", "NULL", G149/2)</f>
        <v>NULL</v>
      </c>
      <c r="F149" s="13" t="str">
        <f>IF(E149 = "NULL", "NULL", E149*28.35)</f>
        <v>NULL</v>
      </c>
      <c r="G149" s="6" t="s">
        <v>891</v>
      </c>
      <c r="H149" s="6" t="str">
        <f>IF(G149 = "NULL", "NULL", G149*28.35)</f>
        <v>NULL</v>
      </c>
      <c r="I149" s="6" t="str">
        <f>IF(G149 = "NULL", "NULL", G149*1.2)</f>
        <v>NULL</v>
      </c>
      <c r="J149" s="6" t="str">
        <f>IF(G149 = "NULL", "NULL", I149*28.35)</f>
        <v>NULL</v>
      </c>
      <c r="K149" s="6" t="str">
        <f>IF(G149 = "NULL", "NULL", G149*2)</f>
        <v>NULL</v>
      </c>
      <c r="L149" s="6" t="str">
        <f>IF(G149 = "NULL", "NULL", K149*28.35)</f>
        <v>NULL</v>
      </c>
      <c r="M149" s="7" t="str">
        <f>CONCATENATE(D149, CHAR(10), "- NET WT. ", E149, " oz (", F149, " grams)")</f>
        <v>NULL
- NET WT. NULL oz (NULL grams)</v>
      </c>
      <c r="N149" s="10">
        <v>10000000144</v>
      </c>
      <c r="O149" s="10">
        <v>30000000145</v>
      </c>
      <c r="P149" s="10">
        <v>50000000145</v>
      </c>
      <c r="Q149" s="10">
        <v>70000000145</v>
      </c>
      <c r="R149" s="10">
        <v>90000000145</v>
      </c>
      <c r="S149" s="2"/>
    </row>
    <row r="150" spans="1:20" ht="28.5" x14ac:dyDescent="0.25">
      <c r="A150" s="2" t="s">
        <v>360</v>
      </c>
      <c r="B150" s="2" t="s">
        <v>421</v>
      </c>
      <c r="C150" s="2" t="s">
        <v>421</v>
      </c>
      <c r="D150" s="1" t="s">
        <v>891</v>
      </c>
      <c r="E150" s="6" t="str">
        <f>IF(G150 = "NULL", "NULL", G150/2)</f>
        <v>NULL</v>
      </c>
      <c r="F150" s="13" t="str">
        <f>IF(E150 = "NULL", "NULL", E150*28.35)</f>
        <v>NULL</v>
      </c>
      <c r="G150" s="6" t="s">
        <v>891</v>
      </c>
      <c r="H150" s="6" t="str">
        <f>IF(G150 = "NULL", "NULL", G150*28.35)</f>
        <v>NULL</v>
      </c>
      <c r="I150" s="6" t="str">
        <f>IF(G150 = "NULL", "NULL", G150*1.2)</f>
        <v>NULL</v>
      </c>
      <c r="J150" s="6" t="str">
        <f>IF(G150 = "NULL", "NULL", I150*28.35)</f>
        <v>NULL</v>
      </c>
      <c r="K150" s="6" t="str">
        <f>IF(G150 = "NULL", "NULL", G150*2)</f>
        <v>NULL</v>
      </c>
      <c r="L150" s="6" t="str">
        <f>IF(G150 = "NULL", "NULL", K150*28.35)</f>
        <v>NULL</v>
      </c>
      <c r="M150" s="7" t="str">
        <f>CONCATENATE(D150, CHAR(10), "- NET WT. ", E150, " oz (", F150, " grams)")</f>
        <v>NULL
- NET WT. NULL oz (NULL grams)</v>
      </c>
      <c r="N150" s="10">
        <v>10000000146</v>
      </c>
      <c r="O150" s="10">
        <v>30000000146</v>
      </c>
      <c r="P150" s="10">
        <v>50000000146</v>
      </c>
      <c r="Q150" s="10">
        <v>70000000146</v>
      </c>
      <c r="R150" s="10">
        <v>90000000146</v>
      </c>
      <c r="S150" s="2"/>
    </row>
    <row r="151" spans="1:20" ht="28.5" x14ac:dyDescent="0.25">
      <c r="A151" s="2" t="s">
        <v>336</v>
      </c>
      <c r="B151" s="2" t="s">
        <v>398</v>
      </c>
      <c r="C151" s="2" t="s">
        <v>398</v>
      </c>
      <c r="D151" s="1" t="s">
        <v>891</v>
      </c>
      <c r="E151" s="6" t="str">
        <f>IF(G151 = "NULL", "NULL", G151/2)</f>
        <v>NULL</v>
      </c>
      <c r="F151" s="13" t="str">
        <f>IF(E151 = "NULL", "NULL", E151*28.35)</f>
        <v>NULL</v>
      </c>
      <c r="G151" s="6" t="s">
        <v>891</v>
      </c>
      <c r="H151" s="6" t="str">
        <f>IF(G151 = "NULL", "NULL", G151*28.35)</f>
        <v>NULL</v>
      </c>
      <c r="I151" s="6" t="str">
        <f>IF(G151 = "NULL", "NULL", G151*1.2)</f>
        <v>NULL</v>
      </c>
      <c r="J151" s="6" t="str">
        <f>IF(G151 = "NULL", "NULL", I151*28.35)</f>
        <v>NULL</v>
      </c>
      <c r="K151" s="6" t="str">
        <f>IF(G151 = "NULL", "NULL", G151*2)</f>
        <v>NULL</v>
      </c>
      <c r="L151" s="6" t="str">
        <f>IF(G151 = "NULL", "NULL", K151*28.35)</f>
        <v>NULL</v>
      </c>
      <c r="M151" s="7" t="str">
        <f>CONCATENATE(D151, CHAR(10), "- NET WT. ", E151, " oz (", F151, " grams)")</f>
        <v>NULL
- NET WT. NULL oz (NULL grams)</v>
      </c>
      <c r="N151" s="10">
        <v>10000000147</v>
      </c>
      <c r="O151" s="10">
        <v>30000000147</v>
      </c>
      <c r="P151" s="10">
        <v>50000000147</v>
      </c>
      <c r="Q151" s="10">
        <v>70000000147</v>
      </c>
      <c r="R151" s="10">
        <v>90000000147</v>
      </c>
      <c r="S151" s="2"/>
    </row>
    <row r="152" spans="1:20" ht="57" x14ac:dyDescent="0.25">
      <c r="A152" s="2" t="s">
        <v>372</v>
      </c>
      <c r="B152" s="2" t="s">
        <v>1131</v>
      </c>
      <c r="C152" s="2" t="s">
        <v>631</v>
      </c>
      <c r="D152" s="1" t="s">
        <v>957</v>
      </c>
      <c r="E152" s="6">
        <f>IF(G152 = "NULL", "NULL", G152/2)</f>
        <v>0.6</v>
      </c>
      <c r="F152" s="13">
        <f>IF(E152 = "NULL", "NULL", E152*28.35)</f>
        <v>17.010000000000002</v>
      </c>
      <c r="G152" s="6">
        <v>1.2</v>
      </c>
      <c r="H152" s="6">
        <f>IF(G152 = "NULL", "NULL", G152*28.35)</f>
        <v>34.020000000000003</v>
      </c>
      <c r="I152" s="6">
        <f>IF(G152 = "NULL", "NULL", G152*1.2)</f>
        <v>1.44</v>
      </c>
      <c r="J152" s="6">
        <f>IF(G152 = "NULL", "NULL", I152*28.35)</f>
        <v>40.823999999999998</v>
      </c>
      <c r="K152" s="6">
        <f>IF(G152 = "NULL", "NULL", G152*2)</f>
        <v>2.4</v>
      </c>
      <c r="L152" s="6">
        <f>IF(G152 = "NULL", "NULL", K152*28.35)</f>
        <v>68.040000000000006</v>
      </c>
      <c r="M152" s="7" t="str">
        <f>CONCATENATE(D152, CHAR(10), "- NET WT. ", E152, " oz (", F152, " grams)")</f>
        <v>Ginger Lemon Herbal Tea Ingredients:
ginger pieces, lemongrass, lemon peel, licorice, spearmint
- NET WT. 0.6 oz (17.01 grams)</v>
      </c>
      <c r="N152" s="10">
        <v>10000000148</v>
      </c>
      <c r="O152" s="10">
        <v>30000000148</v>
      </c>
      <c r="P152" s="10">
        <v>50000000148</v>
      </c>
      <c r="Q152" s="10">
        <v>70000000148</v>
      </c>
      <c r="R152" s="10">
        <v>90000000148</v>
      </c>
      <c r="S152" s="2"/>
    </row>
    <row r="153" spans="1:20" ht="28.5" x14ac:dyDescent="0.25">
      <c r="A153" s="2" t="s">
        <v>254</v>
      </c>
      <c r="B153" s="2" t="s">
        <v>494</v>
      </c>
      <c r="C153" s="2" t="s">
        <v>494</v>
      </c>
      <c r="D153" s="1" t="s">
        <v>891</v>
      </c>
      <c r="E153" s="6" t="str">
        <f>IF(G153 = "NULL", "NULL", G153/2)</f>
        <v>NULL</v>
      </c>
      <c r="F153" s="13" t="str">
        <f>IF(E153 = "NULL", "NULL", E153*28.35)</f>
        <v>NULL</v>
      </c>
      <c r="G153" s="6" t="s">
        <v>891</v>
      </c>
      <c r="H153" s="6" t="str">
        <f>IF(G153 = "NULL", "NULL", G153*28.35)</f>
        <v>NULL</v>
      </c>
      <c r="I153" s="6" t="str">
        <f>IF(G153 = "NULL", "NULL", G153*1.2)</f>
        <v>NULL</v>
      </c>
      <c r="J153" s="6" t="str">
        <f>IF(G153 = "NULL", "NULL", I153*28.35)</f>
        <v>NULL</v>
      </c>
      <c r="K153" s="6" t="str">
        <f>IF(G153 = "NULL", "NULL", G153*2)</f>
        <v>NULL</v>
      </c>
      <c r="L153" s="6" t="str">
        <f>IF(G153 = "NULL", "NULL", K153*28.35)</f>
        <v>NULL</v>
      </c>
      <c r="M153" s="7" t="str">
        <f>CONCATENATE(D153, CHAR(10), "- NET WT. ", E153, " oz (", F153, " grams)")</f>
        <v>NULL
- NET WT. NULL oz (NULL grams)</v>
      </c>
      <c r="N153" s="10">
        <v>10000000149</v>
      </c>
      <c r="O153" s="10">
        <v>30000000149</v>
      </c>
      <c r="P153" s="10">
        <v>50000000149</v>
      </c>
      <c r="Q153" s="10">
        <v>70000000149</v>
      </c>
      <c r="R153" s="10">
        <v>90000000149</v>
      </c>
      <c r="S153" s="2"/>
    </row>
    <row r="154" spans="1:20" ht="28.5" x14ac:dyDescent="0.25">
      <c r="A154" s="2" t="s">
        <v>290</v>
      </c>
      <c r="B154" s="2" t="s">
        <v>470</v>
      </c>
      <c r="C154" s="2" t="s">
        <v>470</v>
      </c>
      <c r="D154" s="1" t="s">
        <v>891</v>
      </c>
      <c r="E154" s="6" t="str">
        <f>IF(G154 = "NULL", "NULL", G154/2)</f>
        <v>NULL</v>
      </c>
      <c r="F154" s="13" t="str">
        <f>IF(E154 = "NULL", "NULL", E154*28.35)</f>
        <v>NULL</v>
      </c>
      <c r="G154" s="6" t="s">
        <v>891</v>
      </c>
      <c r="H154" s="6" t="str">
        <f>IF(G154 = "NULL", "NULL", G154*28.35)</f>
        <v>NULL</v>
      </c>
      <c r="I154" s="6" t="str">
        <f>IF(G154 = "NULL", "NULL", G154*1.2)</f>
        <v>NULL</v>
      </c>
      <c r="J154" s="6" t="str">
        <f>IF(G154 = "NULL", "NULL", I154*28.35)</f>
        <v>NULL</v>
      </c>
      <c r="K154" s="6" t="str">
        <f>IF(G154 = "NULL", "NULL", G154*2)</f>
        <v>NULL</v>
      </c>
      <c r="L154" s="6" t="str">
        <f>IF(G154 = "NULL", "NULL", K154*28.35)</f>
        <v>NULL</v>
      </c>
      <c r="M154" s="7" t="str">
        <f>CONCATENATE(D154, CHAR(10), "- NET WT. ", E154, " oz (", F154, " grams)")</f>
        <v>NULL
- NET WT. NULL oz (NULL grams)</v>
      </c>
      <c r="N154" s="10">
        <v>10000000150</v>
      </c>
      <c r="O154" s="10">
        <v>30000000150</v>
      </c>
      <c r="P154" s="10">
        <v>50000000150</v>
      </c>
      <c r="Q154" s="10">
        <v>70000000150</v>
      </c>
      <c r="R154" s="10">
        <v>90000000150</v>
      </c>
      <c r="S154" s="2"/>
    </row>
    <row r="155" spans="1:20" ht="28.5" x14ac:dyDescent="0.25">
      <c r="A155" s="2" t="s">
        <v>264</v>
      </c>
      <c r="B155" s="2" t="s">
        <v>503</v>
      </c>
      <c r="C155" s="2" t="s">
        <v>503</v>
      </c>
      <c r="D155" s="1" t="s">
        <v>891</v>
      </c>
      <c r="E155" s="6" t="str">
        <f>IF(G155 = "NULL", "NULL", G155/2)</f>
        <v>NULL</v>
      </c>
      <c r="F155" s="13" t="str">
        <f>IF(E155 = "NULL", "NULL", E155*28.35)</f>
        <v>NULL</v>
      </c>
      <c r="G155" s="6" t="s">
        <v>891</v>
      </c>
      <c r="H155" s="6" t="str">
        <f>IF(G155 = "NULL", "NULL", G155*28.35)</f>
        <v>NULL</v>
      </c>
      <c r="I155" s="6" t="str">
        <f>IF(G155 = "NULL", "NULL", G155*1.2)</f>
        <v>NULL</v>
      </c>
      <c r="J155" s="6" t="str">
        <f>IF(G155 = "NULL", "NULL", I155*28.35)</f>
        <v>NULL</v>
      </c>
      <c r="K155" s="6" t="str">
        <f>IF(G155 = "NULL", "NULL", G155*2)</f>
        <v>NULL</v>
      </c>
      <c r="L155" s="6" t="str">
        <f>IF(G155 = "NULL", "NULL", K155*28.35)</f>
        <v>NULL</v>
      </c>
      <c r="M155" s="7" t="str">
        <f>CONCATENATE(D155, CHAR(10), "- NET WT. ", E155, " oz (", F155, " grams)")</f>
        <v>NULL
- NET WT. NULL oz (NULL grams)</v>
      </c>
      <c r="N155" s="10">
        <v>10000000151</v>
      </c>
      <c r="O155" s="10">
        <v>30000000151</v>
      </c>
      <c r="P155" s="10">
        <v>50000000151</v>
      </c>
      <c r="Q155" s="10">
        <v>70000000151</v>
      </c>
      <c r="R155" s="10">
        <v>90000000151</v>
      </c>
      <c r="S155" s="2"/>
    </row>
    <row r="156" spans="1:20" ht="57" x14ac:dyDescent="0.25">
      <c r="A156" s="2" t="s">
        <v>917</v>
      </c>
      <c r="B156" s="2" t="s">
        <v>1130</v>
      </c>
      <c r="C156" s="2" t="s">
        <v>872</v>
      </c>
      <c r="D156" s="1" t="s">
        <v>873</v>
      </c>
      <c r="E156" s="6">
        <f>IF(G156 = "NULL", "NULL", G156/2)</f>
        <v>0.7</v>
      </c>
      <c r="F156" s="13">
        <f>IF(E156 = "NULL", "NULL", E156*28.35)</f>
        <v>19.844999999999999</v>
      </c>
      <c r="G156" s="6">
        <v>1.4</v>
      </c>
      <c r="H156" s="6">
        <f>IF(G156 = "NULL", "NULL", G156*28.35)</f>
        <v>39.69</v>
      </c>
      <c r="I156" s="6">
        <f>IF(G156 = "NULL", "NULL", G156*1.2)</f>
        <v>1.68</v>
      </c>
      <c r="J156" s="6">
        <f>IF(G156 = "NULL", "NULL", I156*28.35)</f>
        <v>47.628</v>
      </c>
      <c r="K156" s="6">
        <f>IF(G156 = "NULL", "NULL", G156*2)</f>
        <v>2.8</v>
      </c>
      <c r="L156" s="6">
        <f>IF(G156 = "NULL", "NULL", K156*28.35)</f>
        <v>79.38</v>
      </c>
      <c r="M156" s="7" t="str">
        <f>CONCATENATE(D156, CHAR(10), "- NET WT. ", E156, " oz (", F156, " grams)")</f>
        <v>Gloucester Citrus Sea Salt Ingredients:
sea salt, lemon, orange, smoked hickory salt, black pepper, ginger, lime 
- NET WT. 0.7 oz (19.845 grams)</v>
      </c>
      <c r="N156" s="10">
        <v>20000000006</v>
      </c>
      <c r="O156" s="10">
        <v>40000000006</v>
      </c>
      <c r="P156" s="10">
        <v>60000000006</v>
      </c>
      <c r="Q156" s="10">
        <v>80000000006</v>
      </c>
      <c r="R156" s="10">
        <v>11000000006</v>
      </c>
      <c r="S156" s="2"/>
    </row>
    <row r="157" spans="1:20" ht="57" x14ac:dyDescent="0.25">
      <c r="A157" s="2" t="s">
        <v>918</v>
      </c>
      <c r="B157" s="2" t="s">
        <v>1129</v>
      </c>
      <c r="C157" s="2" t="s">
        <v>874</v>
      </c>
      <c r="D157" s="1" t="s">
        <v>875</v>
      </c>
      <c r="E157" s="6">
        <f>IF(G157 = "NULL", "NULL", G157/2)</f>
        <v>2.2999999999999998</v>
      </c>
      <c r="F157" s="13">
        <f>IF(E157 = "NULL", "NULL", E157*28.35)</f>
        <v>65.204999999999998</v>
      </c>
      <c r="G157" s="6">
        <v>4.5999999999999996</v>
      </c>
      <c r="H157" s="6">
        <f>IF(G157 = "NULL", "NULL", G157*28.35)</f>
        <v>130.41</v>
      </c>
      <c r="I157" s="6">
        <f>IF(G157 = "NULL", "NULL", G157*1.2)</f>
        <v>5.52</v>
      </c>
      <c r="J157" s="6">
        <f>IF(G157 = "NULL", "NULL", I157*28.35)</f>
        <v>156.49199999999999</v>
      </c>
      <c r="K157" s="6">
        <f>IF(G157 = "NULL", "NULL", G157*2)</f>
        <v>9.1999999999999993</v>
      </c>
      <c r="L157" s="6">
        <f>IF(G157 = "NULL", "NULL", K157*28.35)</f>
        <v>260.82</v>
      </c>
      <c r="M157" s="7" t="str">
        <f>CONCATENATE(D157, CHAR(10), "- NET WT. ", E157, " oz (", F157, " grams)")</f>
        <v>Gloucester Seasoning Ingredients:
sage, oregano, sea salt, rosemary, garlic, black pepper 
- NET WT. 2.3 oz (65.205 grams)</v>
      </c>
      <c r="N157" s="10">
        <v>20000000005</v>
      </c>
      <c r="O157" s="10">
        <v>40000000005</v>
      </c>
      <c r="P157" s="10">
        <v>60000000005</v>
      </c>
      <c r="Q157" s="10">
        <v>80000000005</v>
      </c>
      <c r="R157" s="10">
        <v>11000000005</v>
      </c>
      <c r="S157" s="2"/>
    </row>
    <row r="158" spans="1:20" ht="31.5" x14ac:dyDescent="0.25">
      <c r="A158" s="2" t="s">
        <v>58</v>
      </c>
      <c r="B158" s="2" t="s">
        <v>1128</v>
      </c>
      <c r="C158" s="2" t="s">
        <v>632</v>
      </c>
      <c r="D158" s="1" t="s">
        <v>891</v>
      </c>
      <c r="E158" s="6" t="str">
        <f>IF(G158 = "NULL", "NULL", G158/2)</f>
        <v>NULL</v>
      </c>
      <c r="F158" s="13" t="str">
        <f>IF(E158 = "NULL", "NULL", E158*28.35)</f>
        <v>NULL</v>
      </c>
      <c r="G158" s="6" t="s">
        <v>891</v>
      </c>
      <c r="H158" s="6" t="str">
        <f>IF(G158 = "NULL", "NULL", G158*28.35)</f>
        <v>NULL</v>
      </c>
      <c r="I158" s="6" t="str">
        <f>IF(G158 = "NULL", "NULL", G158*1.2)</f>
        <v>NULL</v>
      </c>
      <c r="J158" s="6" t="str">
        <f>IF(G158 = "NULL", "NULL", I158*28.35)</f>
        <v>NULL</v>
      </c>
      <c r="K158" s="6" t="str">
        <f>IF(G158 = "NULL", "NULL", G158*2)</f>
        <v>NULL</v>
      </c>
      <c r="L158" s="6" t="str">
        <f>IF(G158 = "NULL", "NULL", K158*28.35)</f>
        <v>NULL</v>
      </c>
      <c r="M158" s="7" t="str">
        <f>CONCATENATE(D158, CHAR(10), "- NET WT. ", E158, " oz (", F158, " grams)")</f>
        <v>NULL
- NET WT. NULL oz (NULL grams)</v>
      </c>
      <c r="N158" s="10">
        <v>10000000152</v>
      </c>
      <c r="O158" s="10">
        <v>30000000152</v>
      </c>
      <c r="P158" s="10">
        <v>50000000152</v>
      </c>
      <c r="Q158" s="10">
        <v>70000000152</v>
      </c>
      <c r="R158" s="10">
        <v>90000000152</v>
      </c>
      <c r="S158" s="2"/>
    </row>
    <row r="159" spans="1:20" ht="71.25" x14ac:dyDescent="0.25">
      <c r="A159" s="2" t="s">
        <v>19</v>
      </c>
      <c r="B159" s="2" t="s">
        <v>1127</v>
      </c>
      <c r="C159" s="2" t="s">
        <v>633</v>
      </c>
      <c r="D159" s="1" t="s">
        <v>843</v>
      </c>
      <c r="E159" s="6">
        <f>IF(G159 = "NULL", "NULL", G159/2)</f>
        <v>1.7</v>
      </c>
      <c r="F159" s="13">
        <f>IF(E159 = "NULL", "NULL", E159*28.35)</f>
        <v>48.195</v>
      </c>
      <c r="G159" s="6">
        <v>3.4</v>
      </c>
      <c r="H159" s="6">
        <f>IF(G159 = "NULL", "NULL", G159*28.35)</f>
        <v>96.39</v>
      </c>
      <c r="I159" s="6">
        <f>IF(G159 = "NULL", "NULL", G159*1.2)</f>
        <v>4.08</v>
      </c>
      <c r="J159" s="6">
        <f>IF(G159 = "NULL", "NULL", I159*28.35)</f>
        <v>115.66800000000001</v>
      </c>
      <c r="K159" s="6">
        <f>IF(G159 = "NULL", "NULL", G159*2)</f>
        <v>6.8</v>
      </c>
      <c r="L159" s="6">
        <f>IF(G159 = "NULL", "NULL", K159*28.35)</f>
        <v>192.78</v>
      </c>
      <c r="M159" s="7" t="str">
        <f>CONCATENATE(D159, CHAR(10), "- NET WT. ", E159, " oz (", F159, " grams)")</f>
        <v>Golden Greek Bread Dip Ingredients:
dehydrated vegetables (garlic, tomato, bell pepper, green onion, parsley) spices, salt, orange peel, natural flavors 
- NET WT. 1.7 oz (48.195 grams)</v>
      </c>
      <c r="N159" s="10">
        <v>10000000153</v>
      </c>
      <c r="O159" s="10">
        <v>30000000153</v>
      </c>
      <c r="P159" s="10">
        <v>50000000153</v>
      </c>
      <c r="Q159" s="10">
        <v>70000000153</v>
      </c>
      <c r="R159" s="10">
        <v>90000000153</v>
      </c>
      <c r="S159" s="2"/>
    </row>
    <row r="160" spans="1:20" ht="28.5" x14ac:dyDescent="0.25">
      <c r="A160" s="2" t="s">
        <v>277</v>
      </c>
      <c r="B160" s="2" t="s">
        <v>464</v>
      </c>
      <c r="C160" s="2" t="s">
        <v>464</v>
      </c>
      <c r="D160" s="1" t="s">
        <v>891</v>
      </c>
      <c r="E160" s="6" t="str">
        <f>IF(G160 = "NULL", "NULL", G160/2)</f>
        <v>NULL</v>
      </c>
      <c r="F160" s="13" t="str">
        <f>IF(E160 = "NULL", "NULL", E160*28.35)</f>
        <v>NULL</v>
      </c>
      <c r="G160" s="6" t="s">
        <v>891</v>
      </c>
      <c r="H160" s="6" t="str">
        <f>IF(G160 = "NULL", "NULL", G160*28.35)</f>
        <v>NULL</v>
      </c>
      <c r="I160" s="6" t="str">
        <f>IF(G160 = "NULL", "NULL", G160*1.2)</f>
        <v>NULL</v>
      </c>
      <c r="J160" s="6" t="str">
        <f>IF(G160 = "NULL", "NULL", I160*28.35)</f>
        <v>NULL</v>
      </c>
      <c r="K160" s="6" t="str">
        <f>IF(G160 = "NULL", "NULL", G160*2)</f>
        <v>NULL</v>
      </c>
      <c r="L160" s="6" t="str">
        <f>IF(G160 = "NULL", "NULL", K160*28.35)</f>
        <v>NULL</v>
      </c>
      <c r="M160" s="7" t="str">
        <f>CONCATENATE(D160, CHAR(10), "- NET WT. ", E160, " oz (", F160, " grams)")</f>
        <v>NULL
- NET WT. NULL oz (NULL grams)</v>
      </c>
      <c r="N160" s="10">
        <v>10000000154</v>
      </c>
      <c r="O160" s="10">
        <v>30000000154</v>
      </c>
      <c r="P160" s="10">
        <v>50000000154</v>
      </c>
      <c r="Q160" s="10">
        <v>70000000154</v>
      </c>
      <c r="R160" s="10">
        <v>90000000154</v>
      </c>
      <c r="S160" s="2"/>
    </row>
    <row r="161" spans="1:19" ht="31.5" x14ac:dyDescent="0.25">
      <c r="A161" s="2" t="s">
        <v>279</v>
      </c>
      <c r="B161" s="2" t="s">
        <v>1126</v>
      </c>
      <c r="C161" s="2" t="s">
        <v>634</v>
      </c>
      <c r="D161" s="1" t="s">
        <v>891</v>
      </c>
      <c r="E161" s="6" t="str">
        <f>IF(G161 = "NULL", "NULL", G161/2)</f>
        <v>NULL</v>
      </c>
      <c r="F161" s="13" t="str">
        <f>IF(E161 = "NULL", "NULL", E161*28.35)</f>
        <v>NULL</v>
      </c>
      <c r="G161" s="6" t="s">
        <v>891</v>
      </c>
      <c r="H161" s="6" t="str">
        <f>IF(G161 = "NULL", "NULL", G161*28.35)</f>
        <v>NULL</v>
      </c>
      <c r="I161" s="6" t="str">
        <f>IF(G161 = "NULL", "NULL", G161*1.2)</f>
        <v>NULL</v>
      </c>
      <c r="J161" s="6" t="str">
        <f>IF(G161 = "NULL", "NULL", I161*28.35)</f>
        <v>NULL</v>
      </c>
      <c r="K161" s="6" t="str">
        <f>IF(G161 = "NULL", "NULL", G161*2)</f>
        <v>NULL</v>
      </c>
      <c r="L161" s="6" t="str">
        <f>IF(G161 = "NULL", "NULL", K161*28.35)</f>
        <v>NULL</v>
      </c>
      <c r="M161" s="7" t="str">
        <f>CONCATENATE(D161, CHAR(10), "- NET WT. ", E161, " oz (", F161, " grams)")</f>
        <v>NULL
- NET WT. NULL oz (NULL grams)</v>
      </c>
      <c r="N161" s="10">
        <v>10000000155</v>
      </c>
      <c r="O161" s="10">
        <v>30000000155</v>
      </c>
      <c r="P161" s="10">
        <v>50000000155</v>
      </c>
      <c r="Q161" s="10">
        <v>70000000155</v>
      </c>
      <c r="R161" s="10">
        <v>90000000155</v>
      </c>
      <c r="S161" s="2"/>
    </row>
    <row r="162" spans="1:19" ht="31.5" x14ac:dyDescent="0.25">
      <c r="A162" s="2" t="s">
        <v>278</v>
      </c>
      <c r="B162" s="2" t="s">
        <v>1125</v>
      </c>
      <c r="C162" s="2" t="s">
        <v>635</v>
      </c>
      <c r="D162" s="1" t="s">
        <v>891</v>
      </c>
      <c r="E162" s="6" t="str">
        <f>IF(G162 = "NULL", "NULL", G162/2)</f>
        <v>NULL</v>
      </c>
      <c r="F162" s="13" t="str">
        <f>IF(E162 = "NULL", "NULL", E162*28.35)</f>
        <v>NULL</v>
      </c>
      <c r="G162" s="6" t="s">
        <v>891</v>
      </c>
      <c r="H162" s="6" t="str">
        <f>IF(G162 = "NULL", "NULL", G162*28.35)</f>
        <v>NULL</v>
      </c>
      <c r="I162" s="6" t="str">
        <f>IF(G162 = "NULL", "NULL", G162*1.2)</f>
        <v>NULL</v>
      </c>
      <c r="J162" s="6" t="str">
        <f>IF(G162 = "NULL", "NULL", I162*28.35)</f>
        <v>NULL</v>
      </c>
      <c r="K162" s="6" t="str">
        <f>IF(G162 = "NULL", "NULL", G162*2)</f>
        <v>NULL</v>
      </c>
      <c r="L162" s="6" t="str">
        <f>IF(G162 = "NULL", "NULL", K162*28.35)</f>
        <v>NULL</v>
      </c>
      <c r="M162" s="7" t="str">
        <f>CONCATENATE(D162, CHAR(10), "- NET WT. ", E162, " oz (", F162, " grams)")</f>
        <v>NULL
- NET WT. NULL oz (NULL grams)</v>
      </c>
      <c r="N162" s="10">
        <v>10000000156</v>
      </c>
      <c r="O162" s="10">
        <v>30000000156</v>
      </c>
      <c r="P162" s="10">
        <v>50000000156</v>
      </c>
      <c r="Q162" s="10">
        <v>70000000156</v>
      </c>
      <c r="R162" s="10">
        <v>90000000156</v>
      </c>
      <c r="S162" s="2"/>
    </row>
    <row r="163" spans="1:19" ht="71.25" x14ac:dyDescent="0.25">
      <c r="A163" s="2" t="s">
        <v>11</v>
      </c>
      <c r="B163" s="2" t="s">
        <v>1124</v>
      </c>
      <c r="C163" s="2" t="s">
        <v>636</v>
      </c>
      <c r="D163" s="1" t="s">
        <v>826</v>
      </c>
      <c r="E163" s="6">
        <f>IF(G163 = "NULL", "NULL", G163/2)</f>
        <v>1.8</v>
      </c>
      <c r="F163" s="13">
        <f>IF(E163 = "NULL", "NULL", E163*28.35)</f>
        <v>51.03</v>
      </c>
      <c r="G163" s="6">
        <v>3.6</v>
      </c>
      <c r="H163" s="6">
        <f>IF(G163 = "NULL", "NULL", G163*28.35)</f>
        <v>102.06</v>
      </c>
      <c r="I163" s="6">
        <f>IF(G163 = "NULL", "NULL", G163*1.2)</f>
        <v>4.32</v>
      </c>
      <c r="J163" s="6">
        <f>IF(G163 = "NULL", "NULL", I163*28.35)</f>
        <v>122.47200000000001</v>
      </c>
      <c r="K163" s="6">
        <f>IF(G163 = "NULL", "NULL", G163*2)</f>
        <v>7.2</v>
      </c>
      <c r="L163" s="6">
        <f>IF(G163 = "NULL", "NULL", K163*28.35)</f>
        <v>204.12</v>
      </c>
      <c r="M163" s="7" t="str">
        <f>CONCATENATE(D163, CHAR(10), "- NET WT. ", E163, " oz (", F163, " grams)")</f>
        <v>Greek Bread Dip Ingredients:
dehydrated vegetables (garlic, onion, bell pepper, parsley) spices, sesame seeds, lemon oil 
- NET WT. 1.8 oz (51.03 grams)</v>
      </c>
      <c r="N163" s="10">
        <v>10000000157</v>
      </c>
      <c r="O163" s="10">
        <v>30000000157</v>
      </c>
      <c r="P163" s="10">
        <v>50000000157</v>
      </c>
      <c r="Q163" s="10">
        <v>70000000157</v>
      </c>
      <c r="R163" s="10">
        <v>90000000157</v>
      </c>
      <c r="S163" s="2"/>
    </row>
    <row r="164" spans="1:19" ht="31.5" x14ac:dyDescent="0.25">
      <c r="A164" s="2" t="s">
        <v>362</v>
      </c>
      <c r="B164" s="2" t="s">
        <v>1123</v>
      </c>
      <c r="C164" s="2" t="s">
        <v>637</v>
      </c>
      <c r="D164" s="1" t="s">
        <v>891</v>
      </c>
      <c r="E164" s="6" t="str">
        <f>IF(G164 = "NULL", "NULL", G164/2)</f>
        <v>NULL</v>
      </c>
      <c r="F164" s="13" t="str">
        <f>IF(E164 = "NULL", "NULL", E164*28.35)</f>
        <v>NULL</v>
      </c>
      <c r="G164" s="6" t="s">
        <v>891</v>
      </c>
      <c r="H164" s="6" t="str">
        <f>IF(G164 = "NULL", "NULL", G164*28.35)</f>
        <v>NULL</v>
      </c>
      <c r="I164" s="6" t="str">
        <f>IF(G164 = "NULL", "NULL", G164*1.2)</f>
        <v>NULL</v>
      </c>
      <c r="J164" s="6" t="str">
        <f>IF(G164 = "NULL", "NULL", I164*28.35)</f>
        <v>NULL</v>
      </c>
      <c r="K164" s="6" t="str">
        <f>IF(G164 = "NULL", "NULL", G164*2)</f>
        <v>NULL</v>
      </c>
      <c r="L164" s="6" t="str">
        <f>IF(G164 = "NULL", "NULL", K164*28.35)</f>
        <v>NULL</v>
      </c>
      <c r="M164" s="7" t="str">
        <f>CONCATENATE(D164, CHAR(10), "- NET WT. ", E164, " oz (", F164, " grams)")</f>
        <v>NULL
- NET WT. NULL oz (NULL grams)</v>
      </c>
      <c r="N164" s="10">
        <v>10000000158</v>
      </c>
      <c r="O164" s="10">
        <v>30000000158</v>
      </c>
      <c r="P164" s="10">
        <v>50000000158</v>
      </c>
      <c r="Q164" s="10">
        <v>70000000158</v>
      </c>
      <c r="R164" s="10">
        <v>90000000158</v>
      </c>
      <c r="S164" s="2"/>
    </row>
    <row r="165" spans="1:19" ht="31.5" x14ac:dyDescent="0.25">
      <c r="A165" s="2" t="s">
        <v>365</v>
      </c>
      <c r="B165" s="2" t="s">
        <v>1122</v>
      </c>
      <c r="C165" s="2" t="s">
        <v>638</v>
      </c>
      <c r="D165" s="1" t="s">
        <v>891</v>
      </c>
      <c r="E165" s="6" t="str">
        <f>IF(G165 = "NULL", "NULL", G165/2)</f>
        <v>NULL</v>
      </c>
      <c r="F165" s="13" t="str">
        <f>IF(E165 = "NULL", "NULL", E165*28.35)</f>
        <v>NULL</v>
      </c>
      <c r="G165" s="6" t="s">
        <v>891</v>
      </c>
      <c r="H165" s="6" t="str">
        <f>IF(G165 = "NULL", "NULL", G165*28.35)</f>
        <v>NULL</v>
      </c>
      <c r="I165" s="6" t="str">
        <f>IF(G165 = "NULL", "NULL", G165*1.2)</f>
        <v>NULL</v>
      </c>
      <c r="J165" s="6" t="str">
        <f>IF(G165 = "NULL", "NULL", I165*28.35)</f>
        <v>NULL</v>
      </c>
      <c r="K165" s="6" t="str">
        <f>IF(G165 = "NULL", "NULL", G165*2)</f>
        <v>NULL</v>
      </c>
      <c r="L165" s="6" t="str">
        <f>IF(G165 = "NULL", "NULL", K165*28.35)</f>
        <v>NULL</v>
      </c>
      <c r="M165" s="7" t="str">
        <f>CONCATENATE(D165, CHAR(10), "- NET WT. ", E165, " oz (", F165, " grams)")</f>
        <v>NULL
- NET WT. NULL oz (NULL grams)</v>
      </c>
      <c r="N165" s="10">
        <v>10000000159</v>
      </c>
      <c r="O165" s="10">
        <v>30000000159</v>
      </c>
      <c r="P165" s="10">
        <v>50000000159</v>
      </c>
      <c r="Q165" s="10">
        <v>70000000159</v>
      </c>
      <c r="R165" s="10">
        <v>90000000159</v>
      </c>
      <c r="S165" s="2"/>
    </row>
    <row r="166" spans="1:19" ht="28.5" x14ac:dyDescent="0.25">
      <c r="A166" s="2" t="s">
        <v>150</v>
      </c>
      <c r="B166" s="2" t="s">
        <v>410</v>
      </c>
      <c r="C166" s="2" t="s">
        <v>410</v>
      </c>
      <c r="D166" s="1" t="s">
        <v>891</v>
      </c>
      <c r="E166" s="6" t="str">
        <f>IF(G166 = "NULL", "NULL", G166/2)</f>
        <v>NULL</v>
      </c>
      <c r="F166" s="13" t="str">
        <f>IF(E166 = "NULL", "NULL", E166*28.35)</f>
        <v>NULL</v>
      </c>
      <c r="G166" s="6" t="s">
        <v>891</v>
      </c>
      <c r="H166" s="6" t="str">
        <f>IF(G166 = "NULL", "NULL", G166*28.35)</f>
        <v>NULL</v>
      </c>
      <c r="I166" s="6" t="str">
        <f>IF(G166 = "NULL", "NULL", G166*1.2)</f>
        <v>NULL</v>
      </c>
      <c r="J166" s="6" t="str">
        <f>IF(G166 = "NULL", "NULL", I166*28.35)</f>
        <v>NULL</v>
      </c>
      <c r="K166" s="6" t="str">
        <f>IF(G166 = "NULL", "NULL", G166*2)</f>
        <v>NULL</v>
      </c>
      <c r="L166" s="6" t="str">
        <f>IF(G166 = "NULL", "NULL", K166*28.35)</f>
        <v>NULL</v>
      </c>
      <c r="M166" s="7" t="str">
        <f>CONCATENATE(D166, CHAR(10), "- NET WT. ", E166, " oz (", F166, " grams)")</f>
        <v>NULL
- NET WT. NULL oz (NULL grams)</v>
      </c>
      <c r="N166" s="10">
        <v>10000000160</v>
      </c>
      <c r="O166" s="10">
        <v>30000000160</v>
      </c>
      <c r="P166" s="10">
        <v>50000000160</v>
      </c>
      <c r="Q166" s="10">
        <v>70000000160</v>
      </c>
      <c r="R166" s="10">
        <v>90000000160</v>
      </c>
      <c r="S166" s="2"/>
    </row>
    <row r="167" spans="1:19" ht="31.5" x14ac:dyDescent="0.25">
      <c r="A167" s="2" t="s">
        <v>174</v>
      </c>
      <c r="B167" s="2" t="s">
        <v>1233</v>
      </c>
      <c r="C167" s="2" t="s">
        <v>639</v>
      </c>
      <c r="D167" s="1" t="s">
        <v>891</v>
      </c>
      <c r="E167" s="6" t="str">
        <f>IF(G167 = "NULL", "NULL", G167/2)</f>
        <v>NULL</v>
      </c>
      <c r="F167" s="13" t="str">
        <f>IF(E167 = "NULL", "NULL", E167*28.35)</f>
        <v>NULL</v>
      </c>
      <c r="G167" s="6" t="s">
        <v>891</v>
      </c>
      <c r="H167" s="6" t="str">
        <f>IF(G167 = "NULL", "NULL", G167*28.35)</f>
        <v>NULL</v>
      </c>
      <c r="I167" s="6" t="str">
        <f>IF(G167 = "NULL", "NULL", G167*1.2)</f>
        <v>NULL</v>
      </c>
      <c r="J167" s="6" t="str">
        <f>IF(G167 = "NULL", "NULL", I167*28.35)</f>
        <v>NULL</v>
      </c>
      <c r="K167" s="6" t="str">
        <f>IF(G167 = "NULL", "NULL", G167*2)</f>
        <v>NULL</v>
      </c>
      <c r="L167" s="6" t="str">
        <f>IF(G167 = "NULL", "NULL", K167*28.35)</f>
        <v>NULL</v>
      </c>
      <c r="M167" s="7" t="str">
        <f>CONCATENATE(D167, CHAR(10), "- NET WT. ", E167, " oz (", F167, " grams)")</f>
        <v>NULL
- NET WT. NULL oz (NULL grams)</v>
      </c>
      <c r="N167" s="10">
        <v>10000000161</v>
      </c>
      <c r="O167" s="10">
        <v>30000000161</v>
      </c>
      <c r="P167" s="10">
        <v>50000000161</v>
      </c>
      <c r="Q167" s="10">
        <v>70000000161</v>
      </c>
      <c r="R167" s="10">
        <v>90000000161</v>
      </c>
      <c r="S167" s="2"/>
    </row>
    <row r="168" spans="1:19" ht="31.5" x14ac:dyDescent="0.25">
      <c r="A168" s="2" t="s">
        <v>351</v>
      </c>
      <c r="B168" s="2" t="s">
        <v>1121</v>
      </c>
      <c r="C168" s="2" t="s">
        <v>640</v>
      </c>
      <c r="D168" s="1" t="s">
        <v>891</v>
      </c>
      <c r="E168" s="6" t="str">
        <f>IF(G168 = "NULL", "NULL", G168/2)</f>
        <v>NULL</v>
      </c>
      <c r="F168" s="13" t="str">
        <f>IF(E168 = "NULL", "NULL", E168*28.35)</f>
        <v>NULL</v>
      </c>
      <c r="G168" s="6" t="s">
        <v>891</v>
      </c>
      <c r="H168" s="6" t="str">
        <f>IF(G168 = "NULL", "NULL", G168*28.35)</f>
        <v>NULL</v>
      </c>
      <c r="I168" s="6" t="str">
        <f>IF(G168 = "NULL", "NULL", G168*1.2)</f>
        <v>NULL</v>
      </c>
      <c r="J168" s="6" t="str">
        <f>IF(G168 = "NULL", "NULL", I168*28.35)</f>
        <v>NULL</v>
      </c>
      <c r="K168" s="6" t="str">
        <f>IF(G168 = "NULL", "NULL", G168*2)</f>
        <v>NULL</v>
      </c>
      <c r="L168" s="6" t="str">
        <f>IF(G168 = "NULL", "NULL", K168*28.35)</f>
        <v>NULL</v>
      </c>
      <c r="M168" s="7" t="str">
        <f>CONCATENATE(D168, CHAR(10), "- NET WT. ", E168, " oz (", F168, " grams)")</f>
        <v>NULL
- NET WT. NULL oz (NULL grams)</v>
      </c>
      <c r="N168" s="10">
        <v>10000000162</v>
      </c>
      <c r="O168" s="10">
        <v>30000000162</v>
      </c>
      <c r="P168" s="10">
        <v>50000000162</v>
      </c>
      <c r="Q168" s="10">
        <v>70000000162</v>
      </c>
      <c r="R168" s="10">
        <v>90000000162</v>
      </c>
      <c r="S168" s="2"/>
    </row>
    <row r="169" spans="1:19" ht="31.5" x14ac:dyDescent="0.25">
      <c r="A169" s="2" t="s">
        <v>45</v>
      </c>
      <c r="B169" s="2" t="s">
        <v>1120</v>
      </c>
      <c r="C169" s="2" t="s">
        <v>641</v>
      </c>
      <c r="D169" s="1" t="s">
        <v>891</v>
      </c>
      <c r="E169" s="6" t="str">
        <f>IF(G169 = "NULL", "NULL", G169/2)</f>
        <v>NULL</v>
      </c>
      <c r="F169" s="13" t="str">
        <f>IF(E169 = "NULL", "NULL", E169*28.35)</f>
        <v>NULL</v>
      </c>
      <c r="G169" s="6" t="s">
        <v>891</v>
      </c>
      <c r="H169" s="6" t="str">
        <f>IF(G169 = "NULL", "NULL", G169*28.35)</f>
        <v>NULL</v>
      </c>
      <c r="I169" s="6" t="str">
        <f>IF(G169 = "NULL", "NULL", G169*1.2)</f>
        <v>NULL</v>
      </c>
      <c r="J169" s="6" t="str">
        <f>IF(G169 = "NULL", "NULL", I169*28.35)</f>
        <v>NULL</v>
      </c>
      <c r="K169" s="6" t="str">
        <f>IF(G169 = "NULL", "NULL", G169*2)</f>
        <v>NULL</v>
      </c>
      <c r="L169" s="6" t="str">
        <f>IF(G169 = "NULL", "NULL", K169*28.35)</f>
        <v>NULL</v>
      </c>
      <c r="M169" s="7" t="str">
        <f>CONCATENATE(D169, CHAR(10), "- NET WT. ", E169, " oz (", F169, " grams)")</f>
        <v>NULL
- NET WT. NULL oz (NULL grams)</v>
      </c>
      <c r="N169" s="10">
        <v>10000000163</v>
      </c>
      <c r="O169" s="10">
        <v>30000000163</v>
      </c>
      <c r="P169" s="10">
        <v>50000000163</v>
      </c>
      <c r="Q169" s="10">
        <v>70000000163</v>
      </c>
      <c r="R169" s="10">
        <v>90000000163</v>
      </c>
      <c r="S169" s="2"/>
    </row>
    <row r="170" spans="1:19" ht="31.5" x14ac:dyDescent="0.25">
      <c r="A170" s="2" t="s">
        <v>36</v>
      </c>
      <c r="B170" s="2" t="s">
        <v>1119</v>
      </c>
      <c r="C170" s="2" t="s">
        <v>642</v>
      </c>
      <c r="D170" s="1" t="s">
        <v>891</v>
      </c>
      <c r="E170" s="6" t="str">
        <f>IF(G170 = "NULL", "NULL", G170/2)</f>
        <v>NULL</v>
      </c>
      <c r="F170" s="13" t="str">
        <f>IF(E170 = "NULL", "NULL", E170*28.35)</f>
        <v>NULL</v>
      </c>
      <c r="G170" s="6" t="s">
        <v>891</v>
      </c>
      <c r="H170" s="6" t="str">
        <f>IF(G170 = "NULL", "NULL", G170*28.35)</f>
        <v>NULL</v>
      </c>
      <c r="I170" s="6" t="str">
        <f>IF(G170 = "NULL", "NULL", G170*1.2)</f>
        <v>NULL</v>
      </c>
      <c r="J170" s="6" t="str">
        <f>IF(G170 = "NULL", "NULL", I170*28.35)</f>
        <v>NULL</v>
      </c>
      <c r="K170" s="6" t="str">
        <f>IF(G170 = "NULL", "NULL", G170*2)</f>
        <v>NULL</v>
      </c>
      <c r="L170" s="6" t="str">
        <f>IF(G170 = "NULL", "NULL", K170*28.35)</f>
        <v>NULL</v>
      </c>
      <c r="M170" s="7" t="str">
        <f>CONCATENATE(D170, CHAR(10), "- NET WT. ", E170, " oz (", F170, " grams)")</f>
        <v>NULL
- NET WT. NULL oz (NULL grams)</v>
      </c>
      <c r="N170" s="10">
        <v>10000000164</v>
      </c>
      <c r="O170" s="10">
        <v>30000000164</v>
      </c>
      <c r="P170" s="10">
        <v>50000000164</v>
      </c>
      <c r="Q170" s="10">
        <v>70000000164</v>
      </c>
      <c r="R170" s="10">
        <v>90000000164</v>
      </c>
      <c r="S170" s="2"/>
    </row>
    <row r="171" spans="1:19" ht="71.25" x14ac:dyDescent="0.25">
      <c r="A171" s="2" t="s">
        <v>280</v>
      </c>
      <c r="B171" s="2" t="s">
        <v>1118</v>
      </c>
      <c r="C171" s="2" t="s">
        <v>643</v>
      </c>
      <c r="D171" s="1" t="s">
        <v>820</v>
      </c>
      <c r="E171" s="6">
        <f>IF(G171 = "NULL", "NULL", G171/2)</f>
        <v>0.35</v>
      </c>
      <c r="F171" s="13">
        <f>IF(G171 = "NULL", "NULL", E171*28.35)</f>
        <v>9.9224999999999994</v>
      </c>
      <c r="G171" s="6">
        <v>0.7</v>
      </c>
      <c r="H171" s="6">
        <f>IF(G171 = "NULL", "NULL", G171*28.35)</f>
        <v>19.844999999999999</v>
      </c>
      <c r="I171" s="6">
        <f>IF(G171 = "NULL", "NULL", G171*1.2)</f>
        <v>0.84</v>
      </c>
      <c r="J171" s="6">
        <f>IF(G171 = "NULL", "NULL", I171*28.35)</f>
        <v>23.814</v>
      </c>
      <c r="K171" s="6">
        <f>IF(G171 = "NULL", "NULL", G171*2)</f>
        <v>1.4</v>
      </c>
      <c r="L171" s="6">
        <f>IF(G171 = "NULL", "NULL", K171*28.35)</f>
        <v>39.69</v>
      </c>
      <c r="M171" s="7" t="str">
        <f>CONCATENATE(D171, CHAR(10), "- NET WT. ", E171, " oz (", F171, " grams)")</f>
        <v>Herbes de Provence w/ Lavender Ingredients:
savory, rosemary, basil, marjoram, thyme, lavender, fennel seed
- NET WT. 0.35 oz (9.9225 grams)</v>
      </c>
      <c r="N171" s="10">
        <v>10000000165</v>
      </c>
      <c r="O171" s="10">
        <v>30000000165</v>
      </c>
      <c r="P171" s="10">
        <v>50000000165</v>
      </c>
      <c r="Q171" s="10">
        <v>70000000165</v>
      </c>
      <c r="R171" s="10">
        <v>90000000165</v>
      </c>
      <c r="S171" s="2"/>
    </row>
    <row r="172" spans="1:19" ht="31.5" x14ac:dyDescent="0.25">
      <c r="A172" s="2" t="s">
        <v>66</v>
      </c>
      <c r="B172" s="2" t="s">
        <v>1117</v>
      </c>
      <c r="C172" s="2" t="s">
        <v>644</v>
      </c>
      <c r="D172" s="1" t="s">
        <v>891</v>
      </c>
      <c r="E172" s="6" t="str">
        <f>IF(G172 = "NULL", "NULL", G172/2)</f>
        <v>NULL</v>
      </c>
      <c r="F172" s="13" t="str">
        <f>IF(E172 = "NULL", "NULL", E172*28.35)</f>
        <v>NULL</v>
      </c>
      <c r="G172" s="6" t="s">
        <v>891</v>
      </c>
      <c r="H172" s="6" t="str">
        <f>IF(G172 = "NULL", "NULL", G172*28.35)</f>
        <v>NULL</v>
      </c>
      <c r="I172" s="6" t="str">
        <f>IF(G172 = "NULL", "NULL", G172*1.2)</f>
        <v>NULL</v>
      </c>
      <c r="J172" s="6" t="str">
        <f>IF(G172 = "NULL", "NULL", I172*28.35)</f>
        <v>NULL</v>
      </c>
      <c r="K172" s="6" t="str">
        <f>IF(G172 = "NULL", "NULL", G172*2)</f>
        <v>NULL</v>
      </c>
      <c r="L172" s="6" t="str">
        <f>IF(G172 = "NULL", "NULL", K172*28.35)</f>
        <v>NULL</v>
      </c>
      <c r="M172" s="7" t="str">
        <f>CONCATENATE(D172, CHAR(10), "- NET WT. ", E172, " oz (", F172, " grams)")</f>
        <v>NULL
- NET WT. NULL oz (NULL grams)</v>
      </c>
      <c r="N172" s="10">
        <v>10000000166</v>
      </c>
      <c r="O172" s="10">
        <v>30000000166</v>
      </c>
      <c r="P172" s="10">
        <v>50000000166</v>
      </c>
      <c r="Q172" s="10">
        <v>70000000166</v>
      </c>
      <c r="R172" s="10">
        <v>90000000166</v>
      </c>
      <c r="S172" s="2"/>
    </row>
    <row r="173" spans="1:19" ht="31.5" x14ac:dyDescent="0.25">
      <c r="A173" s="2" t="s">
        <v>96</v>
      </c>
      <c r="B173" s="2" t="s">
        <v>1116</v>
      </c>
      <c r="C173" s="2" t="s">
        <v>645</v>
      </c>
      <c r="D173" s="1" t="s">
        <v>891</v>
      </c>
      <c r="E173" s="6" t="str">
        <f>IF(G173 = "NULL", "NULL", G173/2)</f>
        <v>NULL</v>
      </c>
      <c r="F173" s="13" t="str">
        <f>IF(E173 = "NULL", "NULL", E173*28.35)</f>
        <v>NULL</v>
      </c>
      <c r="G173" s="6" t="s">
        <v>891</v>
      </c>
      <c r="H173" s="6" t="str">
        <f>IF(G173 = "NULL", "NULL", G173*28.35)</f>
        <v>NULL</v>
      </c>
      <c r="I173" s="6" t="str">
        <f>IF(G173 = "NULL", "NULL", G173*1.2)</f>
        <v>NULL</v>
      </c>
      <c r="J173" s="6" t="str">
        <f>IF(G173 = "NULL", "NULL", I173*28.35)</f>
        <v>NULL</v>
      </c>
      <c r="K173" s="6" t="str">
        <f>IF(G173 = "NULL", "NULL", G173*2)</f>
        <v>NULL</v>
      </c>
      <c r="L173" s="6" t="str">
        <f>IF(G173 = "NULL", "NULL", K173*28.35)</f>
        <v>NULL</v>
      </c>
      <c r="M173" s="7" t="str">
        <f>CONCATENATE(D173, CHAR(10), "- NET WT. ", E173, " oz (", F173, " grams)")</f>
        <v>NULL
- NET WT. NULL oz (NULL grams)</v>
      </c>
      <c r="N173" s="10">
        <v>10000000169</v>
      </c>
      <c r="O173" s="10">
        <v>30000000167</v>
      </c>
      <c r="P173" s="10">
        <v>50000000167</v>
      </c>
      <c r="Q173" s="10">
        <v>70000000167</v>
      </c>
      <c r="R173" s="10">
        <v>90000000167</v>
      </c>
      <c r="S173" s="2"/>
    </row>
    <row r="174" spans="1:19" ht="28.5" x14ac:dyDescent="0.25">
      <c r="A174" s="2" t="s">
        <v>269</v>
      </c>
      <c r="B174" s="2" t="s">
        <v>508</v>
      </c>
      <c r="C174" s="2" t="s">
        <v>508</v>
      </c>
      <c r="D174" s="1" t="s">
        <v>891</v>
      </c>
      <c r="E174" s="6" t="str">
        <f>IF(G174 = "NULL", "NULL", G174/2)</f>
        <v>NULL</v>
      </c>
      <c r="F174" s="13" t="str">
        <f>IF(E174 = "NULL", "NULL", E174*28.35)</f>
        <v>NULL</v>
      </c>
      <c r="G174" s="6" t="s">
        <v>891</v>
      </c>
      <c r="H174" s="6" t="str">
        <f>IF(G174 = "NULL", "NULL", G174*28.35)</f>
        <v>NULL</v>
      </c>
      <c r="I174" s="6" t="str">
        <f>IF(G174 = "NULL", "NULL", G174*1.2)</f>
        <v>NULL</v>
      </c>
      <c r="J174" s="6" t="str">
        <f>IF(G174 = "NULL", "NULL", I174*28.35)</f>
        <v>NULL</v>
      </c>
      <c r="K174" s="6" t="str">
        <f>IF(G174 = "NULL", "NULL", G174*2)</f>
        <v>NULL</v>
      </c>
      <c r="L174" s="6" t="str">
        <f>IF(G174 = "NULL", "NULL", K174*28.35)</f>
        <v>NULL</v>
      </c>
      <c r="M174" s="7" t="str">
        <f>CONCATENATE(D174, CHAR(10), "- NET WT. ", E174, " oz (", F174, " grams)")</f>
        <v>NULL
- NET WT. NULL oz (NULL grams)</v>
      </c>
      <c r="N174" s="10">
        <v>10000000167</v>
      </c>
      <c r="O174" s="10">
        <v>30000000168</v>
      </c>
      <c r="P174" s="10">
        <v>50000000168</v>
      </c>
      <c r="Q174" s="10">
        <v>70000000168</v>
      </c>
      <c r="R174" s="10">
        <v>90000000168</v>
      </c>
      <c r="S174" s="2"/>
    </row>
    <row r="175" spans="1:19" ht="28.5" x14ac:dyDescent="0.25">
      <c r="A175" s="2" t="s">
        <v>357</v>
      </c>
      <c r="B175" s="2" t="s">
        <v>418</v>
      </c>
      <c r="C175" s="2" t="s">
        <v>418</v>
      </c>
      <c r="D175" s="1" t="s">
        <v>891</v>
      </c>
      <c r="E175" s="6" t="str">
        <f>IF(G175 = "NULL", "NULL", G175/2)</f>
        <v>NULL</v>
      </c>
      <c r="F175" s="13" t="str">
        <f>IF(E175 = "NULL", "NULL", E175*28.35)</f>
        <v>NULL</v>
      </c>
      <c r="G175" s="6" t="s">
        <v>891</v>
      </c>
      <c r="H175" s="6" t="str">
        <f>IF(G175 = "NULL", "NULL", G175*28.35)</f>
        <v>NULL</v>
      </c>
      <c r="I175" s="6" t="str">
        <f>IF(G175 = "NULL", "NULL", G175*1.2)</f>
        <v>NULL</v>
      </c>
      <c r="J175" s="6" t="str">
        <f>IF(G175 = "NULL", "NULL", I175*28.35)</f>
        <v>NULL</v>
      </c>
      <c r="K175" s="6" t="str">
        <f>IF(G175 = "NULL", "NULL", G175*2)</f>
        <v>NULL</v>
      </c>
      <c r="L175" s="6" t="str">
        <f>IF(G175 = "NULL", "NULL", K175*28.35)</f>
        <v>NULL</v>
      </c>
      <c r="M175" s="7" t="str">
        <f>CONCATENATE(D175, CHAR(10), "- NET WT. ", E175, " oz (", F175, " grams)")</f>
        <v>NULL
- NET WT. NULL oz (NULL grams)</v>
      </c>
      <c r="N175" s="10">
        <v>10000000168</v>
      </c>
      <c r="O175" s="10">
        <v>30000000169</v>
      </c>
      <c r="P175" s="10">
        <v>50000000169</v>
      </c>
      <c r="Q175" s="10">
        <v>70000000169</v>
      </c>
      <c r="R175" s="10">
        <v>90000000169</v>
      </c>
      <c r="S175" s="2"/>
    </row>
    <row r="176" spans="1:19" ht="42.75" x14ac:dyDescent="0.25">
      <c r="A176" s="2" t="s">
        <v>44</v>
      </c>
      <c r="B176" s="2" t="s">
        <v>1115</v>
      </c>
      <c r="C176" s="2" t="s">
        <v>646</v>
      </c>
      <c r="D176" s="1" t="s">
        <v>528</v>
      </c>
      <c r="E176" s="6">
        <f>IF(G176 = "NULL", "NULL", G176/2)</f>
        <v>2.2999999999999998</v>
      </c>
      <c r="F176" s="13">
        <f>IF(E176 = "NULL", "NULL", E176*28.35)</f>
        <v>65.204999999999998</v>
      </c>
      <c r="G176" s="6">
        <v>4.5999999999999996</v>
      </c>
      <c r="H176" s="6">
        <f>IF(G176 = "NULL", "NULL", G176*28.35)</f>
        <v>130.41</v>
      </c>
      <c r="I176" s="6">
        <f>IF(G176 = "NULL", "NULL", G176*1.2)</f>
        <v>5.52</v>
      </c>
      <c r="J176" s="6">
        <f>IF(G176 = "NULL", "NULL", I176*28.35)</f>
        <v>156.49199999999999</v>
      </c>
      <c r="K176" s="6">
        <f>IF(G176 = "NULL", "NULL", G176*2)</f>
        <v>9.1999999999999993</v>
      </c>
      <c r="L176" s="6">
        <f>IF(G176 = "NULL", "NULL", K176*28.35)</f>
        <v>260.82</v>
      </c>
      <c r="M176" s="7" t="str">
        <f>CONCATENATE(D176, CHAR(10), "- NET WT. ", E176, " oz (", F176, " grams)")</f>
        <v>Hickory Smoked Sea Salt Ingredients:
sea salt smoked over hickory wood
- NET WT. 2.3 oz (65.205 grams)</v>
      </c>
      <c r="N176" s="10">
        <v>10000000170</v>
      </c>
      <c r="O176" s="10">
        <v>30000000170</v>
      </c>
      <c r="P176" s="10">
        <v>50000000170</v>
      </c>
      <c r="Q176" s="10">
        <v>70000000170</v>
      </c>
      <c r="R176" s="10">
        <v>90000000170</v>
      </c>
      <c r="S176" s="2"/>
    </row>
    <row r="177" spans="1:19" ht="85.5" x14ac:dyDescent="0.25">
      <c r="A177" s="2" t="s">
        <v>130</v>
      </c>
      <c r="B177" s="2" t="s">
        <v>405</v>
      </c>
      <c r="C177" s="2" t="s">
        <v>405</v>
      </c>
      <c r="D177" s="1" t="s">
        <v>837</v>
      </c>
      <c r="E177" s="6">
        <f>IF(G177 = "NULL", "NULL", G177/2)</f>
        <v>1.85</v>
      </c>
      <c r="F177" s="13">
        <f>IF(E177 = "NULL", "NULL", E177*28.35)</f>
        <v>52.447500000000005</v>
      </c>
      <c r="G177" s="6">
        <v>3.7</v>
      </c>
      <c r="H177" s="6">
        <f>IF(G177 = "NULL", "NULL", G177*28.35)</f>
        <v>104.89500000000001</v>
      </c>
      <c r="I177" s="6">
        <f>IF(G177 = "NULL", "NULL", G177*1.2)</f>
        <v>4.4400000000000004</v>
      </c>
      <c r="J177" s="6">
        <f>IF(G177 = "NULL", "NULL", I177*28.35)</f>
        <v>125.87400000000002</v>
      </c>
      <c r="K177" s="6">
        <f>IF(G177 = "NULL", "NULL", G177*2)</f>
        <v>7.4</v>
      </c>
      <c r="L177" s="6">
        <f>IF(G177 = "NULL", "NULL", K177*28.35)</f>
        <v>209.79000000000002</v>
      </c>
      <c r="M177" s="7" t="str">
        <f>CONCATENATE(D177, CHAR(10), "- NET WT. ", E177, " oz (", F177, " grams)")</f>
        <v>Hickory Wood Ingredients:
onion powder, salt, black pepper, granulated garlic, liquid smoke (water, natural hickory smoke flavor, vinegar, molasses, carmel color, salt)
- NET WT. 1.85 oz (52.4475 grams)</v>
      </c>
      <c r="N177" s="10">
        <v>10000000171</v>
      </c>
      <c r="O177" s="10">
        <v>30000000171</v>
      </c>
      <c r="P177" s="10">
        <v>50000000171</v>
      </c>
      <c r="Q177" s="10">
        <v>70000000171</v>
      </c>
      <c r="R177" s="10">
        <v>90000000171</v>
      </c>
      <c r="S177" s="2"/>
    </row>
    <row r="178" spans="1:19" ht="31.5" x14ac:dyDescent="0.25">
      <c r="A178" s="2" t="s">
        <v>78</v>
      </c>
      <c r="B178" s="2" t="s">
        <v>1114</v>
      </c>
      <c r="C178" s="2" t="s">
        <v>647</v>
      </c>
      <c r="D178" s="1" t="s">
        <v>891</v>
      </c>
      <c r="E178" s="6" t="str">
        <f>IF(G178 = "NULL", "NULL", G178/2)</f>
        <v>NULL</v>
      </c>
      <c r="F178" s="13" t="str">
        <f>IF(E178 = "NULL", "NULL", E178*28.35)</f>
        <v>NULL</v>
      </c>
      <c r="G178" s="6" t="s">
        <v>891</v>
      </c>
      <c r="H178" s="6" t="str">
        <f>IF(G178 = "NULL", "NULL", G178*28.35)</f>
        <v>NULL</v>
      </c>
      <c r="I178" s="6" t="str">
        <f>IF(G178 = "NULL", "NULL", G178*1.2)</f>
        <v>NULL</v>
      </c>
      <c r="J178" s="6" t="str">
        <f>IF(G178 = "NULL", "NULL", I178*28.35)</f>
        <v>NULL</v>
      </c>
      <c r="K178" s="6" t="str">
        <f>IF(G178 = "NULL", "NULL", G178*2)</f>
        <v>NULL</v>
      </c>
      <c r="L178" s="6" t="str">
        <f>IF(G178 = "NULL", "NULL", K178*28.35)</f>
        <v>NULL</v>
      </c>
      <c r="M178" s="7" t="str">
        <f>CONCATENATE(D178, CHAR(10), "- NET WT. ", E178, " oz (", F178, " grams)")</f>
        <v>NULL
- NET WT. NULL oz (NULL grams)</v>
      </c>
      <c r="N178" s="10">
        <v>10000000172</v>
      </c>
      <c r="O178" s="10">
        <v>30000000172</v>
      </c>
      <c r="P178" s="10">
        <v>50000000172</v>
      </c>
      <c r="Q178" s="10">
        <v>70000000172</v>
      </c>
      <c r="R178" s="10">
        <v>90000000172</v>
      </c>
      <c r="S178" s="2"/>
    </row>
    <row r="179" spans="1:19" ht="31.5" x14ac:dyDescent="0.25">
      <c r="A179" s="2" t="s">
        <v>77</v>
      </c>
      <c r="B179" s="2" t="s">
        <v>1113</v>
      </c>
      <c r="C179" s="2" t="s">
        <v>648</v>
      </c>
      <c r="D179" s="1" t="s">
        <v>891</v>
      </c>
      <c r="E179" s="6" t="str">
        <f>IF(G179 = "NULL", "NULL", G179/2)</f>
        <v>NULL</v>
      </c>
      <c r="F179" s="13" t="str">
        <f>IF(E179 = "NULL", "NULL", E179*28.35)</f>
        <v>NULL</v>
      </c>
      <c r="G179" s="6" t="s">
        <v>891</v>
      </c>
      <c r="H179" s="6" t="str">
        <f>IF(G179 = "NULL", "NULL", G179*28.35)</f>
        <v>NULL</v>
      </c>
      <c r="I179" s="6" t="str">
        <f>IF(G179 = "NULL", "NULL", G179*1.2)</f>
        <v>NULL</v>
      </c>
      <c r="J179" s="6" t="str">
        <f>IF(G179 = "NULL", "NULL", I179*28.35)</f>
        <v>NULL</v>
      </c>
      <c r="K179" s="6" t="str">
        <f>IF(G179 = "NULL", "NULL", G179*2)</f>
        <v>NULL</v>
      </c>
      <c r="L179" s="6" t="str">
        <f>IF(G179 = "NULL", "NULL", K179*28.35)</f>
        <v>NULL</v>
      </c>
      <c r="M179" s="7" t="str">
        <f>CONCATENATE(D179, CHAR(10), "- NET WT. ", E179, " oz (", F179, " grams)")</f>
        <v>NULL
- NET WT. NULL oz (NULL grams)</v>
      </c>
      <c r="N179" s="10">
        <v>10000000173</v>
      </c>
      <c r="O179" s="10">
        <v>30000000173</v>
      </c>
      <c r="P179" s="10">
        <v>50000000173</v>
      </c>
      <c r="Q179" s="10">
        <v>70000000173</v>
      </c>
      <c r="R179" s="10">
        <v>90000000173</v>
      </c>
      <c r="S179" s="2"/>
    </row>
    <row r="180" spans="1:19" ht="31.5" x14ac:dyDescent="0.25">
      <c r="A180" s="2" t="s">
        <v>84</v>
      </c>
      <c r="B180" s="2" t="s">
        <v>1112</v>
      </c>
      <c r="C180" s="2" t="s">
        <v>1234</v>
      </c>
      <c r="D180" s="1" t="s">
        <v>891</v>
      </c>
      <c r="E180" s="6" t="str">
        <f>IF(G180 = "NULL", "NULL", G180/2)</f>
        <v>NULL</v>
      </c>
      <c r="F180" s="13" t="str">
        <f>IF(E180 = "NULL", "NULL", E180*28.35)</f>
        <v>NULL</v>
      </c>
      <c r="G180" s="6" t="s">
        <v>891</v>
      </c>
      <c r="H180" s="6" t="str">
        <f>IF(G180 = "NULL", "NULL", G180*28.35)</f>
        <v>NULL</v>
      </c>
      <c r="I180" s="6" t="str">
        <f>IF(G180 = "NULL", "NULL", G180*1.2)</f>
        <v>NULL</v>
      </c>
      <c r="J180" s="6" t="str">
        <f>IF(G180 = "NULL", "NULL", I180*28.35)</f>
        <v>NULL</v>
      </c>
      <c r="K180" s="6" t="str">
        <f>IF(G180 = "NULL", "NULL", G180*2)</f>
        <v>NULL</v>
      </c>
      <c r="L180" s="6" t="str">
        <f>IF(G180 = "NULL", "NULL", K180*28.35)</f>
        <v>NULL</v>
      </c>
      <c r="M180" s="7" t="str">
        <f>CONCATENATE(D180, CHAR(10), "- NET WT. ", E180, " oz (", F180, " grams)")</f>
        <v>NULL
- NET WT. NULL oz (NULL grams)</v>
      </c>
      <c r="N180" s="10">
        <v>10000000174</v>
      </c>
      <c r="O180" s="10">
        <v>30000000174</v>
      </c>
      <c r="P180" s="10">
        <v>50000000174</v>
      </c>
      <c r="Q180" s="10">
        <v>70000000174</v>
      </c>
      <c r="R180" s="10">
        <v>90000000174</v>
      </c>
      <c r="S180" s="2"/>
    </row>
    <row r="181" spans="1:19" ht="31.5" x14ac:dyDescent="0.25">
      <c r="A181" s="2" t="s">
        <v>342</v>
      </c>
      <c r="B181" s="2" t="s">
        <v>1111</v>
      </c>
      <c r="C181" s="2" t="s">
        <v>649</v>
      </c>
      <c r="D181" s="1" t="s">
        <v>891</v>
      </c>
      <c r="E181" s="6" t="str">
        <f>IF(G181 = "NULL", "NULL", G181/2)</f>
        <v>NULL</v>
      </c>
      <c r="F181" s="13" t="str">
        <f>IF(E181 = "NULL", "NULL", E181*28.35)</f>
        <v>NULL</v>
      </c>
      <c r="G181" s="6" t="s">
        <v>891</v>
      </c>
      <c r="H181" s="6" t="str">
        <f>IF(G181 = "NULL", "NULL", G181*28.35)</f>
        <v>NULL</v>
      </c>
      <c r="I181" s="6" t="str">
        <f>IF(G181 = "NULL", "NULL", G181*1.2)</f>
        <v>NULL</v>
      </c>
      <c r="J181" s="6" t="str">
        <f>IF(G181 = "NULL", "NULL", I181*28.35)</f>
        <v>NULL</v>
      </c>
      <c r="K181" s="6" t="str">
        <f>IF(G181 = "NULL", "NULL", G181*2)</f>
        <v>NULL</v>
      </c>
      <c r="L181" s="6" t="str">
        <f>IF(G181 = "NULL", "NULL", K181*28.35)</f>
        <v>NULL</v>
      </c>
      <c r="M181" s="7" t="str">
        <f>CONCATENATE(D181, CHAR(10), "- NET WT. ", E181, " oz (", F181, " grams)")</f>
        <v>NULL
- NET WT. NULL oz (NULL grams)</v>
      </c>
      <c r="N181" s="10">
        <v>10000000175</v>
      </c>
      <c r="O181" s="10">
        <v>30000000175</v>
      </c>
      <c r="P181" s="10">
        <v>50000000175</v>
      </c>
      <c r="Q181" s="10">
        <v>70000000175</v>
      </c>
      <c r="R181" s="10">
        <v>90000000175</v>
      </c>
      <c r="S181" s="2"/>
    </row>
    <row r="182" spans="1:19" ht="31.5" x14ac:dyDescent="0.25">
      <c r="A182" s="2" t="s">
        <v>147</v>
      </c>
      <c r="B182" s="2" t="s">
        <v>1110</v>
      </c>
      <c r="C182" s="2" t="s">
        <v>650</v>
      </c>
      <c r="D182" s="1" t="s">
        <v>891</v>
      </c>
      <c r="E182" s="6" t="str">
        <f>IF(G182 = "NULL", "NULL", G182/2)</f>
        <v>NULL</v>
      </c>
      <c r="F182" s="13" t="str">
        <f>IF(E182 = "NULL", "NULL", E182*28.35)</f>
        <v>NULL</v>
      </c>
      <c r="G182" s="6" t="s">
        <v>891</v>
      </c>
      <c r="H182" s="6" t="str">
        <f>IF(G182 = "NULL", "NULL", G182*28.35)</f>
        <v>NULL</v>
      </c>
      <c r="I182" s="6" t="str">
        <f>IF(G182 = "NULL", "NULL", G182*1.2)</f>
        <v>NULL</v>
      </c>
      <c r="J182" s="6" t="str">
        <f>IF(G182 = "NULL", "NULL", I182*28.35)</f>
        <v>NULL</v>
      </c>
      <c r="K182" s="6" t="str">
        <f>IF(G182 = "NULL", "NULL", G182*2)</f>
        <v>NULL</v>
      </c>
      <c r="L182" s="6" t="str">
        <f>IF(G182 = "NULL", "NULL", K182*28.35)</f>
        <v>NULL</v>
      </c>
      <c r="M182" s="7" t="str">
        <f>CONCATENATE(D182, CHAR(10), "- NET WT. ", E182, " oz (", F182, " grams)")</f>
        <v>NULL
- NET WT. NULL oz (NULL grams)</v>
      </c>
      <c r="N182" s="10">
        <v>10000000176</v>
      </c>
      <c r="O182" s="10">
        <v>30000000176</v>
      </c>
      <c r="P182" s="10">
        <v>50000000176</v>
      </c>
      <c r="Q182" s="10">
        <v>70000000176</v>
      </c>
      <c r="R182" s="10">
        <v>90000000176</v>
      </c>
      <c r="S182" s="2"/>
    </row>
    <row r="183" spans="1:19" ht="31.5" x14ac:dyDescent="0.25">
      <c r="A183" s="2" t="s">
        <v>198</v>
      </c>
      <c r="B183" s="2" t="s">
        <v>1109</v>
      </c>
      <c r="C183" s="2" t="s">
        <v>651</v>
      </c>
      <c r="D183" s="1" t="s">
        <v>891</v>
      </c>
      <c r="E183" s="6" t="str">
        <f>IF(G183 = "NULL", "NULL", G183/2)</f>
        <v>NULL</v>
      </c>
      <c r="F183" s="13" t="str">
        <f>IF(E183 = "NULL", "NULL", E183*28.35)</f>
        <v>NULL</v>
      </c>
      <c r="G183" s="6" t="s">
        <v>891</v>
      </c>
      <c r="H183" s="6" t="str">
        <f>IF(G183 = "NULL", "NULL", G183*28.35)</f>
        <v>NULL</v>
      </c>
      <c r="I183" s="6" t="str">
        <f>IF(G183 = "NULL", "NULL", G183*1.2)</f>
        <v>NULL</v>
      </c>
      <c r="J183" s="6" t="str">
        <f>IF(G183 = "NULL", "NULL", I183*28.35)</f>
        <v>NULL</v>
      </c>
      <c r="K183" s="6" t="str">
        <f>IF(G183 = "NULL", "NULL", G183*2)</f>
        <v>NULL</v>
      </c>
      <c r="L183" s="6" t="str">
        <f>IF(G183 = "NULL", "NULL", K183*28.35)</f>
        <v>NULL</v>
      </c>
      <c r="M183" s="7" t="str">
        <f>CONCATENATE(D183, CHAR(10), "- NET WT. ", E183, " oz (", F183, " grams)")</f>
        <v>NULL
- NET WT. NULL oz (NULL grams)</v>
      </c>
      <c r="N183" s="10">
        <v>10000000177</v>
      </c>
      <c r="O183" s="10">
        <v>30000000177</v>
      </c>
      <c r="P183" s="10">
        <v>50000000177</v>
      </c>
      <c r="Q183" s="10">
        <v>70000000177</v>
      </c>
      <c r="R183" s="10">
        <v>90000000177</v>
      </c>
      <c r="S183" s="2"/>
    </row>
    <row r="184" spans="1:19" ht="28.5" x14ac:dyDescent="0.25">
      <c r="A184" s="2" t="s">
        <v>373</v>
      </c>
      <c r="B184" s="2" t="s">
        <v>429</v>
      </c>
      <c r="C184" s="2" t="s">
        <v>429</v>
      </c>
      <c r="D184" s="1" t="s">
        <v>891</v>
      </c>
      <c r="E184" s="6" t="str">
        <f>IF(G184 = "NULL", "NULL", G184/2)</f>
        <v>NULL</v>
      </c>
      <c r="F184" s="13" t="str">
        <f>IF(E184 = "NULL", "NULL", E184*28.35)</f>
        <v>NULL</v>
      </c>
      <c r="G184" s="6" t="s">
        <v>891</v>
      </c>
      <c r="H184" s="6" t="str">
        <f>IF(G184 = "NULL", "NULL", G184*28.35)</f>
        <v>NULL</v>
      </c>
      <c r="I184" s="6" t="str">
        <f>IF(G184 = "NULL", "NULL", G184*1.2)</f>
        <v>NULL</v>
      </c>
      <c r="J184" s="6" t="str">
        <f>IF(G184 = "NULL", "NULL", I184*28.35)</f>
        <v>NULL</v>
      </c>
      <c r="K184" s="6" t="str">
        <f>IF(G184 = "NULL", "NULL", G184*2)</f>
        <v>NULL</v>
      </c>
      <c r="L184" s="6" t="str">
        <f>IF(G184 = "NULL", "NULL", K184*28.35)</f>
        <v>NULL</v>
      </c>
      <c r="M184" s="7" t="str">
        <f>CONCATENATE(D184, CHAR(10), "- NET WT. ", E184, " oz (", F184, " grams)")</f>
        <v>NULL
- NET WT. NULL oz (NULL grams)</v>
      </c>
      <c r="N184" s="10">
        <v>10000000178</v>
      </c>
      <c r="O184" s="10">
        <v>30000000178</v>
      </c>
      <c r="P184" s="10">
        <v>50000000178</v>
      </c>
      <c r="Q184" s="10">
        <v>70000000178</v>
      </c>
      <c r="R184" s="10">
        <v>90000000178</v>
      </c>
      <c r="S184" s="2"/>
    </row>
    <row r="185" spans="1:19" ht="31.5" x14ac:dyDescent="0.25">
      <c r="A185" s="2" t="s">
        <v>225</v>
      </c>
      <c r="B185" s="2" t="s">
        <v>1108</v>
      </c>
      <c r="C185" s="2" t="s">
        <v>652</v>
      </c>
      <c r="D185" s="1" t="s">
        <v>891</v>
      </c>
      <c r="E185" s="6" t="str">
        <f>IF(G185 = "NULL", "NULL", G185/2)</f>
        <v>NULL</v>
      </c>
      <c r="F185" s="13" t="str">
        <f>IF(E185 = "NULL", "NULL", E185*28.35)</f>
        <v>NULL</v>
      </c>
      <c r="G185" s="6" t="s">
        <v>891</v>
      </c>
      <c r="H185" s="6" t="str">
        <f>IF(G185 = "NULL", "NULL", G185*28.35)</f>
        <v>NULL</v>
      </c>
      <c r="I185" s="6" t="str">
        <f>IF(G185 = "NULL", "NULL", G185*1.2)</f>
        <v>NULL</v>
      </c>
      <c r="J185" s="6" t="str">
        <f>IF(G185 = "NULL", "NULL", I185*28.35)</f>
        <v>NULL</v>
      </c>
      <c r="K185" s="6" t="str">
        <f>IF(G185 = "NULL", "NULL", G185*2)</f>
        <v>NULL</v>
      </c>
      <c r="L185" s="6" t="str">
        <f>IF(G185 = "NULL", "NULL", K185*28.35)</f>
        <v>NULL</v>
      </c>
      <c r="M185" s="7" t="str">
        <f>CONCATENATE(D185, CHAR(10), "- NET WT. ", E185, " oz (", F185, " grams)")</f>
        <v>NULL
- NET WT. NULL oz (NULL grams)</v>
      </c>
      <c r="N185" s="10">
        <v>10000000179</v>
      </c>
      <c r="O185" s="10">
        <v>30000000179</v>
      </c>
      <c r="P185" s="10">
        <v>50000000179</v>
      </c>
      <c r="Q185" s="10">
        <v>70000000179</v>
      </c>
      <c r="R185" s="10">
        <v>90000000179</v>
      </c>
      <c r="S185" s="2"/>
    </row>
    <row r="186" spans="1:19" ht="71.25" x14ac:dyDescent="0.25">
      <c r="A186" s="2" t="s">
        <v>131</v>
      </c>
      <c r="B186" s="2" t="s">
        <v>1107</v>
      </c>
      <c r="C186" s="2" t="s">
        <v>406</v>
      </c>
      <c r="D186" s="1" t="s">
        <v>868</v>
      </c>
      <c r="E186" s="6">
        <f>IF(G186 = "NULL", "NULL", G186/2)</f>
        <v>1.375</v>
      </c>
      <c r="F186" s="13">
        <f>IF(E186 = "NULL", "NULL", E186*28.35)</f>
        <v>38.981250000000003</v>
      </c>
      <c r="G186" s="6">
        <v>2.75</v>
      </c>
      <c r="H186" s="6">
        <f>IF(G186 = "NULL", "NULL", G186*28.35)</f>
        <v>77.962500000000006</v>
      </c>
      <c r="I186" s="6">
        <f>IF(G186 = "NULL", "NULL", G186*1.2)</f>
        <v>3.3</v>
      </c>
      <c r="J186" s="6">
        <f>IF(G186 = "NULL", "NULL", I186*28.35)</f>
        <v>93.554999999999993</v>
      </c>
      <c r="K186" s="6">
        <f>IF(G186 = "NULL", "NULL", G186*2)</f>
        <v>5.5</v>
      </c>
      <c r="L186" s="6">
        <f>IF(G186 = "NULL", "NULL", K186*28.35)</f>
        <v>155.92500000000001</v>
      </c>
      <c r="M186" s="7" t="str">
        <f>CONCATENATE(D186, CHAR(10), "- NET WT. ", E186, " oz (", F186, " grams)")</f>
        <v>Honey Chipotle Ingredients:
granulated honey, dried chiles, salt, paprika, spices, contains&lt;2% onion, garlic
- NET WT. 1.375 oz (38.98125 grams)</v>
      </c>
      <c r="N186" s="10">
        <v>10000000180</v>
      </c>
      <c r="O186" s="10">
        <v>30000000181</v>
      </c>
      <c r="P186" s="10">
        <v>50000000181</v>
      </c>
      <c r="Q186" s="10">
        <v>70000000181</v>
      </c>
      <c r="R186" s="10">
        <v>90000000181</v>
      </c>
      <c r="S186" s="2"/>
    </row>
    <row r="187" spans="1:19" ht="31.5" x14ac:dyDescent="0.25">
      <c r="A187" s="2" t="s">
        <v>100</v>
      </c>
      <c r="B187" s="2" t="s">
        <v>406</v>
      </c>
      <c r="C187" s="2" t="s">
        <v>653</v>
      </c>
      <c r="D187" s="1" t="s">
        <v>891</v>
      </c>
      <c r="E187" s="6" t="str">
        <f>IF(G187 = "NULL", "NULL", G187/2)</f>
        <v>NULL</v>
      </c>
      <c r="F187" s="13" t="str">
        <f>IF(E187 = "NULL", "NULL", E187*28.35)</f>
        <v>NULL</v>
      </c>
      <c r="G187" s="6" t="s">
        <v>891</v>
      </c>
      <c r="H187" s="6" t="str">
        <f>IF(G187 = "NULL", "NULL", G187*28.35)</f>
        <v>NULL</v>
      </c>
      <c r="I187" s="6" t="str">
        <f>IF(G187 = "NULL", "NULL", G187*1.2)</f>
        <v>NULL</v>
      </c>
      <c r="J187" s="6" t="str">
        <f>IF(G187 = "NULL", "NULL", I187*28.35)</f>
        <v>NULL</v>
      </c>
      <c r="K187" s="6" t="str">
        <f>IF(G187 = "NULL", "NULL", G187*2)</f>
        <v>NULL</v>
      </c>
      <c r="L187" s="6" t="str">
        <f>IF(G187 = "NULL", "NULL", K187*28.35)</f>
        <v>NULL</v>
      </c>
      <c r="M187" s="7" t="str">
        <f>CONCATENATE(D187, CHAR(10), "- NET WT. ", E187, " oz (", F187, " grams)")</f>
        <v>NULL
- NET WT. NULL oz (NULL grams)</v>
      </c>
      <c r="N187" s="10">
        <v>10000000181</v>
      </c>
      <c r="O187" s="10">
        <v>30000000180</v>
      </c>
      <c r="P187" s="10">
        <v>50000000180</v>
      </c>
      <c r="Q187" s="10">
        <v>70000000180</v>
      </c>
      <c r="R187" s="10">
        <v>90000000180</v>
      </c>
      <c r="S187" s="2"/>
    </row>
    <row r="188" spans="1:19" ht="28.5" x14ac:dyDescent="0.25">
      <c r="A188" s="2" t="s">
        <v>281</v>
      </c>
      <c r="B188" s="2" t="s">
        <v>465</v>
      </c>
      <c r="C188" s="2" t="s">
        <v>465</v>
      </c>
      <c r="D188" s="1" t="s">
        <v>891</v>
      </c>
      <c r="E188" s="6" t="str">
        <f>IF(G188 = "NULL", "NULL", G188/2)</f>
        <v>NULL</v>
      </c>
      <c r="F188" s="13" t="str">
        <f>IF(E188 = "NULL", "NULL", E188*28.35)</f>
        <v>NULL</v>
      </c>
      <c r="G188" s="6" t="s">
        <v>891</v>
      </c>
      <c r="H188" s="6" t="str">
        <f>IF(G188 = "NULL", "NULL", G188*28.35)</f>
        <v>NULL</v>
      </c>
      <c r="I188" s="6" t="str">
        <f>IF(G188 = "NULL", "NULL", G188*1.2)</f>
        <v>NULL</v>
      </c>
      <c r="J188" s="6" t="str">
        <f>IF(G188 = "NULL", "NULL", I188*28.35)</f>
        <v>NULL</v>
      </c>
      <c r="K188" s="6" t="str">
        <f>IF(G188 = "NULL", "NULL", G188*2)</f>
        <v>NULL</v>
      </c>
      <c r="L188" s="6" t="str">
        <f>IF(G188 = "NULL", "NULL", K188*28.35)</f>
        <v>NULL</v>
      </c>
      <c r="M188" s="7" t="str">
        <f>CONCATENATE(D188, CHAR(10), "- NET WT. ", E188, " oz (", F188, " grams)")</f>
        <v>NULL
- NET WT. NULL oz (NULL grams)</v>
      </c>
      <c r="N188" s="10">
        <v>10000000182</v>
      </c>
      <c r="O188" s="10">
        <v>30000000182</v>
      </c>
      <c r="P188" s="10">
        <v>50000000182</v>
      </c>
      <c r="Q188" s="10">
        <v>70000000182</v>
      </c>
      <c r="R188" s="10">
        <v>90000000182</v>
      </c>
      <c r="S188" s="2"/>
    </row>
    <row r="189" spans="1:19" ht="31.5" x14ac:dyDescent="0.25">
      <c r="A189" s="2" t="s">
        <v>338</v>
      </c>
      <c r="B189" s="2" t="s">
        <v>1106</v>
      </c>
      <c r="C189" s="2" t="s">
        <v>654</v>
      </c>
      <c r="D189" s="1" t="s">
        <v>891</v>
      </c>
      <c r="E189" s="6" t="str">
        <f>IF(G189 = "NULL", "NULL", G189/2)</f>
        <v>NULL</v>
      </c>
      <c r="F189" s="13" t="str">
        <f>IF(E189 = "NULL", "NULL", E189*28.35)</f>
        <v>NULL</v>
      </c>
      <c r="G189" s="6" t="s">
        <v>891</v>
      </c>
      <c r="H189" s="6" t="str">
        <f>IF(G189 = "NULL", "NULL", G189*28.35)</f>
        <v>NULL</v>
      </c>
      <c r="I189" s="6" t="str">
        <f>IF(G189 = "NULL", "NULL", G189*1.2)</f>
        <v>NULL</v>
      </c>
      <c r="J189" s="6" t="str">
        <f>IF(G189 = "NULL", "NULL", I189*28.35)</f>
        <v>NULL</v>
      </c>
      <c r="K189" s="6" t="str">
        <f>IF(G189 = "NULL", "NULL", G189*2)</f>
        <v>NULL</v>
      </c>
      <c r="L189" s="6" t="str">
        <f>IF(G189 = "NULL", "NULL", K189*28.35)</f>
        <v>NULL</v>
      </c>
      <c r="M189" s="7" t="str">
        <f>CONCATENATE(D189, CHAR(10), "- NET WT. ", E189, " oz (", F189, " grams)")</f>
        <v>NULL
- NET WT. NULL oz (NULL grams)</v>
      </c>
      <c r="N189" s="10">
        <v>10000000183</v>
      </c>
      <c r="O189" s="10">
        <v>30000000183</v>
      </c>
      <c r="P189" s="10">
        <v>50000000183</v>
      </c>
      <c r="Q189" s="10">
        <v>70000000183</v>
      </c>
      <c r="R189" s="10">
        <v>90000000183</v>
      </c>
      <c r="S189" s="2"/>
    </row>
    <row r="190" spans="1:19" ht="31.5" x14ac:dyDescent="0.25">
      <c r="A190" s="2" t="s">
        <v>229</v>
      </c>
      <c r="B190" s="2" t="s">
        <v>1105</v>
      </c>
      <c r="C190" s="2" t="s">
        <v>655</v>
      </c>
      <c r="D190" s="1" t="s">
        <v>891</v>
      </c>
      <c r="E190" s="6" t="str">
        <f>IF(G190 = "NULL", "NULL", G190/2)</f>
        <v>NULL</v>
      </c>
      <c r="F190" s="13" t="str">
        <f>IF(E190 = "NULL", "NULL", E190*28.35)</f>
        <v>NULL</v>
      </c>
      <c r="G190" s="6" t="s">
        <v>891</v>
      </c>
      <c r="H190" s="6" t="str">
        <f>IF(G190 = "NULL", "NULL", G190*28.35)</f>
        <v>NULL</v>
      </c>
      <c r="I190" s="6" t="str">
        <f>IF(G190 = "NULL", "NULL", G190*1.2)</f>
        <v>NULL</v>
      </c>
      <c r="J190" s="6" t="str">
        <f>IF(G190 = "NULL", "NULL", I190*28.35)</f>
        <v>NULL</v>
      </c>
      <c r="K190" s="6" t="str">
        <f>IF(G190 = "NULL", "NULL", G190*2)</f>
        <v>NULL</v>
      </c>
      <c r="L190" s="6" t="str">
        <f>IF(G190 = "NULL", "NULL", K190*28.35)</f>
        <v>NULL</v>
      </c>
      <c r="M190" s="7" t="str">
        <f>CONCATENATE(D190, CHAR(10), "- NET WT. ", E190, " oz (", F190, " grams)")</f>
        <v>NULL
- NET WT. NULL oz (NULL grams)</v>
      </c>
      <c r="N190" s="10">
        <v>10000000184</v>
      </c>
      <c r="O190" s="10">
        <v>30000000184</v>
      </c>
      <c r="P190" s="10">
        <v>50000000184</v>
      </c>
      <c r="Q190" s="10">
        <v>70000000184</v>
      </c>
      <c r="R190" s="10">
        <v>90000000184</v>
      </c>
      <c r="S190" s="2"/>
    </row>
    <row r="191" spans="1:19" ht="31.5" x14ac:dyDescent="0.25">
      <c r="A191" s="2" t="s">
        <v>232</v>
      </c>
      <c r="B191" s="2" t="s">
        <v>1104</v>
      </c>
      <c r="C191" s="2" t="s">
        <v>656</v>
      </c>
      <c r="D191" s="1" t="s">
        <v>891</v>
      </c>
      <c r="E191" s="6" t="str">
        <f>IF(G191 = "NULL", "NULL", G191/2)</f>
        <v>NULL</v>
      </c>
      <c r="F191" s="13" t="str">
        <f>IF(E191 = "NULL", "NULL", E191*28.35)</f>
        <v>NULL</v>
      </c>
      <c r="G191" s="6" t="s">
        <v>891</v>
      </c>
      <c r="H191" s="6" t="str">
        <f>IF(G191 = "NULL", "NULL", G191*28.35)</f>
        <v>NULL</v>
      </c>
      <c r="I191" s="6" t="str">
        <f>IF(G191 = "NULL", "NULL", G191*1.2)</f>
        <v>NULL</v>
      </c>
      <c r="J191" s="6" t="str">
        <f>IF(G191 = "NULL", "NULL", I191*28.35)</f>
        <v>NULL</v>
      </c>
      <c r="K191" s="6" t="str">
        <f>IF(G191 = "NULL", "NULL", G191*2)</f>
        <v>NULL</v>
      </c>
      <c r="L191" s="6" t="str">
        <f>IF(G191 = "NULL", "NULL", K191*28.35)</f>
        <v>NULL</v>
      </c>
      <c r="M191" s="7" t="str">
        <f>CONCATENATE(D191, CHAR(10), "- NET WT. ", E191, " oz (", F191, " grams)")</f>
        <v>NULL
- NET WT. NULL oz (NULL grams)</v>
      </c>
      <c r="N191" s="10">
        <v>10000000185</v>
      </c>
      <c r="O191" s="10">
        <v>30000000185</v>
      </c>
      <c r="P191" s="10">
        <v>50000000185</v>
      </c>
      <c r="Q191" s="10">
        <v>70000000185</v>
      </c>
      <c r="R191" s="10">
        <v>90000000185</v>
      </c>
      <c r="S191" s="2"/>
    </row>
    <row r="192" spans="1:19" ht="99.75" x14ac:dyDescent="0.25">
      <c r="A192" s="2" t="s">
        <v>171</v>
      </c>
      <c r="B192" s="2" t="s">
        <v>1103</v>
      </c>
      <c r="C192" s="2" t="s">
        <v>415</v>
      </c>
      <c r="D192" s="1" t="s">
        <v>842</v>
      </c>
      <c r="E192" s="6">
        <f>IF(G192 = "NULL", "NULL", G192/2)</f>
        <v>0.5</v>
      </c>
      <c r="F192" s="13">
        <f>IF(E192 = "NULL", "NULL", E192*28.35)</f>
        <v>14.175000000000001</v>
      </c>
      <c r="G192" s="6">
        <v>1</v>
      </c>
      <c r="H192" s="6">
        <f>IF(G192 = "NULL", "NULL", G192*28.35)</f>
        <v>28.35</v>
      </c>
      <c r="I192" s="6">
        <f>IF(G192 = "NULL", "NULL", G192*1.2)</f>
        <v>1.2</v>
      </c>
      <c r="J192" s="6">
        <f>IF(G192 = "NULL", "NULL", I192*28.35)</f>
        <v>34.020000000000003</v>
      </c>
      <c r="K192" s="6">
        <f>IF(G192 = "NULL", "NULL", G192*2)</f>
        <v>2</v>
      </c>
      <c r="L192" s="6">
        <f>IF(G192 = "NULL", "NULL", K192*28.35)</f>
        <v>56.7</v>
      </c>
      <c r="M192" s="7" t="str">
        <f>CONCATENATE(D192, CHAR(10), "- NET WT. ", E192, " oz (", F192, " grams)")</f>
        <v>Hot Off the Grill Seasoning Ingredients:
dehydrated garlic, onion, sea salt, bell peppers, lemon, spices, sugar, paprika, brownsugar, citric acid, celery seed, tumeric, natural flavor, extractives oa paprika
- NET WT. 0.5 oz (14.175 grams)</v>
      </c>
      <c r="N192" s="10">
        <v>10000000186</v>
      </c>
      <c r="O192" s="10">
        <v>30000000186</v>
      </c>
      <c r="P192" s="10">
        <v>50000000186</v>
      </c>
      <c r="Q192" s="10">
        <v>70000000186</v>
      </c>
      <c r="R192" s="10">
        <v>90000000186</v>
      </c>
      <c r="S192" s="2"/>
    </row>
    <row r="193" spans="1:20" ht="31.5" x14ac:dyDescent="0.25">
      <c r="A193" s="2" t="s">
        <v>354</v>
      </c>
      <c r="B193" s="2" t="s">
        <v>1102</v>
      </c>
      <c r="C193" s="2" t="s">
        <v>657</v>
      </c>
      <c r="D193" s="1" t="s">
        <v>891</v>
      </c>
      <c r="E193" s="6" t="str">
        <f>IF(G193 = "NULL", "NULL", G193/2)</f>
        <v>NULL</v>
      </c>
      <c r="F193" s="13" t="str">
        <f>IF(E193 = "NULL", "NULL", E193*28.35)</f>
        <v>NULL</v>
      </c>
      <c r="G193" s="6" t="s">
        <v>891</v>
      </c>
      <c r="H193" s="6" t="str">
        <f>IF(G193 = "NULL", "NULL", G193*28.35)</f>
        <v>NULL</v>
      </c>
      <c r="I193" s="6" t="str">
        <f>IF(G193 = "NULL", "NULL", G193*1.2)</f>
        <v>NULL</v>
      </c>
      <c r="J193" s="6" t="str">
        <f>IF(G193 = "NULL", "NULL", I193*28.35)</f>
        <v>NULL</v>
      </c>
      <c r="K193" s="6" t="str">
        <f>IF(G193 = "NULL", "NULL", G193*2)</f>
        <v>NULL</v>
      </c>
      <c r="L193" s="6" t="str">
        <f>IF(G193 = "NULL", "NULL", K193*28.35)</f>
        <v>NULL</v>
      </c>
      <c r="M193" s="7" t="str">
        <f>CONCATENATE(D193, CHAR(10), "- NET WT. ", E193, " oz (", F193, " grams)")</f>
        <v>NULL
- NET WT. NULL oz (NULL grams)</v>
      </c>
      <c r="N193" s="10">
        <v>10000000188</v>
      </c>
      <c r="O193" s="10">
        <v>30000000187</v>
      </c>
      <c r="P193" s="10">
        <v>50000000187</v>
      </c>
      <c r="Q193" s="10">
        <v>70000000187</v>
      </c>
      <c r="R193" s="10">
        <v>90000000187</v>
      </c>
      <c r="S193" s="2"/>
    </row>
    <row r="194" spans="1:20" ht="28.5" x14ac:dyDescent="0.25">
      <c r="A194" s="2" t="s">
        <v>157</v>
      </c>
      <c r="B194" s="2" t="s">
        <v>414</v>
      </c>
      <c r="C194" s="2" t="s">
        <v>414</v>
      </c>
      <c r="D194" s="1" t="s">
        <v>891</v>
      </c>
      <c r="E194" s="6" t="str">
        <f>IF(G194 = "NULL", "NULL", G194/2)</f>
        <v>NULL</v>
      </c>
      <c r="F194" s="13" t="str">
        <f>IF(E194 = "NULL", "NULL", E194*28.35)</f>
        <v>NULL</v>
      </c>
      <c r="G194" s="6" t="s">
        <v>891</v>
      </c>
      <c r="H194" s="6" t="str">
        <f>IF(G194 = "NULL", "NULL", G194*28.35)</f>
        <v>NULL</v>
      </c>
      <c r="I194" s="6" t="str">
        <f>IF(G194 = "NULL", "NULL", G194*1.2)</f>
        <v>NULL</v>
      </c>
      <c r="J194" s="6" t="str">
        <f>IF(G194 = "NULL", "NULL", I194*28.35)</f>
        <v>NULL</v>
      </c>
      <c r="K194" s="6" t="str">
        <f>IF(G194 = "NULL", "NULL", G194*2)</f>
        <v>NULL</v>
      </c>
      <c r="L194" s="6" t="str">
        <f>IF(G194 = "NULL", "NULL", K194*28.35)</f>
        <v>NULL</v>
      </c>
      <c r="M194" s="7" t="str">
        <f>CONCATENATE(D194, CHAR(10), "- NET WT. ", E194, " oz (", F194, " grams)")</f>
        <v>NULL
- NET WT. NULL oz (NULL grams)</v>
      </c>
      <c r="N194" s="10">
        <v>10000000187</v>
      </c>
      <c r="O194" s="10">
        <v>30000000188</v>
      </c>
      <c r="P194" s="10">
        <v>50000000188</v>
      </c>
      <c r="Q194" s="10">
        <v>70000000188</v>
      </c>
      <c r="R194" s="10">
        <v>90000000188</v>
      </c>
      <c r="S194" s="2"/>
    </row>
    <row r="195" spans="1:20" ht="71.25" x14ac:dyDescent="0.25">
      <c r="A195" s="2" t="s">
        <v>27</v>
      </c>
      <c r="B195" s="2" t="s">
        <v>1101</v>
      </c>
      <c r="C195" s="2" t="s">
        <v>658</v>
      </c>
      <c r="D195" s="1" t="s">
        <v>859</v>
      </c>
      <c r="E195" s="6">
        <f>IF(G195 = "NULL", "NULL", G195/2)</f>
        <v>1.1000000000000001</v>
      </c>
      <c r="F195" s="13">
        <f>IF(E195 = "NULL", "NULL", E195*28.35)</f>
        <v>31.185000000000006</v>
      </c>
      <c r="G195" s="6">
        <v>2.2000000000000002</v>
      </c>
      <c r="H195" s="6">
        <f>IF(G195 = "NULL", "NULL", G195*28.35)</f>
        <v>62.370000000000012</v>
      </c>
      <c r="I195" s="6">
        <f>IF(G195 = "NULL", "NULL", G195*1.2)</f>
        <v>2.64</v>
      </c>
      <c r="J195" s="6">
        <f>IF(G195 = "NULL", "NULL", I195*28.35)</f>
        <v>74.844000000000008</v>
      </c>
      <c r="K195" s="6">
        <f>IF(G195 = "NULL", "NULL", G195*2)</f>
        <v>4.4000000000000004</v>
      </c>
      <c r="L195" s="6">
        <f>IF(G195 = "NULL", "NULL", K195*28.35)</f>
        <v>124.74000000000002</v>
      </c>
      <c r="M195" s="7" t="str">
        <f>CONCATENATE(D195, CHAR(10), "- NET WT. ", E195, " oz (", F195, " grams)")</f>
        <v>Italian Classic Ingredients:
tomato, paprika, garlic, basil, brown sugar, chipotle, mustard, oregano, marjoram, bay leaves, rosemary, thyme
- NET WT. 1.1 oz (31.185 grams)</v>
      </c>
      <c r="N195" s="10">
        <v>10000000189</v>
      </c>
      <c r="O195" s="10">
        <v>30000000189</v>
      </c>
      <c r="P195" s="10">
        <v>50000000189</v>
      </c>
      <c r="Q195" s="10">
        <v>70000000189</v>
      </c>
      <c r="R195" s="10">
        <v>90000000189</v>
      </c>
      <c r="S195" s="2"/>
    </row>
    <row r="196" spans="1:20" ht="71.25" x14ac:dyDescent="0.25">
      <c r="A196" s="2" t="s">
        <v>38</v>
      </c>
      <c r="B196" s="2" t="s">
        <v>1100</v>
      </c>
      <c r="C196" s="2" t="s">
        <v>659</v>
      </c>
      <c r="D196" s="1" t="s">
        <v>814</v>
      </c>
      <c r="E196" s="6">
        <f>IF(G196 = "NULL", "NULL", G196/2)</f>
        <v>2.1</v>
      </c>
      <c r="F196" s="13">
        <f>IF(E196 = "NULL", "NULL", E196*28.35)</f>
        <v>59.535000000000004</v>
      </c>
      <c r="G196" s="6">
        <v>4.2</v>
      </c>
      <c r="H196" s="6">
        <f>IF(G196 = "NULL", "NULL", G196*28.35)</f>
        <v>119.07000000000001</v>
      </c>
      <c r="I196" s="6">
        <f>IF(G196 = "NULL", "NULL", G196*1.2)</f>
        <v>5.04</v>
      </c>
      <c r="J196" s="6">
        <f>IF(G196 = "NULL", "NULL", I196*28.35)</f>
        <v>142.88400000000001</v>
      </c>
      <c r="K196" s="6">
        <f>IF(G196 = "NULL", "NULL", G196*2)</f>
        <v>8.4</v>
      </c>
      <c r="L196" s="6">
        <f>IF(G196 = "NULL", "NULL", K196*28.35)</f>
        <v>238.14000000000001</v>
      </c>
      <c r="M196" s="7" t="str">
        <f>CONCATENATE(D196, CHAR(10), "- NET WT. ", E196, " oz (", F196, " grams)")</f>
        <v>Italian Salad Dressing Mix Ingredients:
salt, sugar, spices, red bell peppers, accent flavor enhancer(msg), xanthan gum, lemon oil
- NET WT. 2.1 oz (59.535 grams)</v>
      </c>
      <c r="N196" s="10">
        <v>10000000190</v>
      </c>
      <c r="O196" s="10">
        <v>30000000190</v>
      </c>
      <c r="P196" s="10">
        <v>50000000190</v>
      </c>
      <c r="Q196" s="10">
        <v>70000000190</v>
      </c>
      <c r="R196" s="10">
        <v>90000000190</v>
      </c>
      <c r="S196" s="2"/>
      <c r="T196" s="8" t="s">
        <v>902</v>
      </c>
    </row>
    <row r="197" spans="1:20" ht="31.5" x14ac:dyDescent="0.25">
      <c r="A197" s="2" t="s">
        <v>47</v>
      </c>
      <c r="B197" s="2" t="s">
        <v>1099</v>
      </c>
      <c r="C197" s="2" t="s">
        <v>660</v>
      </c>
      <c r="D197" s="1" t="s">
        <v>891</v>
      </c>
      <c r="E197" s="6" t="str">
        <f>IF(G197 = "NULL", "NULL", G197/2)</f>
        <v>NULL</v>
      </c>
      <c r="F197" s="13" t="str">
        <f>IF(E197 = "NULL", "NULL", E197*28.35)</f>
        <v>NULL</v>
      </c>
      <c r="G197" s="6" t="s">
        <v>891</v>
      </c>
      <c r="H197" s="6" t="str">
        <f>IF(G197 = "NULL", "NULL", G197*28.35)</f>
        <v>NULL</v>
      </c>
      <c r="I197" s="6" t="str">
        <f>IF(G197 = "NULL", "NULL", G197*1.2)</f>
        <v>NULL</v>
      </c>
      <c r="J197" s="6" t="str">
        <f>IF(G197 = "NULL", "NULL", I197*28.35)</f>
        <v>NULL</v>
      </c>
      <c r="K197" s="6" t="str">
        <f>IF(G197 = "NULL", "NULL", G197*2)</f>
        <v>NULL</v>
      </c>
      <c r="L197" s="6" t="str">
        <f>IF(G197 = "NULL", "NULL", K197*28.35)</f>
        <v>NULL</v>
      </c>
      <c r="M197" s="7" t="str">
        <f>CONCATENATE(D197, CHAR(10), "- NET WT. ", E197, " oz (", F197, " grams)")</f>
        <v>NULL
- NET WT. NULL oz (NULL grams)</v>
      </c>
      <c r="N197" s="10">
        <v>10000000191</v>
      </c>
      <c r="O197" s="10">
        <v>30000000191</v>
      </c>
      <c r="P197" s="10">
        <v>50000000191</v>
      </c>
      <c r="Q197" s="10">
        <v>70000000191</v>
      </c>
      <c r="R197" s="10">
        <v>90000000191</v>
      </c>
      <c r="S197" s="2"/>
    </row>
    <row r="198" spans="1:20" ht="28.5" x14ac:dyDescent="0.25">
      <c r="A198" s="2" t="s">
        <v>353</v>
      </c>
      <c r="B198" s="2" t="s">
        <v>417</v>
      </c>
      <c r="C198" s="2" t="s">
        <v>417</v>
      </c>
      <c r="D198" s="1" t="s">
        <v>891</v>
      </c>
      <c r="E198" s="6" t="str">
        <f>IF(G198 = "NULL", "NULL", G198/2)</f>
        <v>NULL</v>
      </c>
      <c r="F198" s="13" t="str">
        <f>IF(E198 = "NULL", "NULL", E198*28.35)</f>
        <v>NULL</v>
      </c>
      <c r="G198" s="6" t="s">
        <v>891</v>
      </c>
      <c r="H198" s="6" t="str">
        <f>IF(G198 = "NULL", "NULL", G198*28.35)</f>
        <v>NULL</v>
      </c>
      <c r="I198" s="6" t="str">
        <f>IF(G198 = "NULL", "NULL", G198*1.2)</f>
        <v>NULL</v>
      </c>
      <c r="J198" s="6" t="str">
        <f>IF(G198 = "NULL", "NULL", I198*28.35)</f>
        <v>NULL</v>
      </c>
      <c r="K198" s="6" t="str">
        <f>IF(G198 = "NULL", "NULL", G198*2)</f>
        <v>NULL</v>
      </c>
      <c r="L198" s="6" t="str">
        <f>IF(G198 = "NULL", "NULL", K198*28.35)</f>
        <v>NULL</v>
      </c>
      <c r="M198" s="7" t="str">
        <f>CONCATENATE(D198, CHAR(10), "- NET WT. ", E198, " oz (", F198, " grams)")</f>
        <v>NULL
- NET WT. NULL oz (NULL grams)</v>
      </c>
      <c r="N198" s="10">
        <v>10000000192</v>
      </c>
      <c r="O198" s="10">
        <v>30000000192</v>
      </c>
      <c r="P198" s="10">
        <v>50000000192</v>
      </c>
      <c r="Q198" s="10">
        <v>70000000192</v>
      </c>
      <c r="R198" s="10">
        <v>90000000192</v>
      </c>
      <c r="S198" s="2"/>
    </row>
    <row r="199" spans="1:20" ht="185.25" x14ac:dyDescent="0.25">
      <c r="A199" s="2" t="s">
        <v>313</v>
      </c>
      <c r="B199" s="2" t="s">
        <v>1098</v>
      </c>
      <c r="C199" s="2" t="s">
        <v>661</v>
      </c>
      <c r="D199" s="1" t="s">
        <v>943</v>
      </c>
      <c r="E199" s="6">
        <f>IF(G199 = "NULL", "NULL", G199/2)</f>
        <v>3.375</v>
      </c>
      <c r="F199" s="13">
        <f>IF(E199 = "NULL", "NULL", E199*28.35)</f>
        <v>95.681250000000006</v>
      </c>
      <c r="G199" s="6">
        <v>6.75</v>
      </c>
      <c r="H199" s="6">
        <f>IF(G199 = "NULL", "NULL", G199*28.35)</f>
        <v>191.36250000000001</v>
      </c>
      <c r="I199" s="6">
        <f>IF(G199 = "NULL", "NULL", G199*1.2)</f>
        <v>8.1</v>
      </c>
      <c r="J199" s="6">
        <f>IF(G199 = "NULL", "NULL", I199*28.35)</f>
        <v>229.63499999999999</v>
      </c>
      <c r="K199" s="6">
        <f>IF(G199 = "NULL", "NULL", G199*2)</f>
        <v>13.5</v>
      </c>
      <c r="L199" s="6">
        <f>IF(G199 = "NULL", "NULL", K199*28.35)</f>
        <v>382.72500000000002</v>
      </c>
      <c r="M199" s="7" t="str">
        <f>CONCATENATE(D199, CHAR(10), "- NET WT. ", E199, " oz (", F199, " grams)")</f>
        <v>Just Peachy Ingredients:
cane sugar, orange juice powder, &lt;2% of the following: citric acid, colored/flavored powder (sugar, yellow #6, artificial flavor, red #40) flavored oil (propylene gycol, artificial flavors, yellow #5)
• ALLERGY ALERT: MANUFACTURED IN A FACILITY THAT HANDLES PEANUTS, TREE NUTS, SOY, MILK, WHEAT •
- NET WT. 3.375 oz (95.68125 grams)</v>
      </c>
      <c r="N199" s="10">
        <v>10000000193</v>
      </c>
      <c r="O199" s="10">
        <v>30000000193</v>
      </c>
      <c r="P199" s="10">
        <v>50000000193</v>
      </c>
      <c r="Q199" s="10">
        <v>70000000193</v>
      </c>
      <c r="R199" s="10">
        <v>90000000193</v>
      </c>
      <c r="S199" s="2"/>
    </row>
    <row r="200" spans="1:20" ht="28.5" x14ac:dyDescent="0.25">
      <c r="A200" s="2" t="s">
        <v>386</v>
      </c>
      <c r="B200" s="2" t="s">
        <v>436</v>
      </c>
      <c r="C200" s="2" t="s">
        <v>436</v>
      </c>
      <c r="D200" s="1" t="s">
        <v>891</v>
      </c>
      <c r="E200" s="6" t="str">
        <f>IF(G200 = "NULL", "NULL", G200/2)</f>
        <v>NULL</v>
      </c>
      <c r="F200" s="13" t="str">
        <f>IF(E200 = "NULL", "NULL", E200*28.35)</f>
        <v>NULL</v>
      </c>
      <c r="G200" s="6" t="s">
        <v>891</v>
      </c>
      <c r="H200" s="6" t="str">
        <f>IF(G200 = "NULL", "NULL", G200*28.35)</f>
        <v>NULL</v>
      </c>
      <c r="I200" s="6" t="str">
        <f>IF(G200 = "NULL", "NULL", G200*1.2)</f>
        <v>NULL</v>
      </c>
      <c r="J200" s="6" t="str">
        <f>IF(G200 = "NULL", "NULL", I200*28.35)</f>
        <v>NULL</v>
      </c>
      <c r="K200" s="6" t="str">
        <f>IF(G200 = "NULL", "NULL", G200*2)</f>
        <v>NULL</v>
      </c>
      <c r="L200" s="6" t="str">
        <f>IF(G200 = "NULL", "NULL", K200*28.35)</f>
        <v>NULL</v>
      </c>
      <c r="M200" s="7" t="str">
        <f>CONCATENATE(D200, CHAR(10), "- NET WT. ", E200, " oz (", F200, " grams)")</f>
        <v>NULL
- NET WT. NULL oz (NULL grams)</v>
      </c>
      <c r="N200" s="10">
        <v>10000000194</v>
      </c>
      <c r="O200" s="10">
        <v>30000000194</v>
      </c>
      <c r="P200" s="10">
        <v>50000000194</v>
      </c>
      <c r="Q200" s="10">
        <v>70000000194</v>
      </c>
      <c r="R200" s="10">
        <v>90000000194</v>
      </c>
      <c r="S200" s="2"/>
    </row>
    <row r="201" spans="1:20" ht="85.5" x14ac:dyDescent="0.25">
      <c r="A201" s="2" t="s">
        <v>219</v>
      </c>
      <c r="B201" s="2" t="s">
        <v>1097</v>
      </c>
      <c r="C201" s="2" t="s">
        <v>662</v>
      </c>
      <c r="D201" s="1" t="s">
        <v>944</v>
      </c>
      <c r="E201" s="6" t="str">
        <f>IF(G201 = "NULL", "NULL", G201/2)</f>
        <v>NULL</v>
      </c>
      <c r="F201" s="13" t="str">
        <f>IF(E201 = "NULL", "NULL", E201*28.35)</f>
        <v>NULL</v>
      </c>
      <c r="G201" s="6" t="s">
        <v>891</v>
      </c>
      <c r="H201" s="6" t="str">
        <f>IF(G201 = "NULL", "NULL", G201*28.35)</f>
        <v>NULL</v>
      </c>
      <c r="I201" s="6" t="str">
        <f>IF(G201 = "NULL", "NULL", G201*1.2)</f>
        <v>NULL</v>
      </c>
      <c r="J201" s="6" t="str">
        <f>IF(G201 = "NULL", "NULL", I201*28.35)</f>
        <v>NULL</v>
      </c>
      <c r="K201" s="6" t="str">
        <f>IF(G201 = "NULL", "NULL", G201*2)</f>
        <v>NULL</v>
      </c>
      <c r="L201" s="6" t="str">
        <f>IF(G201 = "NULL", "NULL", K201*28.35)</f>
        <v>NULL</v>
      </c>
      <c r="M201" s="7" t="str">
        <f>CONCATENATE(D201, CHAR(10), "- NET WT. ", E201, " oz (", F201, " grams)")</f>
        <v>Kettle Corn Popcorn Ingredients:
sugar, salt, natural butter flavor, less than 2% tricalcium phosphate (anticaking)
• ALLERGY ALERT: CONTAINS MILK •
- NET WT. NULL oz (NULL grams)</v>
      </c>
      <c r="N201" s="10">
        <v>10000000195</v>
      </c>
      <c r="O201" s="10">
        <v>30000000195</v>
      </c>
      <c r="P201" s="10">
        <v>50000000195</v>
      </c>
      <c r="Q201" s="10">
        <v>70000000195</v>
      </c>
      <c r="R201" s="10">
        <v>90000000195</v>
      </c>
      <c r="S201" s="2"/>
    </row>
    <row r="202" spans="1:20" ht="42.75" x14ac:dyDescent="0.25">
      <c r="A202" s="2" t="s">
        <v>76</v>
      </c>
      <c r="B202" s="2" t="s">
        <v>485</v>
      </c>
      <c r="C202" s="2" t="s">
        <v>485</v>
      </c>
      <c r="D202" s="1" t="s">
        <v>827</v>
      </c>
      <c r="E202" s="6">
        <f>IF(G202 = "NULL", "NULL", G202/2)</f>
        <v>2.5</v>
      </c>
      <c r="F202" s="13">
        <f>IF(E202 = "NULL", "NULL", E202*28.35)</f>
        <v>70.875</v>
      </c>
      <c r="G202" s="6">
        <v>5</v>
      </c>
      <c r="H202" s="6">
        <f>IF(G202 = "NULL", "NULL", G202*28.35)</f>
        <v>141.75</v>
      </c>
      <c r="I202" s="6">
        <f>IF(G202 = "NULL", "NULL", G202*1.2)</f>
        <v>6</v>
      </c>
      <c r="J202" s="6">
        <f>IF(G202 = "NULL", "NULL", I202*28.35)</f>
        <v>170.10000000000002</v>
      </c>
      <c r="K202" s="6">
        <f>IF(G202 = "NULL", "NULL", G202*2)</f>
        <v>10</v>
      </c>
      <c r="L202" s="6">
        <f>IF(G202 = "NULL", "NULL", K202*28.35)</f>
        <v>283.5</v>
      </c>
      <c r="M202" s="7" t="str">
        <f>CONCATENATE(D202, CHAR(10), "- NET WT. ", E202, " oz (", F202, " grams)")</f>
        <v>Kosher Salt Ingredients:
kosher salt
- NET WT. 2.5 oz (70.875 grams)</v>
      </c>
      <c r="N202" s="10">
        <v>10000000196</v>
      </c>
      <c r="O202" s="10">
        <v>30000000196</v>
      </c>
      <c r="P202" s="10">
        <v>50000000196</v>
      </c>
      <c r="Q202" s="10">
        <v>70000000196</v>
      </c>
      <c r="R202" s="10">
        <v>90000000196</v>
      </c>
      <c r="S202" s="2"/>
    </row>
    <row r="203" spans="1:20" ht="185.25" x14ac:dyDescent="0.25">
      <c r="A203" s="2" t="s">
        <v>1259</v>
      </c>
      <c r="B203" s="2" t="s">
        <v>1257</v>
      </c>
      <c r="C203" s="2" t="s">
        <v>1257</v>
      </c>
      <c r="D203" s="1" t="s">
        <v>1258</v>
      </c>
      <c r="E203" s="6">
        <f>IF(G203 = "NULL", "NULL", G203/2)</f>
        <v>1.3</v>
      </c>
      <c r="F203" s="13">
        <f>IF(E203 = "NULL", "NULL", E203*28.35)</f>
        <v>36.855000000000004</v>
      </c>
      <c r="G203" s="6">
        <v>2.6</v>
      </c>
      <c r="H203" s="6">
        <f>IF(G203 = "NULL", "NULL", G203*28.35)</f>
        <v>73.710000000000008</v>
      </c>
      <c r="I203" s="6">
        <f>IF(G203 = "NULL", "NULL", G203*1.2)</f>
        <v>3.12</v>
      </c>
      <c r="J203" s="6">
        <f>IF(G203 = "NULL", "NULL", I203*28.35)</f>
        <v>88.452000000000012</v>
      </c>
      <c r="K203" s="6">
        <f>IF(G203 = "NULL", "NULL", G203*2)</f>
        <v>5.2</v>
      </c>
      <c r="L203" s="6">
        <f>IF(G203 = "NULL", "NULL", K203*28.35)</f>
        <v>147.42000000000002</v>
      </c>
      <c r="M203" s="7" t="str">
        <f>CONCATENATE(D203, CHAR(10), "- NET WT. ", E203, " oz (", F203, " grams)")</f>
        <v>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03" s="10">
        <v>10000000214</v>
      </c>
      <c r="O203" s="10">
        <v>30000000213</v>
      </c>
      <c r="P203" s="10">
        <v>50000000213</v>
      </c>
      <c r="Q203" s="10">
        <v>70000000213</v>
      </c>
      <c r="R203" s="10">
        <v>90000000213</v>
      </c>
      <c r="S203" s="2"/>
    </row>
    <row r="204" spans="1:20" ht="31.5" x14ac:dyDescent="0.25">
      <c r="A204" s="2" t="s">
        <v>385</v>
      </c>
      <c r="B204" s="2" t="s">
        <v>1096</v>
      </c>
      <c r="C204" s="2" t="s">
        <v>663</v>
      </c>
      <c r="D204" s="1" t="s">
        <v>891</v>
      </c>
      <c r="E204" s="6" t="str">
        <f>IF(G204 = "NULL", "NULL", G204/2)</f>
        <v>NULL</v>
      </c>
      <c r="F204" s="13" t="str">
        <f>IF(E204 = "NULL", "NULL", E204*28.35)</f>
        <v>NULL</v>
      </c>
      <c r="G204" s="6" t="s">
        <v>891</v>
      </c>
      <c r="H204" s="6" t="str">
        <f>IF(G204 = "NULL", "NULL", G204*28.35)</f>
        <v>NULL</v>
      </c>
      <c r="I204" s="6" t="str">
        <f>IF(G204 = "NULL", "NULL", G204*1.2)</f>
        <v>NULL</v>
      </c>
      <c r="J204" s="6" t="str">
        <f>IF(G204 = "NULL", "NULL", I204*28.35)</f>
        <v>NULL</v>
      </c>
      <c r="K204" s="6" t="str">
        <f>IF(G204 = "NULL", "NULL", G204*2)</f>
        <v>NULL</v>
      </c>
      <c r="L204" s="6" t="str">
        <f>IF(G204 = "NULL", "NULL", K204*28.35)</f>
        <v>NULL</v>
      </c>
      <c r="M204" s="7" t="str">
        <f>CONCATENATE(D204, CHAR(10), "- NET WT. ", E204, " oz (", F204, " grams)")</f>
        <v>NULL
- NET WT. NULL oz (NULL grams)</v>
      </c>
      <c r="N204" s="10">
        <v>10000000197</v>
      </c>
      <c r="O204" s="10">
        <v>30000000197</v>
      </c>
      <c r="P204" s="10">
        <v>50000000197</v>
      </c>
      <c r="Q204" s="10">
        <v>70000000197</v>
      </c>
      <c r="R204" s="10">
        <v>90000000197</v>
      </c>
      <c r="S204" s="2"/>
    </row>
    <row r="205" spans="1:20" ht="31.5" x14ac:dyDescent="0.25">
      <c r="A205" s="2" t="s">
        <v>91</v>
      </c>
      <c r="B205" s="2" t="s">
        <v>1095</v>
      </c>
      <c r="C205" s="2" t="s">
        <v>664</v>
      </c>
      <c r="D205" s="1" t="s">
        <v>891</v>
      </c>
      <c r="E205" s="6" t="str">
        <f>IF(G205 = "NULL", "NULL", G205/2)</f>
        <v>NULL</v>
      </c>
      <c r="F205" s="13" t="str">
        <f>IF(E205 = "NULL", "NULL", E205*28.35)</f>
        <v>NULL</v>
      </c>
      <c r="G205" s="6" t="s">
        <v>891</v>
      </c>
      <c r="H205" s="6" t="str">
        <f>IF(G205 = "NULL", "NULL", G205*28.35)</f>
        <v>NULL</v>
      </c>
      <c r="I205" s="6" t="str">
        <f>IF(G205 = "NULL", "NULL", G205*1.2)</f>
        <v>NULL</v>
      </c>
      <c r="J205" s="6" t="str">
        <f>IF(G205 = "NULL", "NULL", I205*28.35)</f>
        <v>NULL</v>
      </c>
      <c r="K205" s="6" t="str">
        <f>IF(G205 = "NULL", "NULL", G205*2)</f>
        <v>NULL</v>
      </c>
      <c r="L205" s="6" t="str">
        <f>IF(G205 = "NULL", "NULL", K205*28.35)</f>
        <v>NULL</v>
      </c>
      <c r="M205" s="7" t="str">
        <f>CONCATENATE(D205, CHAR(10), "- NET WT. ", E205, " oz (", F205, " grams)")</f>
        <v>NULL
- NET WT. NULL oz (NULL grams)</v>
      </c>
      <c r="N205" s="10">
        <v>10000000198</v>
      </c>
      <c r="O205" s="10">
        <v>30000000198</v>
      </c>
      <c r="P205" s="10">
        <v>50000000198</v>
      </c>
      <c r="Q205" s="10">
        <v>70000000198</v>
      </c>
      <c r="R205" s="10">
        <v>90000000198</v>
      </c>
      <c r="S205" s="2"/>
    </row>
    <row r="206" spans="1:20" ht="42.75" x14ac:dyDescent="0.25">
      <c r="A206" s="2" t="s">
        <v>102</v>
      </c>
      <c r="B206" s="2" t="s">
        <v>1094</v>
      </c>
      <c r="C206" s="2" t="s">
        <v>665</v>
      </c>
      <c r="D206" s="1" t="s">
        <v>529</v>
      </c>
      <c r="E206" s="6">
        <f>IF(G206 = "NULL", "NULL", G206/2)</f>
        <v>1.85</v>
      </c>
      <c r="F206" s="13">
        <f>IF(E206 = "NULL", "NULL", E206*28.35)</f>
        <v>52.447500000000005</v>
      </c>
      <c r="G206" s="6">
        <v>3.7</v>
      </c>
      <c r="H206" s="6">
        <f>IF(G206 = "NULL", "NULL", G206*28.35)</f>
        <v>104.89500000000001</v>
      </c>
      <c r="I206" s="6">
        <f>IF(G206 = "NULL", "NULL", G206*1.2)</f>
        <v>4.4400000000000004</v>
      </c>
      <c r="J206" s="6">
        <f>IF(G206 = "NULL", "NULL", I206*28.35)</f>
        <v>125.87400000000002</v>
      </c>
      <c r="K206" s="6">
        <f>IF(G206 = "NULL", "NULL", G206*2)</f>
        <v>7.4</v>
      </c>
      <c r="L206" s="6">
        <f>IF(G206 = "NULL", "NULL", K206*28.35)</f>
        <v>209.79000000000002</v>
      </c>
      <c r="M206" s="7" t="str">
        <f>CONCATENATE(D206, CHAR(10), "- NET WT. ", E206, " oz (", F206, " grams)")</f>
        <v>Lemon Basil Sea Salt Ingredients:
sea salt, granulated lemon peel, basil
- NET WT. 1.85 oz (52.4475 grams)</v>
      </c>
      <c r="N206" s="10">
        <v>10000000199</v>
      </c>
      <c r="O206" s="10">
        <v>30000000199</v>
      </c>
      <c r="P206" s="10">
        <v>50000000199</v>
      </c>
      <c r="Q206" s="10">
        <v>70000000199</v>
      </c>
      <c r="R206" s="10">
        <v>90000000199</v>
      </c>
      <c r="S206" s="2"/>
    </row>
    <row r="207" spans="1:20" ht="28.5" x14ac:dyDescent="0.25">
      <c r="A207" s="2" t="s">
        <v>107</v>
      </c>
      <c r="B207" s="2" t="s">
        <v>444</v>
      </c>
      <c r="C207" s="2" t="s">
        <v>444</v>
      </c>
      <c r="D207" s="1" t="s">
        <v>891</v>
      </c>
      <c r="E207" s="6" t="str">
        <f>IF(G207 = "NULL", "NULL", G207/2)</f>
        <v>NULL</v>
      </c>
      <c r="F207" s="13" t="str">
        <f>IF(E207 = "NULL", "NULL", E207*28.35)</f>
        <v>NULL</v>
      </c>
      <c r="G207" s="6" t="s">
        <v>891</v>
      </c>
      <c r="H207" s="6" t="str">
        <f>IF(G207 = "NULL", "NULL", G207*28.35)</f>
        <v>NULL</v>
      </c>
      <c r="I207" s="6" t="str">
        <f>IF(G207 = "NULL", "NULL", G207*1.2)</f>
        <v>NULL</v>
      </c>
      <c r="J207" s="6" t="str">
        <f>IF(G207 = "NULL", "NULL", I207*28.35)</f>
        <v>NULL</v>
      </c>
      <c r="K207" s="6" t="str">
        <f>IF(G207 = "NULL", "NULL", G207*2)</f>
        <v>NULL</v>
      </c>
      <c r="L207" s="6" t="str">
        <f>IF(G207 = "NULL", "NULL", K207*28.35)</f>
        <v>NULL</v>
      </c>
      <c r="M207" s="7" t="str">
        <f>CONCATENATE(D207, CHAR(10), "- NET WT. ", E207, " oz (", F207, " grams)")</f>
        <v>NULL
- NET WT. NULL oz (NULL grams)</v>
      </c>
      <c r="N207" s="10">
        <v>10000000200</v>
      </c>
      <c r="O207" s="10">
        <v>30000000200</v>
      </c>
      <c r="P207" s="10">
        <v>50000000200</v>
      </c>
      <c r="Q207" s="10">
        <v>70000000200</v>
      </c>
      <c r="R207" s="10">
        <v>90000000200</v>
      </c>
      <c r="S207" s="2"/>
    </row>
    <row r="208" spans="1:20" ht="31.5" x14ac:dyDescent="0.25">
      <c r="A208" s="2" t="s">
        <v>83</v>
      </c>
      <c r="B208" s="2" t="s">
        <v>1093</v>
      </c>
      <c r="C208" s="2" t="s">
        <v>666</v>
      </c>
      <c r="D208" s="1" t="s">
        <v>891</v>
      </c>
      <c r="E208" s="6" t="str">
        <f>IF(G208 = "NULL", "NULL", G208/2)</f>
        <v>NULL</v>
      </c>
      <c r="F208" s="13" t="str">
        <f>IF(E208 = "NULL", "NULL", E208*28.35)</f>
        <v>NULL</v>
      </c>
      <c r="G208" s="6" t="s">
        <v>891</v>
      </c>
      <c r="H208" s="6" t="str">
        <f>IF(G208 = "NULL", "NULL", G208*28.35)</f>
        <v>NULL</v>
      </c>
      <c r="I208" s="6" t="str">
        <f>IF(G208 = "NULL", "NULL", G208*1.2)</f>
        <v>NULL</v>
      </c>
      <c r="J208" s="6" t="str">
        <f>IF(G208 = "NULL", "NULL", I208*28.35)</f>
        <v>NULL</v>
      </c>
      <c r="K208" s="6" t="str">
        <f>IF(G208 = "NULL", "NULL", G208*2)</f>
        <v>NULL</v>
      </c>
      <c r="L208" s="6" t="str">
        <f>IF(G208 = "NULL", "NULL", K208*28.35)</f>
        <v>NULL</v>
      </c>
      <c r="M208" s="7" t="str">
        <f>CONCATENATE(D208, CHAR(10), "- NET WT. ", E208, " oz (", F208, " grams)")</f>
        <v>NULL
- NET WT. NULL oz (NULL grams)</v>
      </c>
      <c r="N208" s="10">
        <v>10000000201</v>
      </c>
      <c r="O208" s="10">
        <v>30000000201</v>
      </c>
      <c r="P208" s="10">
        <v>50000000201</v>
      </c>
      <c r="Q208" s="10">
        <v>70000000201</v>
      </c>
      <c r="R208" s="10">
        <v>90000000201</v>
      </c>
      <c r="S208" s="2"/>
    </row>
    <row r="209" spans="1:19" ht="57" x14ac:dyDescent="0.25">
      <c r="A209" s="2" t="s">
        <v>372</v>
      </c>
      <c r="B209" s="2" t="s">
        <v>1263</v>
      </c>
      <c r="C209" s="2" t="s">
        <v>1263</v>
      </c>
      <c r="D209" s="1" t="s">
        <v>1264</v>
      </c>
      <c r="E209" s="6">
        <f>IF(G209 = "NULL", "NULL", G209/2)</f>
        <v>0.6</v>
      </c>
      <c r="F209" s="13">
        <f>IF(E209 = "NULL", "NULL", E209*28.35)</f>
        <v>17.010000000000002</v>
      </c>
      <c r="G209" s="6">
        <v>1.2</v>
      </c>
      <c r="H209" s="6">
        <f>IF(G209 = "NULL", "NULL", G209*28.35)</f>
        <v>34.020000000000003</v>
      </c>
      <c r="I209" s="6">
        <f>IF(G209 = "NULL", "NULL", G209*1.2)</f>
        <v>1.44</v>
      </c>
      <c r="J209" s="6">
        <f>IF(G209 = "NULL", "NULL", I209*28.35)</f>
        <v>40.823999999999998</v>
      </c>
      <c r="K209" s="6">
        <f>IF(G209 = "NULL", "NULL", G209*2)</f>
        <v>2.4</v>
      </c>
      <c r="L209" s="6">
        <f>IF(G209 = "NULL", "NULL", K209*28.35)</f>
        <v>68.040000000000006</v>
      </c>
      <c r="M209" s="7" t="str">
        <f>CONCATENATE(D209, CHAR(10), "- NET WT. ", E209, " oz (", F209, " grams)")</f>
        <v>Lemon Ginger Tea Ingredients:
lemongrass, lemon peel, ginger pieces, licorice, spearmint
- NET WT. 0.6 oz (17.01 grams)</v>
      </c>
      <c r="N209" s="10">
        <v>20000000009</v>
      </c>
      <c r="O209" s="10">
        <v>40000000009</v>
      </c>
      <c r="P209" s="10">
        <v>60000000009</v>
      </c>
      <c r="Q209" s="10">
        <v>80000000009</v>
      </c>
      <c r="R209" s="10">
        <v>11000000009</v>
      </c>
      <c r="S209" s="2"/>
    </row>
    <row r="210" spans="1:19" ht="31.5" x14ac:dyDescent="0.25">
      <c r="A210" s="2" t="s">
        <v>115</v>
      </c>
      <c r="B210" s="2" t="s">
        <v>1092</v>
      </c>
      <c r="C210" s="2" t="s">
        <v>667</v>
      </c>
      <c r="D210" s="1" t="s">
        <v>891</v>
      </c>
      <c r="E210" s="6" t="str">
        <f>IF(G210 = "NULL", "NULL", G210/2)</f>
        <v>NULL</v>
      </c>
      <c r="F210" s="13" t="str">
        <f>IF(E210 = "NULL", "NULL", E210*28.35)</f>
        <v>NULL</v>
      </c>
      <c r="G210" s="6" t="s">
        <v>891</v>
      </c>
      <c r="H210" s="6" t="str">
        <f>IF(G210 = "NULL", "NULL", G210*28.35)</f>
        <v>NULL</v>
      </c>
      <c r="I210" s="6" t="str">
        <f>IF(G210 = "NULL", "NULL", G210*1.2)</f>
        <v>NULL</v>
      </c>
      <c r="J210" s="6" t="str">
        <f>IF(G210 = "NULL", "NULL", I210*28.35)</f>
        <v>NULL</v>
      </c>
      <c r="K210" s="6" t="str">
        <f>IF(G210 = "NULL", "NULL", G210*2)</f>
        <v>NULL</v>
      </c>
      <c r="L210" s="6" t="str">
        <f>IF(G210 = "NULL", "NULL", K210*28.35)</f>
        <v>NULL</v>
      </c>
      <c r="M210" s="7" t="str">
        <f>CONCATENATE(D210, CHAR(10), "- NET WT. ", E210, " oz (", F210, " grams)")</f>
        <v>NULL
- NET WT. NULL oz (NULL grams)</v>
      </c>
      <c r="N210" s="10">
        <v>10000000202</v>
      </c>
      <c r="O210" s="10">
        <v>30000000202</v>
      </c>
      <c r="P210" s="10">
        <v>50000000202</v>
      </c>
      <c r="Q210" s="10">
        <v>70000000202</v>
      </c>
      <c r="R210" s="10">
        <v>90000000202</v>
      </c>
      <c r="S210" s="2"/>
    </row>
    <row r="211" spans="1:19" ht="57" x14ac:dyDescent="0.25">
      <c r="A211" s="2" t="s">
        <v>71</v>
      </c>
      <c r="B211" s="2" t="s">
        <v>1091</v>
      </c>
      <c r="C211" s="2" t="s">
        <v>668</v>
      </c>
      <c r="D211" s="1" t="s">
        <v>1238</v>
      </c>
      <c r="E211" s="6">
        <f>IF(G211 = "NULL", "NULL", G211/2)</f>
        <v>2.2999999999999998</v>
      </c>
      <c r="F211" s="13">
        <f>IF(E211 = "NULL", "NULL", E211*28.35)</f>
        <v>65.204999999999998</v>
      </c>
      <c r="G211" s="6">
        <v>4.5999999999999996</v>
      </c>
      <c r="H211" s="6">
        <f>IF(G211 = "NULL", "NULL", G211*28.35)</f>
        <v>130.41</v>
      </c>
      <c r="I211" s="6">
        <f>IF(G211 = "NULL", "NULL", G211*1.2)</f>
        <v>5.52</v>
      </c>
      <c r="J211" s="6">
        <f>IF(G211 = "NULL", "NULL", I211*28.35)</f>
        <v>156.49199999999999</v>
      </c>
      <c r="K211" s="6">
        <f>IF(G211 = "NULL", "NULL", G211*2)</f>
        <v>9.1999999999999993</v>
      </c>
      <c r="L211" s="6">
        <f>IF(G211 = "NULL", "NULL", K211*28.35)</f>
        <v>260.82</v>
      </c>
      <c r="M211" s="7" t="str">
        <f>CONCATENATE(D211, CHAR(10), "- NET WT. ", E211, " oz (", F211, " grams)")</f>
        <v>Lemon Rosemary Sea Salt Ingredients:
sea salt, lemon peel, rosemary, garlic 
• KOSHER CERTIFIED •
- NET WT. 2.3 oz (65.205 grams)</v>
      </c>
      <c r="N211" s="10">
        <v>10000000203</v>
      </c>
      <c r="O211" s="10">
        <v>30000000203</v>
      </c>
      <c r="P211" s="10">
        <v>50000000203</v>
      </c>
      <c r="Q211" s="10">
        <v>70000000203</v>
      </c>
      <c r="R211" s="10">
        <v>90000000203</v>
      </c>
      <c r="S211" s="2"/>
    </row>
    <row r="212" spans="1:19" ht="31.5" x14ac:dyDescent="0.25">
      <c r="A212" s="2" t="s">
        <v>89</v>
      </c>
      <c r="B212" s="2" t="s">
        <v>1090</v>
      </c>
      <c r="C212" s="2" t="s">
        <v>669</v>
      </c>
      <c r="D212" s="1" t="s">
        <v>891</v>
      </c>
      <c r="E212" s="6" t="str">
        <f>IF(G212 = "NULL", "NULL", G212/2)</f>
        <v>NULL</v>
      </c>
      <c r="F212" s="13" t="str">
        <f>IF(E212 = "NULL", "NULL", E212*28.35)</f>
        <v>NULL</v>
      </c>
      <c r="G212" s="6" t="s">
        <v>891</v>
      </c>
      <c r="H212" s="6" t="str">
        <f>IF(G212 = "NULL", "NULL", G212*28.35)</f>
        <v>NULL</v>
      </c>
      <c r="I212" s="6" t="str">
        <f>IF(G212 = "NULL", "NULL", G212*1.2)</f>
        <v>NULL</v>
      </c>
      <c r="J212" s="6" t="str">
        <f>IF(G212 = "NULL", "NULL", I212*28.35)</f>
        <v>NULL</v>
      </c>
      <c r="K212" s="6" t="str">
        <f>IF(G212 = "NULL", "NULL", G212*2)</f>
        <v>NULL</v>
      </c>
      <c r="L212" s="6" t="str">
        <f>IF(G212 = "NULL", "NULL", K212*28.35)</f>
        <v>NULL</v>
      </c>
      <c r="M212" s="7" t="str">
        <f>CONCATENATE(D212, CHAR(10), "- NET WT. ", E212, " oz (", F212, " grams)")</f>
        <v>NULL
- NET WT. NULL oz (NULL grams)</v>
      </c>
      <c r="N212" s="10">
        <v>10000000206</v>
      </c>
      <c r="O212" s="10">
        <v>30000000204</v>
      </c>
      <c r="P212" s="10">
        <v>50000000204</v>
      </c>
      <c r="Q212" s="10">
        <v>70000000204</v>
      </c>
      <c r="R212" s="10">
        <v>90000000204</v>
      </c>
      <c r="S212" s="2"/>
    </row>
    <row r="213" spans="1:19" ht="142.5" x14ac:dyDescent="0.25">
      <c r="A213" s="2" t="s">
        <v>314</v>
      </c>
      <c r="B213" s="2" t="s">
        <v>1089</v>
      </c>
      <c r="C213" s="2" t="s">
        <v>670</v>
      </c>
      <c r="D213" s="1" t="s">
        <v>1237</v>
      </c>
      <c r="E213" s="6">
        <f>IF(G213 = "NULL", "NULL", G213/2)</f>
        <v>3.375</v>
      </c>
      <c r="F213" s="13">
        <f>IF(E213 = "NULL", "NULL", E213*28.35)</f>
        <v>95.681250000000006</v>
      </c>
      <c r="G213" s="6">
        <v>6.75</v>
      </c>
      <c r="H213" s="6">
        <f>IF(G213 = "NULL", "NULL", G213*28.35)</f>
        <v>191.36250000000001</v>
      </c>
      <c r="I213" s="6">
        <f>IF(G213 = "NULL", "NULL", G213*1.2)</f>
        <v>8.1</v>
      </c>
      <c r="J213" s="6">
        <f>IF(G213 = "NULL", "NULL", I213*28.35)</f>
        <v>229.63499999999999</v>
      </c>
      <c r="K213" s="6">
        <f>IF(G213 = "NULL", "NULL", G213*2)</f>
        <v>13.5</v>
      </c>
      <c r="L213" s="6">
        <f>IF(G213 = "NULL", "NULL", K213*28.35)</f>
        <v>382.72500000000002</v>
      </c>
      <c r="M213" s="7" t="str">
        <f>CONCATENATE(D213, CHAR(10), "- NET WT. ", E213, " oz (", F213, " grams)")</f>
        <v xml:space="preserve"> Lemon Squeeze  Wine Slush Ingredients:
cane sugar, lemon juice powder &lt;2% of the following: citric acid, colored/flavored powder ( sugar, artificial flavors, yellow #5)  lemon oil
• MANUFACTURED IN A FACILITY THAT HANDLES PEANUTS, TREE NUTS, SOY, WHEAT, MILK •
- NET WT. 3.375 oz (95.68125 grams)</v>
      </c>
      <c r="N213" s="10">
        <v>10000000204</v>
      </c>
      <c r="O213" s="10">
        <v>30000000205</v>
      </c>
      <c r="P213" s="10">
        <v>50000000205</v>
      </c>
      <c r="Q213" s="10">
        <v>70000000205</v>
      </c>
      <c r="R213" s="10">
        <v>90000000205</v>
      </c>
      <c r="S213" s="2"/>
    </row>
    <row r="214" spans="1:19" ht="28.5" x14ac:dyDescent="0.25">
      <c r="A214" s="2" t="s">
        <v>246</v>
      </c>
      <c r="B214" s="2" t="s">
        <v>488</v>
      </c>
      <c r="C214" s="2" t="s">
        <v>488</v>
      </c>
      <c r="D214" s="1" t="s">
        <v>891</v>
      </c>
      <c r="E214" s="6" t="str">
        <f>IF(G214 = "NULL", "NULL", G214/2)</f>
        <v>NULL</v>
      </c>
      <c r="F214" s="13" t="str">
        <f>IF(E214 = "NULL", "NULL", E214*28.35)</f>
        <v>NULL</v>
      </c>
      <c r="G214" s="6" t="s">
        <v>891</v>
      </c>
      <c r="H214" s="6" t="str">
        <f>IF(G214 = "NULL", "NULL", G214*28.35)</f>
        <v>NULL</v>
      </c>
      <c r="I214" s="6" t="str">
        <f>IF(G214 = "NULL", "NULL", G214*1.2)</f>
        <v>NULL</v>
      </c>
      <c r="J214" s="6" t="str">
        <f>IF(G214 = "NULL", "NULL", I214*28.35)</f>
        <v>NULL</v>
      </c>
      <c r="K214" s="6" t="str">
        <f>IF(G214 = "NULL", "NULL", G214*2)</f>
        <v>NULL</v>
      </c>
      <c r="L214" s="6" t="str">
        <f>IF(G214 = "NULL", "NULL", K214*28.35)</f>
        <v>NULL</v>
      </c>
      <c r="M214" s="7" t="str">
        <f>CONCATENATE(D214, CHAR(10), "- NET WT. ", E214, " oz (", F214, " grams)")</f>
        <v>NULL
- NET WT. NULL oz (NULL grams)</v>
      </c>
      <c r="N214" s="10">
        <v>10000000205</v>
      </c>
      <c r="O214" s="10">
        <v>30000000206</v>
      </c>
      <c r="P214" s="10">
        <v>50000000206</v>
      </c>
      <c r="Q214" s="10">
        <v>70000000206</v>
      </c>
      <c r="R214" s="10">
        <v>90000000206</v>
      </c>
      <c r="S214" s="2"/>
    </row>
    <row r="215" spans="1:19" ht="31.5" x14ac:dyDescent="0.25">
      <c r="A215" s="2" t="s">
        <v>384</v>
      </c>
      <c r="B215" s="2" t="s">
        <v>1088</v>
      </c>
      <c r="C215" s="2" t="s">
        <v>671</v>
      </c>
      <c r="D215" s="1" t="s">
        <v>891</v>
      </c>
      <c r="E215" s="6" t="str">
        <f>IF(G215 = "NULL", "NULL", G215/2)</f>
        <v>NULL</v>
      </c>
      <c r="F215" s="13" t="str">
        <f>IF(E215 = "NULL", "NULL", E215*28.35)</f>
        <v>NULL</v>
      </c>
      <c r="G215" s="6" t="s">
        <v>891</v>
      </c>
      <c r="H215" s="6" t="str">
        <f>IF(G215 = "NULL", "NULL", G215*28.35)</f>
        <v>NULL</v>
      </c>
      <c r="I215" s="6" t="str">
        <f>IF(G215 = "NULL", "NULL", G215*1.2)</f>
        <v>NULL</v>
      </c>
      <c r="J215" s="6" t="str">
        <f>IF(G215 = "NULL", "NULL", I215*28.35)</f>
        <v>NULL</v>
      </c>
      <c r="K215" s="6" t="str">
        <f>IF(G215 = "NULL", "NULL", G215*2)</f>
        <v>NULL</v>
      </c>
      <c r="L215" s="6" t="str">
        <f>IF(G215 = "NULL", "NULL", K215*28.35)</f>
        <v>NULL</v>
      </c>
      <c r="M215" s="7" t="str">
        <f>CONCATENATE(D215, CHAR(10), "- NET WT. ", E215, " oz (", F215, " grams)")</f>
        <v>NULL
- NET WT. NULL oz (NULL grams)</v>
      </c>
      <c r="N215" s="10">
        <v>10000000207</v>
      </c>
      <c r="O215" s="10">
        <v>30000000207</v>
      </c>
      <c r="P215" s="10">
        <v>50000000207</v>
      </c>
      <c r="Q215" s="10">
        <v>70000000207</v>
      </c>
      <c r="R215" s="10">
        <v>90000000207</v>
      </c>
      <c r="S215" s="2"/>
    </row>
    <row r="216" spans="1:19" ht="57" x14ac:dyDescent="0.25">
      <c r="A216" s="2" t="s">
        <v>383</v>
      </c>
      <c r="B216" s="2" t="s">
        <v>1087</v>
      </c>
      <c r="C216" s="2" t="s">
        <v>672</v>
      </c>
      <c r="D216" s="1" t="s">
        <v>833</v>
      </c>
      <c r="E216" s="6">
        <f>IF(G216 = "NULL", "NULL", G216/2)</f>
        <v>1.3</v>
      </c>
      <c r="F216" s="13">
        <f>IF(E216 = "NULL", "NULL", E216*28.35)</f>
        <v>36.855000000000004</v>
      </c>
      <c r="G216" s="6">
        <v>2.6</v>
      </c>
      <c r="H216" s="6">
        <f>IF(G216 = "NULL", "NULL", G216*28.35)</f>
        <v>73.710000000000008</v>
      </c>
      <c r="I216" s="6">
        <f>IF(G216 = "NULL", "NULL", G216*1.2)</f>
        <v>3.12</v>
      </c>
      <c r="J216" s="6">
        <f>IF(G216 = "NULL", "NULL", I216*28.35)</f>
        <v>88.452000000000012</v>
      </c>
      <c r="K216" s="6">
        <f>IF(G216 = "NULL", "NULL", G216*2)</f>
        <v>5.2</v>
      </c>
      <c r="L216" s="6">
        <f>IF(G216 = "NULL", "NULL", K216*28.35)</f>
        <v>147.42000000000002</v>
      </c>
      <c r="M216" s="7" t="str">
        <f>CONCATENATE(D216, CHAR(10), "- NET WT. ", E216, " oz (", F216, " grams)")</f>
        <v>Licorice Spice Ingredients:
cinnamon chips, licorice root, orange peel, rooibos, cardamom, anise, cloves
- NET WT. 1.3 oz (36.855 grams)</v>
      </c>
      <c r="N216" s="10">
        <v>10000000208</v>
      </c>
      <c r="O216" s="10">
        <v>30000000208</v>
      </c>
      <c r="P216" s="10">
        <v>50000000208</v>
      </c>
      <c r="Q216" s="10">
        <v>70000000208</v>
      </c>
      <c r="R216" s="10">
        <v>90000000208</v>
      </c>
      <c r="S216" s="2"/>
    </row>
    <row r="217" spans="1:19" ht="31.5" x14ac:dyDescent="0.25">
      <c r="A217" s="2" t="s">
        <v>88</v>
      </c>
      <c r="B217" s="2" t="s">
        <v>1086</v>
      </c>
      <c r="C217" s="2" t="s">
        <v>673</v>
      </c>
      <c r="D217" s="1" t="s">
        <v>891</v>
      </c>
      <c r="E217" s="6" t="str">
        <f>IF(G217 = "NULL", "NULL", G217/2)</f>
        <v>NULL</v>
      </c>
      <c r="F217" s="13" t="str">
        <f>IF(E217 = "NULL", "NULL", E217*28.35)</f>
        <v>NULL</v>
      </c>
      <c r="G217" s="6" t="s">
        <v>891</v>
      </c>
      <c r="H217" s="6" t="str">
        <f>IF(G217 = "NULL", "NULL", G217*28.35)</f>
        <v>NULL</v>
      </c>
      <c r="I217" s="6" t="str">
        <f>IF(G217 = "NULL", "NULL", G217*1.2)</f>
        <v>NULL</v>
      </c>
      <c r="J217" s="6" t="str">
        <f>IF(G217 = "NULL", "NULL", I217*28.35)</f>
        <v>NULL</v>
      </c>
      <c r="K217" s="6" t="str">
        <f>IF(G217 = "NULL", "NULL", G217*2)</f>
        <v>NULL</v>
      </c>
      <c r="L217" s="6" t="str">
        <f>IF(G217 = "NULL", "NULL", K217*28.35)</f>
        <v>NULL</v>
      </c>
      <c r="M217" s="7" t="str">
        <f>CONCATENATE(D217, CHAR(10), "- NET WT. ", E217, " oz (", F217, " grams)")</f>
        <v>NULL
- NET WT. NULL oz (NULL grams)</v>
      </c>
      <c r="N217" s="10">
        <v>10000000210</v>
      </c>
      <c r="O217" s="10">
        <v>30000000209</v>
      </c>
      <c r="P217" s="10">
        <v>50000000209</v>
      </c>
      <c r="Q217" s="10">
        <v>70000000209</v>
      </c>
      <c r="R217" s="10">
        <v>90000000209</v>
      </c>
      <c r="S217" s="2"/>
    </row>
    <row r="218" spans="1:19" ht="28.5" x14ac:dyDescent="0.25">
      <c r="A218" s="2" t="s">
        <v>253</v>
      </c>
      <c r="B218" s="2" t="s">
        <v>493</v>
      </c>
      <c r="C218" s="2" t="s">
        <v>493</v>
      </c>
      <c r="D218" s="1" t="s">
        <v>891</v>
      </c>
      <c r="E218" s="6" t="str">
        <f>IF(G218 = "NULL", "NULL", G218/2)</f>
        <v>NULL</v>
      </c>
      <c r="F218" s="13" t="str">
        <f>IF(E218 = "NULL", "NULL", E218*28.35)</f>
        <v>NULL</v>
      </c>
      <c r="G218" s="6" t="s">
        <v>891</v>
      </c>
      <c r="H218" s="6" t="str">
        <f>IF(G218 = "NULL", "NULL", G218*28.35)</f>
        <v>NULL</v>
      </c>
      <c r="I218" s="6" t="str">
        <f>IF(G218 = "NULL", "NULL", G218*1.2)</f>
        <v>NULL</v>
      </c>
      <c r="J218" s="6" t="str">
        <f>IF(G218 = "NULL", "NULL", I218*28.35)</f>
        <v>NULL</v>
      </c>
      <c r="K218" s="6" t="str">
        <f>IF(G218 = "NULL", "NULL", G218*2)</f>
        <v>NULL</v>
      </c>
      <c r="L218" s="6" t="str">
        <f>IF(G218 = "NULL", "NULL", K218*28.35)</f>
        <v>NULL</v>
      </c>
      <c r="M218" s="7" t="str">
        <f>CONCATENATE(D218, CHAR(10), "- NET WT. ", E218, " oz (", F218, " grams)")</f>
        <v>NULL
- NET WT. NULL oz (NULL grams)</v>
      </c>
      <c r="N218" s="10">
        <v>10000000209</v>
      </c>
      <c r="O218" s="10">
        <v>30000000210</v>
      </c>
      <c r="P218" s="10">
        <v>50000000210</v>
      </c>
      <c r="Q218" s="10">
        <v>70000000210</v>
      </c>
      <c r="R218" s="10">
        <v>90000000210</v>
      </c>
      <c r="S218" s="2"/>
    </row>
    <row r="219" spans="1:19" ht="31.5" x14ac:dyDescent="0.25">
      <c r="A219" s="2" t="s">
        <v>315</v>
      </c>
      <c r="B219" s="2" t="s">
        <v>1085</v>
      </c>
      <c r="C219" s="2" t="s">
        <v>674</v>
      </c>
      <c r="D219" s="1" t="s">
        <v>891</v>
      </c>
      <c r="E219" s="6" t="str">
        <f>IF(G219 = "NULL", "NULL", G219/2)</f>
        <v>NULL</v>
      </c>
      <c r="F219" s="13" t="str">
        <f>IF(E219 = "NULL", "NULL", E219*28.35)</f>
        <v>NULL</v>
      </c>
      <c r="G219" s="6" t="s">
        <v>891</v>
      </c>
      <c r="H219" s="6" t="str">
        <f>IF(G219 = "NULL", "NULL", G219*28.35)</f>
        <v>NULL</v>
      </c>
      <c r="I219" s="6" t="str">
        <f>IF(G219 = "NULL", "NULL", G219*1.2)</f>
        <v>NULL</v>
      </c>
      <c r="J219" s="6" t="str">
        <f>IF(G219 = "NULL", "NULL", I219*28.35)</f>
        <v>NULL</v>
      </c>
      <c r="K219" s="6" t="str">
        <f>IF(G219 = "NULL", "NULL", G219*2)</f>
        <v>NULL</v>
      </c>
      <c r="L219" s="6" t="str">
        <f>IF(G219 = "NULL", "NULL", K219*28.35)</f>
        <v>NULL</v>
      </c>
      <c r="M219" s="7" t="str">
        <f>CONCATENATE(D219, CHAR(10), "- NET WT. ", E219, " oz (", F219, " grams)")</f>
        <v>NULL
- NET WT. NULL oz (NULL grams)</v>
      </c>
      <c r="N219" s="10">
        <v>10000000211</v>
      </c>
      <c r="O219" s="10">
        <v>30000000211</v>
      </c>
      <c r="P219" s="10">
        <v>50000000211</v>
      </c>
      <c r="Q219" s="10">
        <v>70000000211</v>
      </c>
      <c r="R219" s="10">
        <v>90000000211</v>
      </c>
      <c r="S219" s="2"/>
    </row>
    <row r="220" spans="1:19" ht="31.5" x14ac:dyDescent="0.25">
      <c r="A220" s="2" t="s">
        <v>108</v>
      </c>
      <c r="B220" s="2" t="s">
        <v>1084</v>
      </c>
      <c r="C220" s="2" t="s">
        <v>675</v>
      </c>
      <c r="D220" s="1" t="s">
        <v>891</v>
      </c>
      <c r="E220" s="6" t="str">
        <f>IF(G220 = "NULL", "NULL", G220/2)</f>
        <v>NULL</v>
      </c>
      <c r="F220" s="13" t="str">
        <f>IF(E220 = "NULL", "NULL", E220*28.35)</f>
        <v>NULL</v>
      </c>
      <c r="G220" s="6" t="s">
        <v>891</v>
      </c>
      <c r="H220" s="6" t="str">
        <f>IF(G220 = "NULL", "NULL", G220*28.35)</f>
        <v>NULL</v>
      </c>
      <c r="I220" s="6" t="str">
        <f>IF(G220 = "NULL", "NULL", G220*1.2)</f>
        <v>NULL</v>
      </c>
      <c r="J220" s="6" t="str">
        <f>IF(G220 = "NULL", "NULL", I220*28.35)</f>
        <v>NULL</v>
      </c>
      <c r="K220" s="6" t="str">
        <f>IF(G220 = "NULL", "NULL", G220*2)</f>
        <v>NULL</v>
      </c>
      <c r="L220" s="6" t="str">
        <f>IF(G220 = "NULL", "NULL", K220*28.35)</f>
        <v>NULL</v>
      </c>
      <c r="M220" s="7" t="str">
        <f>CONCATENATE(D220, CHAR(10), "- NET WT. ", E220, " oz (", F220, " grams)")</f>
        <v>NULL
- NET WT. NULL oz (NULL grams)</v>
      </c>
      <c r="N220" s="10">
        <v>10000000212</v>
      </c>
      <c r="O220" s="10">
        <v>30000000212</v>
      </c>
      <c r="P220" s="10">
        <v>50000000212</v>
      </c>
      <c r="Q220" s="10">
        <v>70000000212</v>
      </c>
      <c r="R220" s="10">
        <v>90000000212</v>
      </c>
      <c r="S220" s="2"/>
    </row>
    <row r="221" spans="1:19" ht="185.25" x14ac:dyDescent="0.25">
      <c r="A221" s="2" t="s">
        <v>132</v>
      </c>
      <c r="B221" s="2" t="s">
        <v>1083</v>
      </c>
      <c r="C221" s="2" t="s">
        <v>676</v>
      </c>
      <c r="D221" s="1" t="s">
        <v>815</v>
      </c>
      <c r="E221" s="6">
        <f>IF(G221 = "NULL", "NULL", G221/2)</f>
        <v>1.3</v>
      </c>
      <c r="F221" s="13">
        <f>IF(E221 = "NULL", "NULL", E221*28.35)</f>
        <v>36.855000000000004</v>
      </c>
      <c r="G221" s="6">
        <v>2.6</v>
      </c>
      <c r="H221" s="6">
        <f>IF(G221 = "NULL", "NULL", G221*28.35)</f>
        <v>73.710000000000008</v>
      </c>
      <c r="I221" s="6">
        <f>IF(G221 = "NULL", "NULL", G221*1.2)</f>
        <v>3.12</v>
      </c>
      <c r="J221" s="6">
        <f>IF(G221 = "NULL", "NULL", I221*28.35)</f>
        <v>88.452000000000012</v>
      </c>
      <c r="K221" s="6">
        <f>IF(G221 = "NULL", "NULL", G221*2)</f>
        <v>5.2</v>
      </c>
      <c r="L221" s="6">
        <f>IF(G221 = "NULL", "NULL", K221*28.35)</f>
        <v>147.42000000000002</v>
      </c>
      <c r="M221" s="7" t="str">
        <f>CONCATENATE(D221, CHAR(10), "- NET WT. ", E221, " oz (", F221,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21" s="10">
        <v>10000000214</v>
      </c>
      <c r="O221" s="10">
        <v>30000000213</v>
      </c>
      <c r="P221" s="10">
        <v>50000000213</v>
      </c>
      <c r="Q221" s="10">
        <v>70000000213</v>
      </c>
      <c r="R221" s="10">
        <v>90000000213</v>
      </c>
      <c r="S221" s="2"/>
    </row>
    <row r="222" spans="1:19" ht="31.5" x14ac:dyDescent="0.25">
      <c r="A222" s="2" t="s">
        <v>141</v>
      </c>
      <c r="B222" s="2" t="s">
        <v>1082</v>
      </c>
      <c r="C222" s="2" t="s">
        <v>677</v>
      </c>
      <c r="D222" s="1" t="s">
        <v>891</v>
      </c>
      <c r="E222" s="6" t="str">
        <f>IF(G222 = "NULL", "NULL", G222/2)</f>
        <v>NULL</v>
      </c>
      <c r="F222" s="13" t="str">
        <f>IF(E222 = "NULL", "NULL", E222*28.35)</f>
        <v>NULL</v>
      </c>
      <c r="G222" s="6" t="s">
        <v>891</v>
      </c>
      <c r="H222" s="6" t="str">
        <f>IF(G222 = "NULL", "NULL", G222*28.35)</f>
        <v>NULL</v>
      </c>
      <c r="I222" s="6" t="str">
        <f>IF(G222 = "NULL", "NULL", G222*1.2)</f>
        <v>NULL</v>
      </c>
      <c r="J222" s="6" t="str">
        <f>IF(G222 = "NULL", "NULL", I222*28.35)</f>
        <v>NULL</v>
      </c>
      <c r="K222" s="6" t="str">
        <f>IF(G222 = "NULL", "NULL", G222*2)</f>
        <v>NULL</v>
      </c>
      <c r="L222" s="6" t="str">
        <f>IF(G222 = "NULL", "NULL", K222*28.35)</f>
        <v>NULL</v>
      </c>
      <c r="M222" s="7" t="str">
        <f>CONCATENATE(D222, CHAR(10), "- NET WT. ", E222, " oz (", F222, " grams)")</f>
        <v>NULL
- NET WT. NULL oz (NULL grams)</v>
      </c>
      <c r="N222" s="10">
        <v>10000000213</v>
      </c>
      <c r="O222" s="10">
        <v>30000000214</v>
      </c>
      <c r="P222" s="10">
        <v>50000000214</v>
      </c>
      <c r="Q222" s="10">
        <v>70000000214</v>
      </c>
      <c r="R222" s="10">
        <v>90000000214</v>
      </c>
      <c r="S222" s="2"/>
    </row>
    <row r="223" spans="1:19" ht="31.5" x14ac:dyDescent="0.25">
      <c r="A223" s="2" t="s">
        <v>339</v>
      </c>
      <c r="B223" s="2" t="s">
        <v>1081</v>
      </c>
      <c r="C223" s="2" t="s">
        <v>678</v>
      </c>
      <c r="D223" s="1" t="s">
        <v>891</v>
      </c>
      <c r="E223" s="6" t="str">
        <f>IF(G223 = "NULL", "NULL", G223/2)</f>
        <v>NULL</v>
      </c>
      <c r="F223" s="13" t="str">
        <f>IF(E223 = "NULL", "NULL", E223*28.35)</f>
        <v>NULL</v>
      </c>
      <c r="G223" s="6" t="s">
        <v>891</v>
      </c>
      <c r="H223" s="6" t="str">
        <f>IF(G223 = "NULL", "NULL", G223*28.35)</f>
        <v>NULL</v>
      </c>
      <c r="I223" s="6" t="str">
        <f>IF(G223 = "NULL", "NULL", G223*1.2)</f>
        <v>NULL</v>
      </c>
      <c r="J223" s="6" t="str">
        <f>IF(G223 = "NULL", "NULL", I223*28.35)</f>
        <v>NULL</v>
      </c>
      <c r="K223" s="6" t="str">
        <f>IF(G223 = "NULL", "NULL", G223*2)</f>
        <v>NULL</v>
      </c>
      <c r="L223" s="6" t="str">
        <f>IF(G223 = "NULL", "NULL", K223*28.35)</f>
        <v>NULL</v>
      </c>
      <c r="M223" s="7" t="str">
        <f>CONCATENATE(D223, CHAR(10), "- NET WT. ", E223, " oz (", F223, " grams)")</f>
        <v>NULL
- NET WT. NULL oz (NULL grams)</v>
      </c>
      <c r="N223" s="10">
        <v>10000000215</v>
      </c>
      <c r="O223" s="10">
        <v>30000000215</v>
      </c>
      <c r="P223" s="10">
        <v>50000000215</v>
      </c>
      <c r="Q223" s="10">
        <v>70000000215</v>
      </c>
      <c r="R223" s="10">
        <v>90000000215</v>
      </c>
      <c r="S223" s="2"/>
    </row>
    <row r="224" spans="1:19" ht="31.5" x14ac:dyDescent="0.25">
      <c r="A224" s="2" t="s">
        <v>101</v>
      </c>
      <c r="B224" s="2" t="s">
        <v>1080</v>
      </c>
      <c r="C224" s="2" t="s">
        <v>679</v>
      </c>
      <c r="D224" s="1" t="s">
        <v>891</v>
      </c>
      <c r="E224" s="6" t="str">
        <f>IF(G224 = "NULL", "NULL", G224/2)</f>
        <v>NULL</v>
      </c>
      <c r="F224" s="13" t="str">
        <f>IF(E224 = "NULL", "NULL", E224*28.35)</f>
        <v>NULL</v>
      </c>
      <c r="G224" s="6" t="s">
        <v>891</v>
      </c>
      <c r="H224" s="6" t="str">
        <f>IF(G224 = "NULL", "NULL", G224*28.35)</f>
        <v>NULL</v>
      </c>
      <c r="I224" s="6" t="str">
        <f>IF(G224 = "NULL", "NULL", G224*1.2)</f>
        <v>NULL</v>
      </c>
      <c r="J224" s="6" t="str">
        <f>IF(G224 = "NULL", "NULL", I224*28.35)</f>
        <v>NULL</v>
      </c>
      <c r="K224" s="6" t="str">
        <f>IF(G224 = "NULL", "NULL", G224*2)</f>
        <v>NULL</v>
      </c>
      <c r="L224" s="6" t="str">
        <f>IF(G224 = "NULL", "NULL", K224*28.35)</f>
        <v>NULL</v>
      </c>
      <c r="M224" s="7" t="str">
        <f>CONCATENATE(D224, CHAR(10), "- NET WT. ", E224, " oz (", F224, " grams)")</f>
        <v>NULL
- NET WT. NULL oz (NULL grams)</v>
      </c>
      <c r="N224" s="10">
        <v>10000000216</v>
      </c>
      <c r="O224" s="10">
        <v>30000000216</v>
      </c>
      <c r="P224" s="10">
        <v>50000000216</v>
      </c>
      <c r="Q224" s="10">
        <v>70000000216</v>
      </c>
      <c r="R224" s="10">
        <v>90000000216</v>
      </c>
      <c r="S224" s="2"/>
    </row>
    <row r="225" spans="1:20" ht="28.5" x14ac:dyDescent="0.25">
      <c r="A225" s="2" t="s">
        <v>382</v>
      </c>
      <c r="B225" s="2" t="s">
        <v>435</v>
      </c>
      <c r="C225" s="2" t="s">
        <v>435</v>
      </c>
      <c r="D225" s="1" t="s">
        <v>891</v>
      </c>
      <c r="E225" s="6" t="str">
        <f>IF(G225 = "NULL", "NULL", G225/2)</f>
        <v>NULL</v>
      </c>
      <c r="F225" s="13" t="str">
        <f>IF(E225 = "NULL", "NULL", E225*28.35)</f>
        <v>NULL</v>
      </c>
      <c r="G225" s="6" t="s">
        <v>891</v>
      </c>
      <c r="H225" s="6" t="str">
        <f>IF(G225 = "NULL", "NULL", G225*28.35)</f>
        <v>NULL</v>
      </c>
      <c r="I225" s="6" t="str">
        <f>IF(G225 = "NULL", "NULL", G225*1.2)</f>
        <v>NULL</v>
      </c>
      <c r="J225" s="6" t="str">
        <f>IF(G225 = "NULL", "NULL", I225*28.35)</f>
        <v>NULL</v>
      </c>
      <c r="K225" s="6" t="str">
        <f>IF(G225 = "NULL", "NULL", G225*2)</f>
        <v>NULL</v>
      </c>
      <c r="L225" s="6" t="str">
        <f>IF(G225 = "NULL", "NULL", K225*28.35)</f>
        <v>NULL</v>
      </c>
      <c r="M225" s="7" t="str">
        <f>CONCATENATE(D225, CHAR(10), "- NET WT. ", E225, " oz (", F225, " grams)")</f>
        <v>NULL
- NET WT. NULL oz (NULL grams)</v>
      </c>
      <c r="N225" s="10">
        <v>10000000217</v>
      </c>
      <c r="O225" s="10">
        <v>30000000217</v>
      </c>
      <c r="P225" s="10">
        <v>50000000217</v>
      </c>
      <c r="Q225" s="10">
        <v>70000000217</v>
      </c>
      <c r="R225" s="10">
        <v>90000000217</v>
      </c>
      <c r="S225" s="2"/>
    </row>
    <row r="226" spans="1:20" ht="31.5" x14ac:dyDescent="0.25">
      <c r="A226" s="2" t="s">
        <v>226</v>
      </c>
      <c r="B226" s="2" t="s">
        <v>1079</v>
      </c>
      <c r="C226" s="2" t="s">
        <v>680</v>
      </c>
      <c r="D226" s="1" t="s">
        <v>891</v>
      </c>
      <c r="E226" s="6" t="str">
        <f>IF(G226 = "NULL", "NULL", G226/2)</f>
        <v>NULL</v>
      </c>
      <c r="F226" s="13" t="str">
        <f>IF(E226 = "NULL", "NULL", E226*28.35)</f>
        <v>NULL</v>
      </c>
      <c r="G226" s="6" t="s">
        <v>891</v>
      </c>
      <c r="H226" s="6" t="str">
        <f>IF(G226 = "NULL", "NULL", G226*28.35)</f>
        <v>NULL</v>
      </c>
      <c r="I226" s="6" t="str">
        <f>IF(G226 = "NULL", "NULL", G226*1.2)</f>
        <v>NULL</v>
      </c>
      <c r="J226" s="6" t="str">
        <f>IF(G226 = "NULL", "NULL", I226*28.35)</f>
        <v>NULL</v>
      </c>
      <c r="K226" s="6" t="str">
        <f>IF(G226 = "NULL", "NULL", G226*2)</f>
        <v>NULL</v>
      </c>
      <c r="L226" s="6" t="str">
        <f>IF(G226 = "NULL", "NULL", K226*28.35)</f>
        <v>NULL</v>
      </c>
      <c r="M226" s="7" t="str">
        <f>CONCATENATE(D226, CHAR(10), "- NET WT. ", E226, " oz (", F226, " grams)")</f>
        <v>NULL
- NET WT. NULL oz (NULL grams)</v>
      </c>
      <c r="N226" s="10">
        <v>10000000218</v>
      </c>
      <c r="O226" s="10">
        <v>30000000218</v>
      </c>
      <c r="P226" s="10">
        <v>50000000218</v>
      </c>
      <c r="Q226" s="10">
        <v>70000000218</v>
      </c>
      <c r="R226" s="10">
        <v>90000000218</v>
      </c>
      <c r="S226" s="2"/>
    </row>
    <row r="227" spans="1:20" ht="31.5" x14ac:dyDescent="0.25">
      <c r="A227" s="2" t="s">
        <v>251</v>
      </c>
      <c r="B227" s="2" t="s">
        <v>1078</v>
      </c>
      <c r="C227" s="2" t="s">
        <v>681</v>
      </c>
      <c r="D227" s="1" t="s">
        <v>891</v>
      </c>
      <c r="E227" s="6" t="str">
        <f>IF(G227 = "NULL", "NULL", G227/2)</f>
        <v>NULL</v>
      </c>
      <c r="F227" s="13" t="str">
        <f>IF(E227 = "NULL", "NULL", E227*28.35)</f>
        <v>NULL</v>
      </c>
      <c r="G227" s="6" t="s">
        <v>891</v>
      </c>
      <c r="H227" s="6" t="str">
        <f>IF(G227 = "NULL", "NULL", G227*28.35)</f>
        <v>NULL</v>
      </c>
      <c r="I227" s="6" t="str">
        <f>IF(G227 = "NULL", "NULL", G227*1.2)</f>
        <v>NULL</v>
      </c>
      <c r="J227" s="6" t="str">
        <f>IF(G227 = "NULL", "NULL", I227*28.35)</f>
        <v>NULL</v>
      </c>
      <c r="K227" s="6" t="str">
        <f>IF(G227 = "NULL", "NULL", G227*2)</f>
        <v>NULL</v>
      </c>
      <c r="L227" s="6" t="str">
        <f>IF(G227 = "NULL", "NULL", K227*28.35)</f>
        <v>NULL</v>
      </c>
      <c r="M227" s="7" t="str">
        <f>CONCATENATE(D227, CHAR(10), "- NET WT. ", E227, " oz (", F227, " grams)")</f>
        <v>NULL
- NET WT. NULL oz (NULL grams)</v>
      </c>
      <c r="N227" s="10">
        <v>10000000219</v>
      </c>
      <c r="O227" s="10">
        <v>30000000219</v>
      </c>
      <c r="P227" s="10">
        <v>50000000219</v>
      </c>
      <c r="Q227" s="10">
        <v>70000000219</v>
      </c>
      <c r="R227" s="10">
        <v>90000000219</v>
      </c>
      <c r="S227" s="2"/>
    </row>
    <row r="228" spans="1:20" ht="31.5" x14ac:dyDescent="0.25">
      <c r="A228" s="2" t="s">
        <v>92</v>
      </c>
      <c r="B228" s="2" t="s">
        <v>1077</v>
      </c>
      <c r="C228" s="2" t="s">
        <v>682</v>
      </c>
      <c r="D228" s="1" t="s">
        <v>891</v>
      </c>
      <c r="E228" s="6" t="str">
        <f>IF(G228 = "NULL", "NULL", G228/2)</f>
        <v>NULL</v>
      </c>
      <c r="F228" s="13" t="str">
        <f>IF(E228 = "NULL", "NULL", E228*28.35)</f>
        <v>NULL</v>
      </c>
      <c r="G228" s="6" t="s">
        <v>891</v>
      </c>
      <c r="H228" s="6" t="str">
        <f>IF(G228 = "NULL", "NULL", G228*28.35)</f>
        <v>NULL</v>
      </c>
      <c r="I228" s="6" t="str">
        <f>IF(G228 = "NULL", "NULL", G228*1.2)</f>
        <v>NULL</v>
      </c>
      <c r="J228" s="6" t="str">
        <f>IF(G228 = "NULL", "NULL", I228*28.35)</f>
        <v>NULL</v>
      </c>
      <c r="K228" s="6" t="str">
        <f>IF(G228 = "NULL", "NULL", G228*2)</f>
        <v>NULL</v>
      </c>
      <c r="L228" s="6" t="str">
        <f>IF(G228 = "NULL", "NULL", K228*28.35)</f>
        <v>NULL</v>
      </c>
      <c r="M228" s="7" t="str">
        <f>CONCATENATE(D228, CHAR(10), "- NET WT. ", E228, " oz (", F228, " grams)")</f>
        <v>NULL
- NET WT. NULL oz (NULL grams)</v>
      </c>
      <c r="N228" s="10">
        <v>10000000220</v>
      </c>
      <c r="O228" s="10">
        <v>30000000220</v>
      </c>
      <c r="P228" s="10">
        <v>50000000220</v>
      </c>
      <c r="Q228" s="10">
        <v>70000000220</v>
      </c>
      <c r="R228" s="10">
        <v>90000000220</v>
      </c>
      <c r="S228" s="2"/>
    </row>
    <row r="229" spans="1:20" ht="71.25" x14ac:dyDescent="0.25">
      <c r="A229" s="2" t="s">
        <v>4</v>
      </c>
      <c r="B229" s="2" t="s">
        <v>1076</v>
      </c>
      <c r="C229" s="2" t="s">
        <v>683</v>
      </c>
      <c r="D229" s="1" t="s">
        <v>824</v>
      </c>
      <c r="E229" s="6">
        <f>IF(G229 = "NULL", "NULL", G229/2)</f>
        <v>1.7</v>
      </c>
      <c r="F229" s="13">
        <f>IF(E229 = "NULL", "NULL", E229*28.35)</f>
        <v>48.195</v>
      </c>
      <c r="G229" s="6">
        <v>3.4</v>
      </c>
      <c r="H229" s="6">
        <f>IF(G229 = "NULL", "NULL", G229*28.35)</f>
        <v>96.39</v>
      </c>
      <c r="I229" s="6">
        <f>IF(G229 = "NULL", "NULL", G229*1.2)</f>
        <v>4.08</v>
      </c>
      <c r="J229" s="6">
        <f>IF(G229 = "NULL", "NULL", I229*28.35)</f>
        <v>115.66800000000001</v>
      </c>
      <c r="K229" s="6">
        <f>IF(G229 = "NULL", "NULL", G229*2)</f>
        <v>6.8</v>
      </c>
      <c r="L229" s="6">
        <f>IF(G229 = "NULL", "NULL", K229*28.35)</f>
        <v>192.78</v>
      </c>
      <c r="M229" s="7" t="str">
        <f>CONCATENATE(D229, CHAR(10), "- NET WT. ", E229, " oz (", F229, " grams)")</f>
        <v>Mediterranean Bread Dip Ingredients:
oregano, sugar, onion, parsley, salt, pepper, starch, msg flavor enhancer, garlic
- NET WT. 1.7 oz (48.195 grams)</v>
      </c>
      <c r="N229" s="10">
        <v>10000000222</v>
      </c>
      <c r="O229" s="10">
        <v>30000000221</v>
      </c>
      <c r="P229" s="10">
        <v>50000000221</v>
      </c>
      <c r="Q229" s="10">
        <v>70000000221</v>
      </c>
      <c r="R229" s="10">
        <v>90000000221</v>
      </c>
      <c r="S229" s="2"/>
    </row>
    <row r="230" spans="1:20" ht="99.75" x14ac:dyDescent="0.25">
      <c r="A230" s="2" t="s">
        <v>20</v>
      </c>
      <c r="B230" s="2" t="s">
        <v>1075</v>
      </c>
      <c r="C230" s="2" t="s">
        <v>684</v>
      </c>
      <c r="D230" s="1" t="s">
        <v>867</v>
      </c>
      <c r="E230" s="6">
        <f>IF(G230 = "NULL", "NULL", G230/2)</f>
        <v>1.8</v>
      </c>
      <c r="F230" s="13">
        <f>IF(E230 = "NULL", "NULL", E230*28.35)</f>
        <v>51.03</v>
      </c>
      <c r="G230" s="6">
        <v>3.6</v>
      </c>
      <c r="H230" s="6">
        <f>IF(G230 = "NULL", "NULL", G230*28.35)</f>
        <v>102.06</v>
      </c>
      <c r="I230" s="6">
        <f>IF(G230 = "NULL", "NULL", G230*1.2)</f>
        <v>4.32</v>
      </c>
      <c r="J230" s="6">
        <f>IF(G230 = "NULL", "NULL", I230*28.35)</f>
        <v>122.47200000000001</v>
      </c>
      <c r="K230" s="6">
        <f>IF(G230 = "NULL", "NULL", G230*2)</f>
        <v>7.2</v>
      </c>
      <c r="L230" s="6">
        <f>IF(G230 = "NULL", "NULL", K230*28.35)</f>
        <v>204.12</v>
      </c>
      <c r="M230" s="7" t="str">
        <f>CONCATENATE(D230, CHAR(10), "- NET WT. ", E230, " oz (", F230, " grams)")</f>
        <v>Mediterranian Garden Dipping Seasoning Ingredients:
dehydrated vegetables (garlic, onion, red bell pepper) sea salt, spices, sesame seeds, honey granules (cane sugar, honey) citric acid
- NET WT. 1.8 oz (51.03 grams)</v>
      </c>
      <c r="N230" s="10">
        <v>10000000221</v>
      </c>
      <c r="O230" s="10">
        <v>30000000222</v>
      </c>
      <c r="P230" s="10">
        <v>50000000222</v>
      </c>
      <c r="Q230" s="10">
        <v>70000000222</v>
      </c>
      <c r="R230" s="10">
        <v>90000000222</v>
      </c>
      <c r="S230" s="2"/>
    </row>
    <row r="231" spans="1:20" ht="42.75" x14ac:dyDescent="0.25">
      <c r="A231" s="2" t="s">
        <v>839</v>
      </c>
      <c r="B231" s="2" t="s">
        <v>1074</v>
      </c>
      <c r="C231" s="2" t="s">
        <v>685</v>
      </c>
      <c r="D231" s="1" t="s">
        <v>530</v>
      </c>
      <c r="E231" s="6" t="str">
        <f>IF(G231 = "NULL", "NULL", G231/2)</f>
        <v>NULL</v>
      </c>
      <c r="F231" s="13" t="str">
        <f>IF(E231 = "NULL", "NULL", E231*28.35)</f>
        <v>NULL</v>
      </c>
      <c r="G231" s="6" t="s">
        <v>891</v>
      </c>
      <c r="H231" s="6" t="str">
        <f>IF(G231 = "NULL", "NULL", G231*28.35)</f>
        <v>NULL</v>
      </c>
      <c r="I231" s="6" t="str">
        <f>IF(G231 = "NULL", "NULL", G231*1.2)</f>
        <v>NULL</v>
      </c>
      <c r="J231" s="6" t="str">
        <f>IF(G231 = "NULL", "NULL", I231*28.35)</f>
        <v>NULL</v>
      </c>
      <c r="K231" s="6" t="str">
        <f>IF(G231 = "NULL", "NULL", G231*2)</f>
        <v>NULL</v>
      </c>
      <c r="L231" s="6" t="str">
        <f>IF(G231 = "NULL", "NULL", K231*28.35)</f>
        <v>NULL</v>
      </c>
      <c r="M231" s="7" t="str">
        <f>CONCATENATE(D231, CHAR(10), "- NET WT. ", E231, " oz (", F231, " grams)")</f>
        <v>Mediterranean Sea Salt Ingredients:
sea salt
- NET WT. NULL oz (NULL grams)</v>
      </c>
      <c r="N231" s="10">
        <v>10000000223</v>
      </c>
      <c r="O231" s="10">
        <v>30000000223</v>
      </c>
      <c r="P231" s="10">
        <v>50000000223</v>
      </c>
      <c r="Q231" s="10">
        <v>70000000223</v>
      </c>
      <c r="R231" s="10">
        <v>90000000223</v>
      </c>
      <c r="S231" s="2"/>
    </row>
    <row r="232" spans="1:20" ht="57" x14ac:dyDescent="0.25">
      <c r="A232" s="2" t="s">
        <v>170</v>
      </c>
      <c r="B232" s="2" t="s">
        <v>1073</v>
      </c>
      <c r="C232" s="2" t="s">
        <v>686</v>
      </c>
      <c r="D232" s="1" t="s">
        <v>886</v>
      </c>
      <c r="E232" s="6" t="str">
        <f>IF(G232 = "NULL", "NULL", G232/2)</f>
        <v>NULL</v>
      </c>
      <c r="F232" s="13" t="str">
        <f>IF(E232 = "NULL", "NULL", E232*28.35)</f>
        <v>NULL</v>
      </c>
      <c r="G232" s="6" t="s">
        <v>891</v>
      </c>
      <c r="H232" s="6" t="str">
        <f>IF(G232 = "NULL", "NULL", G232*28.35)</f>
        <v>NULL</v>
      </c>
      <c r="I232" s="6" t="str">
        <f>IF(G232 = "NULL", "NULL", G232*1.2)</f>
        <v>NULL</v>
      </c>
      <c r="J232" s="6" t="str">
        <f>IF(G232 = "NULL", "NULL", I232*28.35)</f>
        <v>NULL</v>
      </c>
      <c r="K232" s="6" t="str">
        <f>IF(G232 = "NULL", "NULL", G232*2)</f>
        <v>NULL</v>
      </c>
      <c r="L232" s="6" t="str">
        <f>IF(G232 = "NULL", "NULL", K232*28.35)</f>
        <v>NULL</v>
      </c>
      <c r="M232" s="7" t="str">
        <f>CONCATENATE(D232, CHAR(10), "- NET WT. ", E232, " oz (", F232, " grams)")</f>
        <v>Memphis Grill Seasoning Ingredients:
sugar, salt, garlic, onion, black pepper, spices
- NET WT. NULL oz (NULL grams)</v>
      </c>
      <c r="N232" s="10">
        <v>10000000224</v>
      </c>
      <c r="O232" s="10">
        <v>30000000224</v>
      </c>
      <c r="P232" s="10">
        <v>50000000224</v>
      </c>
      <c r="Q232" s="10">
        <v>70000000224</v>
      </c>
      <c r="R232" s="10">
        <v>90000000224</v>
      </c>
      <c r="S232" s="2" t="s">
        <v>883</v>
      </c>
      <c r="T232" s="7" t="s">
        <v>905</v>
      </c>
    </row>
    <row r="233" spans="1:20" ht="42.75" x14ac:dyDescent="0.25">
      <c r="A233" s="2" t="s">
        <v>53</v>
      </c>
      <c r="B233" s="2" t="s">
        <v>1072</v>
      </c>
      <c r="C233" s="2" t="s">
        <v>687</v>
      </c>
      <c r="D233" s="1" t="s">
        <v>531</v>
      </c>
      <c r="E233" s="6">
        <f>IF(G233 = "NULL", "NULL", G233/2)</f>
        <v>2.2999999999999998</v>
      </c>
      <c r="F233" s="13">
        <f>IF(E233 = "NULL", "NULL", E233*28.35)</f>
        <v>65.204999999999998</v>
      </c>
      <c r="G233" s="6">
        <v>4.5999999999999996</v>
      </c>
      <c r="H233" s="6">
        <f>IF(G233 = "NULL", "NULL", G233*28.35)</f>
        <v>130.41</v>
      </c>
      <c r="I233" s="6">
        <f>IF(G233 = "NULL", "NULL", G233*1.2)</f>
        <v>5.52</v>
      </c>
      <c r="J233" s="6">
        <f>IF(G233 = "NULL", "NULL", I233*28.35)</f>
        <v>156.49199999999999</v>
      </c>
      <c r="K233" s="6">
        <f>IF(G233 = "NULL", "NULL", G233*2)</f>
        <v>9.1999999999999993</v>
      </c>
      <c r="L233" s="6">
        <f>IF(G233 = "NULL", "NULL", K233*28.35)</f>
        <v>260.82</v>
      </c>
      <c r="M233" s="7" t="str">
        <f>CONCATENATE(D233, CHAR(10), "- NET WT. ", E233, " oz (", F233, " grams)")</f>
        <v>Mesquite Smoked Sea Salt Ingredients:
sea salt smoked over mesquite wood
- NET WT. 2.3 oz (65.205 grams)</v>
      </c>
      <c r="N233" s="10">
        <v>10000000225</v>
      </c>
      <c r="O233" s="10">
        <v>30000000225</v>
      </c>
      <c r="P233" s="10">
        <v>50000000225</v>
      </c>
      <c r="Q233" s="10">
        <v>70000000225</v>
      </c>
      <c r="R233" s="10">
        <v>90000000225</v>
      </c>
      <c r="S233" s="2"/>
    </row>
    <row r="234" spans="1:20" ht="85.5" x14ac:dyDescent="0.25">
      <c r="A234" s="2" t="s">
        <v>127</v>
      </c>
      <c r="B234" s="2" t="s">
        <v>1071</v>
      </c>
      <c r="C234" s="2" t="s">
        <v>689</v>
      </c>
      <c r="D234" s="1" t="s">
        <v>838</v>
      </c>
      <c r="E234" s="6">
        <f>IF(G234 = "NULL", "NULL", G234/2)</f>
        <v>1.5</v>
      </c>
      <c r="F234" s="13">
        <f>IF(E234 = "NULL", "NULL", E234*28.35)</f>
        <v>42.525000000000006</v>
      </c>
      <c r="G234" s="6">
        <v>3</v>
      </c>
      <c r="H234" s="6">
        <f>IF(G234 = "NULL", "NULL", G234*28.35)</f>
        <v>85.050000000000011</v>
      </c>
      <c r="I234" s="6">
        <f>IF(G234 = "NULL", "NULL", G234*1.2)</f>
        <v>3.5999999999999996</v>
      </c>
      <c r="J234" s="6">
        <f>IF(G234 = "NULL", "NULL", I234*28.35)</f>
        <v>102.05999999999999</v>
      </c>
      <c r="K234" s="6">
        <f>IF(G234 = "NULL", "NULL", G234*2)</f>
        <v>6</v>
      </c>
      <c r="L234" s="6">
        <f>IF(G234 = "NULL", "NULL", K234*28.35)</f>
        <v>170.10000000000002</v>
      </c>
      <c r="M234" s="7" t="str">
        <f>CONCATENATE(D234, CHAR(10), "- NET WT. ", E234, " oz (", F234, " grams)")</f>
        <v>Mesquite Wood Seasoning &amp; Rub Ingredients:
sugar, garlic, onion, chardex hickory, paprika, salt, cumin, cayenne, black pepper 
- NET WT. 1.5 oz (42.525 grams)</v>
      </c>
      <c r="N234" s="10">
        <v>10000000226</v>
      </c>
      <c r="O234" s="10">
        <v>30000000226</v>
      </c>
      <c r="P234" s="10">
        <v>50000000226</v>
      </c>
      <c r="Q234" s="10">
        <v>70000000226</v>
      </c>
      <c r="R234" s="10">
        <v>90000000226</v>
      </c>
      <c r="S234" s="2"/>
    </row>
    <row r="235" spans="1:20" ht="31.5" x14ac:dyDescent="0.25">
      <c r="A235" s="2" t="s">
        <v>136</v>
      </c>
      <c r="B235" s="2" t="s">
        <v>1070</v>
      </c>
      <c r="C235" s="2" t="s">
        <v>688</v>
      </c>
      <c r="D235" s="1" t="s">
        <v>891</v>
      </c>
      <c r="E235" s="6" t="str">
        <f>IF(G235 = "NULL", "NULL", G235/2)</f>
        <v>NULL</v>
      </c>
      <c r="F235" s="13" t="str">
        <f>IF(E235 = "NULL", "NULL", E235*28.35)</f>
        <v>NULL</v>
      </c>
      <c r="G235" s="6" t="s">
        <v>891</v>
      </c>
      <c r="H235" s="6" t="str">
        <f>IF(G235 = "NULL", "NULL", G235*28.35)</f>
        <v>NULL</v>
      </c>
      <c r="I235" s="6" t="str">
        <f>IF(G235 = "NULL", "NULL", G235*1.2)</f>
        <v>NULL</v>
      </c>
      <c r="J235" s="6" t="str">
        <f>IF(G235 = "NULL", "NULL", I235*28.35)</f>
        <v>NULL</v>
      </c>
      <c r="K235" s="6" t="str">
        <f>IF(G235 = "NULL", "NULL", G235*2)</f>
        <v>NULL</v>
      </c>
      <c r="L235" s="6" t="str">
        <f>IF(G235 = "NULL", "NULL", K235*28.35)</f>
        <v>NULL</v>
      </c>
      <c r="M235" s="7" t="str">
        <f>CONCATENATE(D235, CHAR(10), "- NET WT. ", E235, " oz (", F235, " grams)")</f>
        <v>NULL
- NET WT. NULL oz (NULL grams)</v>
      </c>
      <c r="N235" s="10">
        <v>10000000227</v>
      </c>
      <c r="O235" s="10">
        <v>30000000227</v>
      </c>
      <c r="P235" s="10">
        <v>50000000227</v>
      </c>
      <c r="Q235" s="10">
        <v>70000000227</v>
      </c>
      <c r="R235" s="10">
        <v>90000000227</v>
      </c>
      <c r="S235" s="2"/>
    </row>
    <row r="236" spans="1:20" ht="28.5" x14ac:dyDescent="0.25">
      <c r="A236" s="2" t="s">
        <v>268</v>
      </c>
      <c r="B236" s="2" t="s">
        <v>507</v>
      </c>
      <c r="C236" s="2" t="s">
        <v>507</v>
      </c>
      <c r="D236" s="1" t="s">
        <v>891</v>
      </c>
      <c r="E236" s="6" t="str">
        <f>IF(G236 = "NULL", "NULL", G236/2)</f>
        <v>NULL</v>
      </c>
      <c r="F236" s="13" t="str">
        <f>IF(E236 = "NULL", "NULL", E236*28.35)</f>
        <v>NULL</v>
      </c>
      <c r="G236" s="6" t="s">
        <v>891</v>
      </c>
      <c r="H236" s="6" t="str">
        <f>IF(G236 = "NULL", "NULL", G236*28.35)</f>
        <v>NULL</v>
      </c>
      <c r="I236" s="6" t="str">
        <f>IF(G236 = "NULL", "NULL", G236*1.2)</f>
        <v>NULL</v>
      </c>
      <c r="J236" s="6" t="str">
        <f>IF(G236 = "NULL", "NULL", I236*28.35)</f>
        <v>NULL</v>
      </c>
      <c r="K236" s="6" t="str">
        <f>IF(G236 = "NULL", "NULL", G236*2)</f>
        <v>NULL</v>
      </c>
      <c r="L236" s="6" t="str">
        <f>IF(G236 = "NULL", "NULL", K236*28.35)</f>
        <v>NULL</v>
      </c>
      <c r="M236" s="7" t="str">
        <f>CONCATENATE(D236, CHAR(10), "- NET WT. ", E236, " oz (", F236, " grams)")</f>
        <v>NULL
- NET WT. NULL oz (NULL grams)</v>
      </c>
      <c r="N236" s="10">
        <v>10000000228</v>
      </c>
      <c r="O236" s="10">
        <v>30000000228</v>
      </c>
      <c r="P236" s="10">
        <v>50000000228</v>
      </c>
      <c r="Q236" s="10">
        <v>70000000228</v>
      </c>
      <c r="R236" s="10">
        <v>90000000228</v>
      </c>
      <c r="S236" s="2"/>
    </row>
    <row r="237" spans="1:20" ht="31.5" x14ac:dyDescent="0.25">
      <c r="A237" s="2" t="s">
        <v>316</v>
      </c>
      <c r="B237" s="2" t="s">
        <v>1069</v>
      </c>
      <c r="C237" s="2" t="s">
        <v>690</v>
      </c>
      <c r="D237" s="1" t="s">
        <v>891</v>
      </c>
      <c r="E237" s="6" t="str">
        <f>IF(G237 = "NULL", "NULL", G237/2)</f>
        <v>NULL</v>
      </c>
      <c r="F237" s="13" t="str">
        <f>IF(E237 = "NULL", "NULL", E237*28.35)</f>
        <v>NULL</v>
      </c>
      <c r="G237" s="6" t="s">
        <v>891</v>
      </c>
      <c r="H237" s="6" t="str">
        <f>IF(G237 = "NULL", "NULL", G237*28.35)</f>
        <v>NULL</v>
      </c>
      <c r="I237" s="6" t="str">
        <f>IF(G237 = "NULL", "NULL", G237*1.2)</f>
        <v>NULL</v>
      </c>
      <c r="J237" s="6" t="str">
        <f>IF(G237 = "NULL", "NULL", I237*28.35)</f>
        <v>NULL</v>
      </c>
      <c r="K237" s="6" t="str">
        <f>IF(G237 = "NULL", "NULL", G237*2)</f>
        <v>NULL</v>
      </c>
      <c r="L237" s="6" t="str">
        <f>IF(G237 = "NULL", "NULL", K237*28.35)</f>
        <v>NULL</v>
      </c>
      <c r="M237" s="7" t="str">
        <f>CONCATENATE(D237, CHAR(10), "- NET WT. ", E237, " oz (", F237, " grams)")</f>
        <v>NULL
- NET WT. NULL oz (NULL grams)</v>
      </c>
      <c r="N237" s="10">
        <v>10000000229</v>
      </c>
      <c r="O237" s="10">
        <v>30000000229</v>
      </c>
      <c r="P237" s="10">
        <v>50000000229</v>
      </c>
      <c r="Q237" s="10">
        <v>70000000229</v>
      </c>
      <c r="R237" s="10">
        <v>90000000229</v>
      </c>
      <c r="S237" s="2"/>
    </row>
    <row r="238" spans="1:20" ht="28.5" x14ac:dyDescent="0.25">
      <c r="A238" s="2" t="s">
        <v>283</v>
      </c>
      <c r="B238" s="2" t="s">
        <v>467</v>
      </c>
      <c r="C238" s="2" t="s">
        <v>467</v>
      </c>
      <c r="D238" s="1" t="s">
        <v>891</v>
      </c>
      <c r="E238" s="6" t="str">
        <f>IF(G238 = "NULL", "NULL", G238/2)</f>
        <v>NULL</v>
      </c>
      <c r="F238" s="13" t="str">
        <f>IF(E238 = "NULL", "NULL", E238*28.35)</f>
        <v>NULL</v>
      </c>
      <c r="G238" s="6" t="s">
        <v>891</v>
      </c>
      <c r="H238" s="6" t="str">
        <f>IF(G238 = "NULL", "NULL", G238*28.35)</f>
        <v>NULL</v>
      </c>
      <c r="I238" s="6" t="str">
        <f>IF(G238 = "NULL", "NULL", G238*1.2)</f>
        <v>NULL</v>
      </c>
      <c r="J238" s="6" t="str">
        <f>IF(G238 = "NULL", "NULL", I238*28.35)</f>
        <v>NULL</v>
      </c>
      <c r="K238" s="6" t="str">
        <f>IF(G238 = "NULL", "NULL", G238*2)</f>
        <v>NULL</v>
      </c>
      <c r="L238" s="6" t="str">
        <f>IF(G238 = "NULL", "NULL", K238*28.35)</f>
        <v>NULL</v>
      </c>
      <c r="M238" s="7" t="str">
        <f>CONCATENATE(D238, CHAR(10), "- NET WT. ", E238, " oz (", F238, " grams)")</f>
        <v>NULL
- NET WT. NULL oz (NULL grams)</v>
      </c>
      <c r="N238" s="10">
        <v>10000000230</v>
      </c>
      <c r="O238" s="10">
        <v>30000000230</v>
      </c>
      <c r="P238" s="10">
        <v>50000000230</v>
      </c>
      <c r="Q238" s="10">
        <v>70000000230</v>
      </c>
      <c r="R238" s="10">
        <v>90000000230</v>
      </c>
      <c r="S238" s="2"/>
    </row>
    <row r="239" spans="1:20" ht="85.5" x14ac:dyDescent="0.25">
      <c r="A239" s="2" t="s">
        <v>17</v>
      </c>
      <c r="B239" s="2" t="s">
        <v>1068</v>
      </c>
      <c r="C239" s="2" t="s">
        <v>691</v>
      </c>
      <c r="D239" s="1" t="s">
        <v>816</v>
      </c>
      <c r="E239" s="6" t="str">
        <f>IF(G239 = "NULL", "NULL", G239/2)</f>
        <v>NULL</v>
      </c>
      <c r="F239" s="13" t="str">
        <f>IF(E239 = "NULL", "NULL", E239*28.35)</f>
        <v>NULL</v>
      </c>
      <c r="G239" s="6" t="s">
        <v>891</v>
      </c>
      <c r="H239" s="6" t="str">
        <f>IF(G239 = "NULL", "NULL", G239*28.35)</f>
        <v>NULL</v>
      </c>
      <c r="I239" s="6" t="str">
        <f>IF(G239 = "NULL", "NULL", G239*1.2)</f>
        <v>NULL</v>
      </c>
      <c r="J239" s="6" t="str">
        <f>IF(G239 = "NULL", "NULL", I239*28.35)</f>
        <v>NULL</v>
      </c>
      <c r="K239" s="6" t="str">
        <f>IF(G239 = "NULL", "NULL", G239*2)</f>
        <v>NULL</v>
      </c>
      <c r="L239" s="6" t="str">
        <f>IF(G239 = "NULL", "NULL", K239*28.35)</f>
        <v>NULL</v>
      </c>
      <c r="M239" s="7" t="str">
        <f>CONCATENATE(D239, CHAR(10), "- NET WT. ", E239, " oz (", F239, " grams)")</f>
        <v>Moroccan Bread Dip Ingredients:
salt, dehydrated garlic &amp; onion, spices (including mustard), paprika, yeast extract (contains salt), sugar, and silicon dioxide (to prevent caking)
- NET WT. NULL oz (NULL grams)</v>
      </c>
      <c r="N239" s="10">
        <v>10000000231</v>
      </c>
      <c r="O239" s="10">
        <v>30000000231</v>
      </c>
      <c r="P239" s="10">
        <v>50000000231</v>
      </c>
      <c r="Q239" s="10">
        <v>70000000231</v>
      </c>
      <c r="R239" s="10">
        <v>90000000231</v>
      </c>
      <c r="S239" s="2"/>
    </row>
    <row r="240" spans="1:20" ht="42.75" x14ac:dyDescent="0.25">
      <c r="A240" s="2" t="s">
        <v>350</v>
      </c>
      <c r="B240" s="2" t="s">
        <v>1067</v>
      </c>
      <c r="C240" s="2" t="s">
        <v>692</v>
      </c>
      <c r="D240" s="1" t="s">
        <v>832</v>
      </c>
      <c r="E240" s="6">
        <f>IF(G240 = "NULL", "NULL", G240/2)</f>
        <v>1.3</v>
      </c>
      <c r="F240" s="13">
        <f>IF(E240 = "NULL", "NULL", E240*28.35)</f>
        <v>36.855000000000004</v>
      </c>
      <c r="G240" s="6">
        <v>2.6</v>
      </c>
      <c r="H240" s="6">
        <f>IF(G240 = "NULL", "NULL", G240*28.35)</f>
        <v>73.710000000000008</v>
      </c>
      <c r="I240" s="6">
        <f>IF(G240 = "NULL", "NULL", G240*1.2)</f>
        <v>3.12</v>
      </c>
      <c r="J240" s="6">
        <f>IF(G240 = "NULL", "NULL", I240*28.35)</f>
        <v>88.452000000000012</v>
      </c>
      <c r="K240" s="6">
        <f>IF(G240 = "NULL", "NULL", G240*2)</f>
        <v>5.2</v>
      </c>
      <c r="L240" s="6">
        <f>IF(G240 = "NULL", "NULL", K240*28.35)</f>
        <v>147.42000000000002</v>
      </c>
      <c r="M240" s="7" t="str">
        <f>CONCATENATE(D240, CHAR(10), "- NET WT. ", E240, " oz (", F240, " grams)")</f>
        <v>Moroccan Mint Tea Ingredients:
gunpowder green tea, spearmint
- NET WT. 1.3 oz (36.855 grams)</v>
      </c>
      <c r="N240" s="10">
        <v>10000000232</v>
      </c>
      <c r="O240" s="10">
        <v>30000000232</v>
      </c>
      <c r="P240" s="10">
        <v>50000000232</v>
      </c>
      <c r="Q240" s="10">
        <v>70000000232</v>
      </c>
      <c r="R240" s="10">
        <v>90000000232</v>
      </c>
      <c r="S240" s="2"/>
    </row>
    <row r="241" spans="1:19" ht="142.5" x14ac:dyDescent="0.25">
      <c r="A241" s="2" t="s">
        <v>223</v>
      </c>
      <c r="B241" s="2" t="s">
        <v>1066</v>
      </c>
      <c r="C241" s="2" t="s">
        <v>693</v>
      </c>
      <c r="D241" s="1" t="s">
        <v>945</v>
      </c>
      <c r="E241" s="6" t="str">
        <f>IF(G241 = "NULL", "NULL", G241/2)</f>
        <v>NULL</v>
      </c>
      <c r="F241" s="13" t="str">
        <f>IF(E241 = "NULL", "NULL", E241*28.35)</f>
        <v>NULL</v>
      </c>
      <c r="G241" s="6" t="s">
        <v>891</v>
      </c>
      <c r="H241" s="6" t="str">
        <f>IF(G241 = "NULL", "NULL", G241*28.35)</f>
        <v>NULL</v>
      </c>
      <c r="I241" s="6" t="str">
        <f>IF(G241 = "NULL", "NULL", G241*1.2)</f>
        <v>NULL</v>
      </c>
      <c r="J241" s="6" t="str">
        <f>IF(G241 = "NULL", "NULL", I241*28.35)</f>
        <v>NULL</v>
      </c>
      <c r="K241" s="6" t="str">
        <f>IF(G241 = "NULL", "NULL", G241*2)</f>
        <v>NULL</v>
      </c>
      <c r="L241" s="6" t="str">
        <f>IF(G241 = "NULL", "NULL", K241*28.35)</f>
        <v>NULL</v>
      </c>
      <c r="M241" s="7" t="str">
        <f>CONCATENATE(D241, CHAR(10), "- NET WT. ", E241, " oz (", F241,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NULL oz (NULL grams)</v>
      </c>
      <c r="N241" s="10">
        <v>10000000233</v>
      </c>
      <c r="O241" s="10">
        <v>30000000233</v>
      </c>
      <c r="P241" s="10">
        <v>50000000233</v>
      </c>
      <c r="Q241" s="10">
        <v>70000000233</v>
      </c>
      <c r="R241" s="10">
        <v>90000000233</v>
      </c>
      <c r="S241" s="2"/>
    </row>
    <row r="242" spans="1:19" ht="31.5" x14ac:dyDescent="0.25">
      <c r="A242" s="2" t="s">
        <v>296</v>
      </c>
      <c r="B242" s="2" t="s">
        <v>1065</v>
      </c>
      <c r="C242" s="2" t="s">
        <v>694</v>
      </c>
      <c r="D242" s="1" t="s">
        <v>891</v>
      </c>
      <c r="E242" s="6" t="str">
        <f>IF(G242 = "NULL", "NULL", G242/2)</f>
        <v>NULL</v>
      </c>
      <c r="F242" s="13" t="str">
        <f>IF(E242 = "NULL", "NULL", E242*28.35)</f>
        <v>NULL</v>
      </c>
      <c r="G242" s="6" t="s">
        <v>891</v>
      </c>
      <c r="H242" s="6" t="str">
        <f>IF(G242 = "NULL", "NULL", G242*28.35)</f>
        <v>NULL</v>
      </c>
      <c r="I242" s="6" t="str">
        <f>IF(G242 = "NULL", "NULL", G242*1.2)</f>
        <v>NULL</v>
      </c>
      <c r="J242" s="6" t="str">
        <f>IF(G242 = "NULL", "NULL", I242*28.35)</f>
        <v>NULL</v>
      </c>
      <c r="K242" s="6" t="str">
        <f>IF(G242 = "NULL", "NULL", G242*2)</f>
        <v>NULL</v>
      </c>
      <c r="L242" s="6" t="str">
        <f>IF(G242 = "NULL", "NULL", K242*28.35)</f>
        <v>NULL</v>
      </c>
      <c r="M242" s="7" t="str">
        <f>CONCATENATE(D242, CHAR(10), "- NET WT. ", E242, " oz (", F242, " grams)")</f>
        <v>NULL
- NET WT. NULL oz (NULL grams)</v>
      </c>
      <c r="N242" s="10">
        <v>10000000234</v>
      </c>
      <c r="O242" s="10">
        <v>30000000234</v>
      </c>
      <c r="P242" s="10">
        <v>50000000234</v>
      </c>
      <c r="Q242" s="10">
        <v>70000000234</v>
      </c>
      <c r="R242" s="10">
        <v>90000000234</v>
      </c>
      <c r="S242" s="2"/>
    </row>
    <row r="243" spans="1:19" ht="31.5" x14ac:dyDescent="0.25">
      <c r="A243" s="2" t="s">
        <v>297</v>
      </c>
      <c r="B243" s="2" t="s">
        <v>1064</v>
      </c>
      <c r="C243" s="2" t="s">
        <v>695</v>
      </c>
      <c r="D243" s="1" t="s">
        <v>891</v>
      </c>
      <c r="E243" s="6" t="str">
        <f>IF(G243 = "NULL", "NULL", G243/2)</f>
        <v>NULL</v>
      </c>
      <c r="F243" s="13" t="str">
        <f>IF(E243 = "NULL", "NULL", E243*28.35)</f>
        <v>NULL</v>
      </c>
      <c r="G243" s="6" t="s">
        <v>891</v>
      </c>
      <c r="H243" s="6" t="str">
        <f>IF(G243 = "NULL", "NULL", G243*28.35)</f>
        <v>NULL</v>
      </c>
      <c r="I243" s="6" t="str">
        <f>IF(G243 = "NULL", "NULL", G243*1.2)</f>
        <v>NULL</v>
      </c>
      <c r="J243" s="6" t="str">
        <f>IF(G243 = "NULL", "NULL", I243*28.35)</f>
        <v>NULL</v>
      </c>
      <c r="K243" s="6" t="str">
        <f>IF(G243 = "NULL", "NULL", G243*2)</f>
        <v>NULL</v>
      </c>
      <c r="L243" s="6" t="str">
        <f>IF(G243 = "NULL", "NULL", K243*28.35)</f>
        <v>NULL</v>
      </c>
      <c r="M243" s="7" t="str">
        <f>CONCATENATE(D243, CHAR(10), "- NET WT. ", E243, " oz (", F243, " grams)")</f>
        <v>NULL
- NET WT. NULL oz (NULL grams)</v>
      </c>
      <c r="N243" s="10">
        <v>10000000235</v>
      </c>
      <c r="O243" s="10">
        <v>30000000235</v>
      </c>
      <c r="P243" s="10">
        <v>50000000235</v>
      </c>
      <c r="Q243" s="10">
        <v>70000000235</v>
      </c>
      <c r="R243" s="10">
        <v>90000000235</v>
      </c>
      <c r="S243" s="2"/>
    </row>
    <row r="244" spans="1:19" ht="31.5" x14ac:dyDescent="0.25">
      <c r="A244" s="2" t="s">
        <v>233</v>
      </c>
      <c r="B244" s="2" t="s">
        <v>1063</v>
      </c>
      <c r="C244" s="2" t="s">
        <v>696</v>
      </c>
      <c r="D244" s="1" t="s">
        <v>891</v>
      </c>
      <c r="E244" s="6" t="str">
        <f>IF(G244 = "NULL", "NULL", G244/2)</f>
        <v>NULL</v>
      </c>
      <c r="F244" s="13" t="str">
        <f>IF(E244 = "NULL", "NULL", E244*28.35)</f>
        <v>NULL</v>
      </c>
      <c r="G244" s="6" t="s">
        <v>891</v>
      </c>
      <c r="H244" s="6" t="str">
        <f>IF(G244 = "NULL", "NULL", G244*28.35)</f>
        <v>NULL</v>
      </c>
      <c r="I244" s="6" t="str">
        <f>IF(G244 = "NULL", "NULL", G244*1.2)</f>
        <v>NULL</v>
      </c>
      <c r="J244" s="6" t="str">
        <f>IF(G244 = "NULL", "NULL", I244*28.35)</f>
        <v>NULL</v>
      </c>
      <c r="K244" s="6" t="str">
        <f>IF(G244 = "NULL", "NULL", G244*2)</f>
        <v>NULL</v>
      </c>
      <c r="L244" s="6" t="str">
        <f>IF(G244 = "NULL", "NULL", K244*28.35)</f>
        <v>NULL</v>
      </c>
      <c r="M244" s="7" t="str">
        <f>CONCATENATE(D244, CHAR(10), "- NET WT. ", E244, " oz (", F244, " grams)")</f>
        <v>NULL
- NET WT. NULL oz (NULL grams)</v>
      </c>
      <c r="N244" s="10">
        <v>10000000236</v>
      </c>
      <c r="O244" s="10">
        <v>30000000236</v>
      </c>
      <c r="P244" s="10">
        <v>50000000236</v>
      </c>
      <c r="Q244" s="10">
        <v>70000000236</v>
      </c>
      <c r="R244" s="10">
        <v>90000000236</v>
      </c>
      <c r="S244" s="2"/>
    </row>
    <row r="245" spans="1:19" ht="31.5" x14ac:dyDescent="0.25">
      <c r="A245" s="2" t="s">
        <v>188</v>
      </c>
      <c r="B245" s="2" t="s">
        <v>1062</v>
      </c>
      <c r="C245" s="2" t="s">
        <v>697</v>
      </c>
      <c r="D245" s="1" t="s">
        <v>891</v>
      </c>
      <c r="E245" s="6" t="str">
        <f>IF(G245 = "NULL", "NULL", G245/2)</f>
        <v>NULL</v>
      </c>
      <c r="F245" s="13" t="str">
        <f>IF(E245 = "NULL", "NULL", E245*28.35)</f>
        <v>NULL</v>
      </c>
      <c r="G245" s="6" t="s">
        <v>891</v>
      </c>
      <c r="H245" s="6" t="str">
        <f>IF(G245 = "NULL", "NULL", G245*28.35)</f>
        <v>NULL</v>
      </c>
      <c r="I245" s="6" t="str">
        <f>IF(G245 = "NULL", "NULL", G245*1.2)</f>
        <v>NULL</v>
      </c>
      <c r="J245" s="6" t="str">
        <f>IF(G245 = "NULL", "NULL", I245*28.35)</f>
        <v>NULL</v>
      </c>
      <c r="K245" s="6" t="str">
        <f>IF(G245 = "NULL", "NULL", G245*2)</f>
        <v>NULL</v>
      </c>
      <c r="L245" s="6" t="str">
        <f>IF(G245 = "NULL", "NULL", K245*28.35)</f>
        <v>NULL</v>
      </c>
      <c r="M245" s="7" t="str">
        <f>CONCATENATE(D245, CHAR(10), "- NET WT. ", E245, " oz (", F245, " grams)")</f>
        <v>NULL
- NET WT. NULL oz (NULL grams)</v>
      </c>
      <c r="N245" s="10">
        <v>10000000237</v>
      </c>
      <c r="O245" s="10">
        <v>30000000237</v>
      </c>
      <c r="P245" s="10">
        <v>50000000237</v>
      </c>
      <c r="Q245" s="10">
        <v>70000000237</v>
      </c>
      <c r="R245" s="10">
        <v>90000000237</v>
      </c>
      <c r="S245" s="2"/>
    </row>
    <row r="246" spans="1:19" ht="31.5" x14ac:dyDescent="0.25">
      <c r="A246" s="2" t="s">
        <v>310</v>
      </c>
      <c r="B246" s="2" t="s">
        <v>1061</v>
      </c>
      <c r="C246" s="2" t="s">
        <v>698</v>
      </c>
      <c r="D246" s="1" t="s">
        <v>891</v>
      </c>
      <c r="E246" s="6" t="str">
        <f>IF(G246 = "NULL", "NULL", G246/2)</f>
        <v>NULL</v>
      </c>
      <c r="F246" s="13" t="str">
        <f>IF(E246 = "NULL", "NULL", E246*28.35)</f>
        <v>NULL</v>
      </c>
      <c r="G246" s="6" t="s">
        <v>891</v>
      </c>
      <c r="H246" s="6" t="str">
        <f>IF(G246 = "NULL", "NULL", G246*28.35)</f>
        <v>NULL</v>
      </c>
      <c r="I246" s="6" t="str">
        <f>IF(G246 = "NULL", "NULL", G246*1.2)</f>
        <v>NULL</v>
      </c>
      <c r="J246" s="6" t="str">
        <f>IF(G246 = "NULL", "NULL", I246*28.35)</f>
        <v>NULL</v>
      </c>
      <c r="K246" s="6" t="str">
        <f>IF(G246 = "NULL", "NULL", G246*2)</f>
        <v>NULL</v>
      </c>
      <c r="L246" s="6" t="str">
        <f>IF(G246 = "NULL", "NULL", K246*28.35)</f>
        <v>NULL</v>
      </c>
      <c r="M246" s="7" t="str">
        <f>CONCATENATE(D246, CHAR(10), "- NET WT. ", E246, " oz (", F246, " grams)")</f>
        <v>NULL
- NET WT. NULL oz (NULL grams)</v>
      </c>
      <c r="N246" s="10">
        <v>10000000238</v>
      </c>
      <c r="O246" s="10">
        <v>30000000238</v>
      </c>
      <c r="P246" s="10">
        <v>50000000238</v>
      </c>
      <c r="Q246" s="10">
        <v>70000000238</v>
      </c>
      <c r="R246" s="10">
        <v>90000000238</v>
      </c>
      <c r="S246" s="2"/>
    </row>
    <row r="247" spans="1:19" ht="57" x14ac:dyDescent="0.25">
      <c r="A247" s="2" t="s">
        <v>284</v>
      </c>
      <c r="B247" s="2" t="s">
        <v>1060</v>
      </c>
      <c r="C247" s="2" t="s">
        <v>699</v>
      </c>
      <c r="D247" s="1" t="s">
        <v>1250</v>
      </c>
      <c r="E247" s="6">
        <f>IF(G247 = "NULL", "NULL", G247/2)</f>
        <v>1.3</v>
      </c>
      <c r="F247" s="13">
        <f>IF(E247 = "NULL", "NULL", E247*28.35)</f>
        <v>36.855000000000004</v>
      </c>
      <c r="G247" s="6">
        <v>2.6</v>
      </c>
      <c r="H247" s="6">
        <f>IF(G247 = "NULL", "NULL", G247*28.35)</f>
        <v>73.710000000000008</v>
      </c>
      <c r="I247" s="6">
        <f>IF(G247 = "NULL", "NULL", G247*1.2)</f>
        <v>3.12</v>
      </c>
      <c r="J247" s="6">
        <f>IF(G247 = "NULL", "NULL", I247*28.35)</f>
        <v>88.452000000000012</v>
      </c>
      <c r="K247" s="6">
        <f>IF(G247 = "NULL", "NULL", G247*2)</f>
        <v>5.2</v>
      </c>
      <c r="L247" s="6">
        <f>IF(G247 = "NULL", "NULL", K247*28.35)</f>
        <v>147.42000000000002</v>
      </c>
      <c r="M247" s="7" t="str">
        <f>CONCATENATE(D247, CHAR(10), "- NET WT. ", E247, " oz (", F247, " grams)")</f>
        <v>NY Style Everything Bagel Ingredients:
sesame seeds, poppy seeds, garlic, minced onion, sea salt, caraway seeds 
- NET WT. 1.3 oz (36.855 grams)</v>
      </c>
      <c r="N247" s="10">
        <v>10000000239</v>
      </c>
      <c r="O247" s="10">
        <v>30000000239</v>
      </c>
      <c r="P247" s="10">
        <v>50000000239</v>
      </c>
      <c r="Q247" s="10">
        <v>70000000239</v>
      </c>
      <c r="R247" s="10">
        <v>90000000239</v>
      </c>
      <c r="S247" s="2"/>
    </row>
    <row r="248" spans="1:19" ht="31.5" x14ac:dyDescent="0.25">
      <c r="A248" s="2" t="s">
        <v>187</v>
      </c>
      <c r="B248" s="2" t="s">
        <v>1059</v>
      </c>
      <c r="C248" s="2" t="s">
        <v>700</v>
      </c>
      <c r="D248" s="1" t="s">
        <v>891</v>
      </c>
      <c r="E248" s="6" t="str">
        <f>IF(G248 = "NULL", "NULL", G248/2)</f>
        <v>NULL</v>
      </c>
      <c r="F248" s="13" t="str">
        <f>IF(E248 = "NULL", "NULL", E248*28.35)</f>
        <v>NULL</v>
      </c>
      <c r="G248" s="6" t="s">
        <v>891</v>
      </c>
      <c r="H248" s="6" t="str">
        <f>IF(G248 = "NULL", "NULL", G248*28.35)</f>
        <v>NULL</v>
      </c>
      <c r="I248" s="6" t="str">
        <f>IF(G248 = "NULL", "NULL", G248*1.2)</f>
        <v>NULL</v>
      </c>
      <c r="J248" s="6" t="str">
        <f>IF(G248 = "NULL", "NULL", I248*28.35)</f>
        <v>NULL</v>
      </c>
      <c r="K248" s="6" t="str">
        <f>IF(G248 = "NULL", "NULL", G248*2)</f>
        <v>NULL</v>
      </c>
      <c r="L248" s="6" t="str">
        <f>IF(G248 = "NULL", "NULL", K248*28.35)</f>
        <v>NULL</v>
      </c>
      <c r="M248" s="7" t="str">
        <f>CONCATENATE(D248, CHAR(10), "- NET WT. ", E248, " oz (", F248, " grams)")</f>
        <v>NULL
- NET WT. NULL oz (NULL grams)</v>
      </c>
      <c r="N248" s="10">
        <v>10000000240</v>
      </c>
      <c r="O248" s="10">
        <v>30000000240</v>
      </c>
      <c r="P248" s="10">
        <v>50000000240</v>
      </c>
      <c r="Q248" s="10">
        <v>70000000240</v>
      </c>
      <c r="R248" s="10">
        <v>90000000240</v>
      </c>
      <c r="S248" s="2"/>
    </row>
    <row r="249" spans="1:19" ht="31.5" x14ac:dyDescent="0.25">
      <c r="A249" s="2" t="s">
        <v>191</v>
      </c>
      <c r="B249" s="2" t="s">
        <v>1058</v>
      </c>
      <c r="C249" s="2" t="s">
        <v>701</v>
      </c>
      <c r="D249" s="1" t="s">
        <v>891</v>
      </c>
      <c r="E249" s="6" t="str">
        <f>IF(G249 = "NULL", "NULL", G249/2)</f>
        <v>NULL</v>
      </c>
      <c r="F249" s="13" t="str">
        <f>IF(E249 = "NULL", "NULL", E249*28.35)</f>
        <v>NULL</v>
      </c>
      <c r="G249" s="6" t="s">
        <v>891</v>
      </c>
      <c r="H249" s="6" t="str">
        <f>IF(G249 = "NULL", "NULL", G249*28.35)</f>
        <v>NULL</v>
      </c>
      <c r="I249" s="6" t="str">
        <f>IF(G249 = "NULL", "NULL", G249*1.2)</f>
        <v>NULL</v>
      </c>
      <c r="J249" s="6" t="str">
        <f>IF(G249 = "NULL", "NULL", I249*28.35)</f>
        <v>NULL</v>
      </c>
      <c r="K249" s="6" t="str">
        <f>IF(G249 = "NULL", "NULL", G249*2)</f>
        <v>NULL</v>
      </c>
      <c r="L249" s="6" t="str">
        <f>IF(G249 = "NULL", "NULL", K249*28.35)</f>
        <v>NULL</v>
      </c>
      <c r="M249" s="7" t="str">
        <f>CONCATENATE(D249, CHAR(10), "- NET WT. ", E249, " oz (", F249, " grams)")</f>
        <v>NULL
- NET WT. NULL oz (NULL grams)</v>
      </c>
      <c r="N249" s="10">
        <v>10000000241</v>
      </c>
      <c r="O249" s="10">
        <v>30000000241</v>
      </c>
      <c r="P249" s="10">
        <v>50000000241</v>
      </c>
      <c r="Q249" s="10">
        <v>70000000241</v>
      </c>
      <c r="R249" s="10">
        <v>90000000241</v>
      </c>
      <c r="S249" s="2"/>
    </row>
    <row r="250" spans="1:19" ht="85.5" x14ac:dyDescent="0.25">
      <c r="A250" s="2" t="s">
        <v>29</v>
      </c>
      <c r="B250" s="2" t="s">
        <v>1057</v>
      </c>
      <c r="C250" s="2" t="s">
        <v>702</v>
      </c>
      <c r="D250" s="1" t="s">
        <v>858</v>
      </c>
      <c r="E250" s="6">
        <f>IF(G250 = "NULL", "NULL", G250/2)</f>
        <v>1.1000000000000001</v>
      </c>
      <c r="F250" s="13">
        <f>IF(E250 = "NULL", "NULL", E250*28.35)</f>
        <v>31.185000000000006</v>
      </c>
      <c r="G250" s="6">
        <v>2.2000000000000002</v>
      </c>
      <c r="H250" s="6">
        <f>IF(G250 = "NULL", "NULL", G250*28.35)</f>
        <v>62.370000000000012</v>
      </c>
      <c r="I250" s="6">
        <f>IF(G250 = "NULL", "NULL", G250*1.2)</f>
        <v>2.64</v>
      </c>
      <c r="J250" s="6">
        <f>IF(G250 = "NULL", "NULL", I250*28.35)</f>
        <v>74.844000000000008</v>
      </c>
      <c r="K250" s="6">
        <f>IF(G250 = "NULL", "NULL", G250*2)</f>
        <v>4.4000000000000004</v>
      </c>
      <c r="L250" s="6">
        <f>IF(G250 = "NULL", "NULL", K250*28.35)</f>
        <v>124.74000000000002</v>
      </c>
      <c r="M250" s="7" t="str">
        <f>CONCATENATE(D250, CHAR(10), "- NET WT. ", E250, " oz (", F250, " grams)")</f>
        <v>Olive &amp; Herb Bread Ingredients:
tomato, garlic, balsamic powder, basil, maltodextrin, balsamic vinegar, modified food starch, natural flavor,  aramel color, molasses, oregano
- NET WT. 1.1 oz (31.185 grams)</v>
      </c>
      <c r="N250" s="10">
        <v>10000000242</v>
      </c>
      <c r="O250" s="10">
        <v>30000000242</v>
      </c>
      <c r="P250" s="10">
        <v>50000000242</v>
      </c>
      <c r="Q250" s="10">
        <v>70000000242</v>
      </c>
      <c r="R250" s="10">
        <v>90000000242</v>
      </c>
      <c r="S250" s="2"/>
    </row>
    <row r="251" spans="1:19" ht="28.5" x14ac:dyDescent="0.25">
      <c r="A251" s="2" t="s">
        <v>282</v>
      </c>
      <c r="B251" s="2" t="s">
        <v>466</v>
      </c>
      <c r="C251" s="2" t="s">
        <v>466</v>
      </c>
      <c r="D251" s="1" t="s">
        <v>891</v>
      </c>
      <c r="E251" s="6" t="str">
        <f>IF(G251 = "NULL", "NULL", G251/2)</f>
        <v>NULL</v>
      </c>
      <c r="F251" s="13" t="str">
        <f>IF(E251 = "NULL", "NULL", E251*28.35)</f>
        <v>NULL</v>
      </c>
      <c r="G251" s="6" t="s">
        <v>891</v>
      </c>
      <c r="H251" s="6" t="str">
        <f>IF(G251 = "NULL", "NULL", G251*28.35)</f>
        <v>NULL</v>
      </c>
      <c r="I251" s="6" t="str">
        <f>IF(G251 = "NULL", "NULL", G251*1.2)</f>
        <v>NULL</v>
      </c>
      <c r="J251" s="6" t="str">
        <f>IF(G251 = "NULL", "NULL", I251*28.35)</f>
        <v>NULL</v>
      </c>
      <c r="K251" s="6" t="str">
        <f>IF(G251 = "NULL", "NULL", G251*2)</f>
        <v>NULL</v>
      </c>
      <c r="L251" s="6" t="str">
        <f>IF(G251 = "NULL", "NULL", K251*28.35)</f>
        <v>NULL</v>
      </c>
      <c r="M251" s="7" t="str">
        <f>CONCATENATE(D251, CHAR(10), "- NET WT. ", E251, " oz (", F251, " grams)")</f>
        <v>NULL
- NET WT. NULL oz (NULL grams)</v>
      </c>
      <c r="N251" s="10">
        <v>10000000243</v>
      </c>
      <c r="O251" s="10">
        <v>30000000243</v>
      </c>
      <c r="P251" s="10">
        <v>50000000243</v>
      </c>
      <c r="Q251" s="10">
        <v>70000000243</v>
      </c>
      <c r="R251" s="10">
        <v>90000000243</v>
      </c>
      <c r="S251" s="2"/>
    </row>
    <row r="252" spans="1:19" ht="28.5" x14ac:dyDescent="0.25">
      <c r="A252" s="2" t="s">
        <v>60</v>
      </c>
      <c r="B252" s="2" t="s">
        <v>480</v>
      </c>
      <c r="C252" s="2" t="s">
        <v>480</v>
      </c>
      <c r="D252" s="1" t="s">
        <v>891</v>
      </c>
      <c r="E252" s="6" t="str">
        <f>IF(G252 = "NULL", "NULL", G252/2)</f>
        <v>NULL</v>
      </c>
      <c r="F252" s="13" t="str">
        <f>IF(E252 = "NULL", "NULL", E252*28.35)</f>
        <v>NULL</v>
      </c>
      <c r="G252" s="6" t="s">
        <v>891</v>
      </c>
      <c r="H252" s="6" t="str">
        <f>IF(G252 = "NULL", "NULL", G252*28.35)</f>
        <v>NULL</v>
      </c>
      <c r="I252" s="6" t="str">
        <f>IF(G252 = "NULL", "NULL", G252*1.2)</f>
        <v>NULL</v>
      </c>
      <c r="J252" s="6" t="str">
        <f>IF(G252 = "NULL", "NULL", I252*28.35)</f>
        <v>NULL</v>
      </c>
      <c r="K252" s="6" t="str">
        <f>IF(G252 = "NULL", "NULL", G252*2)</f>
        <v>NULL</v>
      </c>
      <c r="L252" s="6" t="str">
        <f>IF(G252 = "NULL", "NULL", K252*28.35)</f>
        <v>NULL</v>
      </c>
      <c r="M252" s="7" t="str">
        <f>CONCATENATE(D252, CHAR(10), "- NET WT. ", E252, " oz (", F252, " grams)")</f>
        <v>NULL
- NET WT. NULL oz (NULL grams)</v>
      </c>
      <c r="N252" s="10">
        <v>10000000245</v>
      </c>
      <c r="O252" s="10">
        <v>30000000245</v>
      </c>
      <c r="P252" s="10">
        <v>50000000245</v>
      </c>
      <c r="Q252" s="10">
        <v>70000000245</v>
      </c>
      <c r="R252" s="10">
        <v>90000000245</v>
      </c>
      <c r="S252" s="2"/>
    </row>
    <row r="253" spans="1:19" ht="28.5" x14ac:dyDescent="0.25">
      <c r="A253" s="2" t="s">
        <v>361</v>
      </c>
      <c r="B253" s="2" t="s">
        <v>422</v>
      </c>
      <c r="C253" s="2" t="s">
        <v>422</v>
      </c>
      <c r="D253" s="1" t="s">
        <v>891</v>
      </c>
      <c r="E253" s="6" t="str">
        <f>IF(G253 = "NULL", "NULL", G253/2)</f>
        <v>NULL</v>
      </c>
      <c r="F253" s="13" t="str">
        <f>IF(E253 = "NULL", "NULL", E253*28.35)</f>
        <v>NULL</v>
      </c>
      <c r="G253" s="6" t="s">
        <v>891</v>
      </c>
      <c r="H253" s="6" t="str">
        <f>IF(G253 = "NULL", "NULL", G253*28.35)</f>
        <v>NULL</v>
      </c>
      <c r="I253" s="6" t="str">
        <f>IF(G253 = "NULL", "NULL", G253*1.2)</f>
        <v>NULL</v>
      </c>
      <c r="J253" s="6" t="str">
        <f>IF(G253 = "NULL", "NULL", I253*28.35)</f>
        <v>NULL</v>
      </c>
      <c r="K253" s="6" t="str">
        <f>IF(G253 = "NULL", "NULL", G253*2)</f>
        <v>NULL</v>
      </c>
      <c r="L253" s="6" t="str">
        <f>IF(G253 = "NULL", "NULL", K253*28.35)</f>
        <v>NULL</v>
      </c>
      <c r="M253" s="7" t="str">
        <f>CONCATENATE(D253, CHAR(10), "- NET WT. ", E253, " oz (", F253, " grams)")</f>
        <v>NULL
- NET WT. NULL oz (NULL grams)</v>
      </c>
      <c r="N253" s="10">
        <v>10000000246</v>
      </c>
      <c r="O253" s="10">
        <v>30000000246</v>
      </c>
      <c r="P253" s="10">
        <v>50000000246</v>
      </c>
      <c r="Q253" s="10">
        <v>70000000246</v>
      </c>
      <c r="R253" s="10">
        <v>90000000246</v>
      </c>
      <c r="S253" s="2"/>
    </row>
    <row r="254" spans="1:19" ht="31.5" x14ac:dyDescent="0.25">
      <c r="A254" s="2" t="s">
        <v>317</v>
      </c>
      <c r="B254" s="2" t="s">
        <v>1056</v>
      </c>
      <c r="C254" s="2" t="s">
        <v>703</v>
      </c>
      <c r="D254" s="1" t="s">
        <v>891</v>
      </c>
      <c r="E254" s="6" t="str">
        <f>IF(G254 = "NULL", "NULL", G254/2)</f>
        <v>NULL</v>
      </c>
      <c r="F254" s="13" t="str">
        <f>IF(E254 = "NULL", "NULL", E254*28.35)</f>
        <v>NULL</v>
      </c>
      <c r="G254" s="6" t="s">
        <v>891</v>
      </c>
      <c r="H254" s="6" t="str">
        <f>IF(G254 = "NULL", "NULL", G254*28.35)</f>
        <v>NULL</v>
      </c>
      <c r="I254" s="6" t="str">
        <f>IF(G254 = "NULL", "NULL", G254*1.2)</f>
        <v>NULL</v>
      </c>
      <c r="J254" s="6" t="str">
        <f>IF(G254 = "NULL", "NULL", I254*28.35)</f>
        <v>NULL</v>
      </c>
      <c r="K254" s="6" t="str">
        <f>IF(G254 = "NULL", "NULL", G254*2)</f>
        <v>NULL</v>
      </c>
      <c r="L254" s="6" t="str">
        <f>IF(G254 = "NULL", "NULL", K254*28.35)</f>
        <v>NULL</v>
      </c>
      <c r="M254" s="7" t="str">
        <f>CONCATENATE(D254, CHAR(10), "- NET WT. ", E254, " oz (", F254, " grams)")</f>
        <v>NULL
- NET WT. NULL oz (NULL grams)</v>
      </c>
      <c r="N254" s="10">
        <v>10000000247</v>
      </c>
      <c r="O254" s="10">
        <v>30000000247</v>
      </c>
      <c r="P254" s="10">
        <v>50000000247</v>
      </c>
      <c r="Q254" s="10">
        <v>70000000247</v>
      </c>
      <c r="R254" s="10">
        <v>90000000247</v>
      </c>
      <c r="S254" s="2"/>
    </row>
    <row r="255" spans="1:19" ht="31.5" x14ac:dyDescent="0.25">
      <c r="A255" s="2" t="s">
        <v>65</v>
      </c>
      <c r="B255" s="2" t="s">
        <v>1055</v>
      </c>
      <c r="C255" s="2" t="s">
        <v>704</v>
      </c>
      <c r="D255" s="1" t="s">
        <v>891</v>
      </c>
      <c r="E255" s="6" t="str">
        <f>IF(G255 = "NULL", "NULL", G255/2)</f>
        <v>NULL</v>
      </c>
      <c r="F255" s="13" t="str">
        <f>IF(E255 = "NULL", "NULL", E255*28.35)</f>
        <v>NULL</v>
      </c>
      <c r="G255" s="6" t="s">
        <v>891</v>
      </c>
      <c r="H255" s="6" t="str">
        <f>IF(G255 = "NULL", "NULL", G255*28.35)</f>
        <v>NULL</v>
      </c>
      <c r="I255" s="6" t="str">
        <f>IF(G255 = "NULL", "NULL", G255*1.2)</f>
        <v>NULL</v>
      </c>
      <c r="J255" s="6" t="str">
        <f>IF(G255 = "NULL", "NULL", I255*28.35)</f>
        <v>NULL</v>
      </c>
      <c r="K255" s="6" t="str">
        <f>IF(G255 = "NULL", "NULL", G255*2)</f>
        <v>NULL</v>
      </c>
      <c r="L255" s="6" t="str">
        <f>IF(G255 = "NULL", "NULL", K255*28.35)</f>
        <v>NULL</v>
      </c>
      <c r="M255" s="7" t="str">
        <f>CONCATENATE(D255, CHAR(10), "- NET WT. ", E255, " oz (", F255, " grams)")</f>
        <v>NULL
- NET WT. NULL oz (NULL grams)</v>
      </c>
      <c r="N255" s="10">
        <v>10000000248</v>
      </c>
      <c r="O255" s="10">
        <v>30000000248</v>
      </c>
      <c r="P255" s="10">
        <v>50000000248</v>
      </c>
      <c r="Q255" s="10">
        <v>70000000248</v>
      </c>
      <c r="R255" s="10">
        <v>90000000248</v>
      </c>
      <c r="S255" s="2"/>
    </row>
    <row r="256" spans="1:19" ht="57" x14ac:dyDescent="0.25">
      <c r="A256" s="2" t="s">
        <v>374</v>
      </c>
      <c r="B256" s="2" t="s">
        <v>1054</v>
      </c>
      <c r="C256" s="2" t="s">
        <v>1235</v>
      </c>
      <c r="D256" s="1" t="s">
        <v>1261</v>
      </c>
      <c r="E256" s="6">
        <f>IF(G256 = "NULL", "NULL", G256/2)</f>
        <v>0.6</v>
      </c>
      <c r="F256" s="13">
        <f>IF(E256 = "NULL", "NULL", E256*28.35)</f>
        <v>17.010000000000002</v>
      </c>
      <c r="G256" s="6">
        <v>1.2</v>
      </c>
      <c r="H256" s="6">
        <f>IF(G256 = "NULL", "NULL", G256*28.35)</f>
        <v>34.020000000000003</v>
      </c>
      <c r="I256" s="6">
        <f>IF(G256 = "NULL", "NULL", G256*1.2)</f>
        <v>1.44</v>
      </c>
      <c r="J256" s="6">
        <f>IF(G256 = "NULL", "NULL", I256*28.35)</f>
        <v>40.823999999999998</v>
      </c>
      <c r="K256" s="6">
        <f>IF(G256 = "NULL", "NULL", G256*2)</f>
        <v>2.4</v>
      </c>
      <c r="L256" s="6">
        <f>IF(G256 = "NULL", "NULL", K256*28.35)</f>
        <v>68.040000000000006</v>
      </c>
      <c r="M256" s="7" t="str">
        <f>CONCATENATE(D256, CHAR(10), "- NET WT. ", E256, " oz (", F256, " grams)")</f>
        <v>Orange Spice Tea Ingredients:
black OP tea, orange peel, orange oil, cloverbud oil
- NET WT. 0.6 oz (17.01 grams)</v>
      </c>
      <c r="N256" s="10">
        <v>10000000249</v>
      </c>
      <c r="O256" s="10">
        <v>30000000249</v>
      </c>
      <c r="P256" s="10">
        <v>50000000249</v>
      </c>
      <c r="Q256" s="10">
        <v>70000000249</v>
      </c>
      <c r="R256" s="10">
        <v>90000000249</v>
      </c>
      <c r="S256" s="2"/>
    </row>
    <row r="257" spans="1:19" ht="31.5" x14ac:dyDescent="0.25">
      <c r="A257" s="2" t="s">
        <v>159</v>
      </c>
      <c r="B257" s="2" t="s">
        <v>1053</v>
      </c>
      <c r="C257" s="2" t="s">
        <v>705</v>
      </c>
      <c r="D257" s="1" t="s">
        <v>891</v>
      </c>
      <c r="E257" s="6" t="str">
        <f>IF(G257 = "NULL", "NULL", G257/2)</f>
        <v>NULL</v>
      </c>
      <c r="F257" s="13" t="str">
        <f>IF(E257 = "NULL", "NULL", E257*28.35)</f>
        <v>NULL</v>
      </c>
      <c r="G257" s="6" t="s">
        <v>891</v>
      </c>
      <c r="H257" s="6" t="str">
        <f>IF(G257 = "NULL", "NULL", G257*28.35)</f>
        <v>NULL</v>
      </c>
      <c r="I257" s="6" t="str">
        <f>IF(G257 = "NULL", "NULL", G257*1.2)</f>
        <v>NULL</v>
      </c>
      <c r="J257" s="6" t="str">
        <f>IF(G257 = "NULL", "NULL", I257*28.35)</f>
        <v>NULL</v>
      </c>
      <c r="K257" s="6" t="str">
        <f>IF(G257 = "NULL", "NULL", G257*2)</f>
        <v>NULL</v>
      </c>
      <c r="L257" s="6" t="str">
        <f>IF(G257 = "NULL", "NULL", K257*28.35)</f>
        <v>NULL</v>
      </c>
      <c r="M257" s="7" t="str">
        <f>CONCATENATE(D257, CHAR(10), "- NET WT. ", E257, " oz (", F257, " grams)")</f>
        <v>NULL
- NET WT. NULL oz (NULL grams)</v>
      </c>
      <c r="N257" s="10">
        <v>10000000250</v>
      </c>
      <c r="O257" s="10">
        <v>30000000250</v>
      </c>
      <c r="P257" s="10">
        <v>50000000250</v>
      </c>
      <c r="Q257" s="10">
        <v>70000000250</v>
      </c>
      <c r="R257" s="10">
        <v>90000000250</v>
      </c>
      <c r="S257" s="2"/>
    </row>
    <row r="258" spans="1:19" ht="31.5" x14ac:dyDescent="0.25">
      <c r="A258" s="2" t="s">
        <v>182</v>
      </c>
      <c r="B258" s="2" t="s">
        <v>1052</v>
      </c>
      <c r="C258" s="2" t="s">
        <v>706</v>
      </c>
      <c r="D258" s="1" t="s">
        <v>891</v>
      </c>
      <c r="E258" s="6" t="str">
        <f>IF(G258 = "NULL", "NULL", G258/2)</f>
        <v>NULL</v>
      </c>
      <c r="F258" s="13" t="str">
        <f>IF(E258 = "NULL", "NULL", E258*28.35)</f>
        <v>NULL</v>
      </c>
      <c r="G258" s="6" t="s">
        <v>891</v>
      </c>
      <c r="H258" s="6" t="str">
        <f>IF(G258 = "NULL", "NULL", G258*28.35)</f>
        <v>NULL</v>
      </c>
      <c r="I258" s="6" t="str">
        <f>IF(G258 = "NULL", "NULL", G258*1.2)</f>
        <v>NULL</v>
      </c>
      <c r="J258" s="6" t="str">
        <f>IF(G258 = "NULL", "NULL", I258*28.35)</f>
        <v>NULL</v>
      </c>
      <c r="K258" s="6" t="str">
        <f>IF(G258 = "NULL", "NULL", G258*2)</f>
        <v>NULL</v>
      </c>
      <c r="L258" s="6" t="str">
        <f>IF(G258 = "NULL", "NULL", K258*28.35)</f>
        <v>NULL</v>
      </c>
      <c r="M258" s="7" t="str">
        <f>CONCATENATE(D258, CHAR(10), "- NET WT. ", E258, " oz (", F258, " grams)")</f>
        <v>NULL
- NET WT. NULL oz (NULL grams)</v>
      </c>
      <c r="N258" s="10">
        <v>10000000252</v>
      </c>
      <c r="O258" s="10">
        <v>30000000252</v>
      </c>
      <c r="P258" s="10">
        <v>50000000252</v>
      </c>
      <c r="Q258" s="10">
        <v>70000000252</v>
      </c>
      <c r="R258" s="10">
        <v>90000000252</v>
      </c>
      <c r="S258" s="2"/>
    </row>
    <row r="259" spans="1:19" ht="31.5" x14ac:dyDescent="0.25">
      <c r="A259" s="2" t="s">
        <v>355</v>
      </c>
      <c r="B259" s="2" t="s">
        <v>1051</v>
      </c>
      <c r="C259" s="2" t="s">
        <v>707</v>
      </c>
      <c r="D259" s="1" t="s">
        <v>891</v>
      </c>
      <c r="E259" s="6" t="str">
        <f>IF(G259 = "NULL", "NULL", G259/2)</f>
        <v>NULL</v>
      </c>
      <c r="F259" s="13" t="str">
        <f>IF(E259 = "NULL", "NULL", E259*28.35)</f>
        <v>NULL</v>
      </c>
      <c r="G259" s="6" t="s">
        <v>891</v>
      </c>
      <c r="H259" s="6" t="str">
        <f>IF(G259 = "NULL", "NULL", G259*28.35)</f>
        <v>NULL</v>
      </c>
      <c r="I259" s="6" t="str">
        <f>IF(G259 = "NULL", "NULL", G259*1.2)</f>
        <v>NULL</v>
      </c>
      <c r="J259" s="6" t="str">
        <f>IF(G259 = "NULL", "NULL", I259*28.35)</f>
        <v>NULL</v>
      </c>
      <c r="K259" s="6" t="str">
        <f>IF(G259 = "NULL", "NULL", G259*2)</f>
        <v>NULL</v>
      </c>
      <c r="L259" s="6" t="str">
        <f>IF(G259 = "NULL", "NULL", K259*28.35)</f>
        <v>NULL</v>
      </c>
      <c r="M259" s="7" t="str">
        <f>CONCATENATE(D259, CHAR(10), "- NET WT. ", E259, " oz (", F259, " grams)")</f>
        <v>NULL
- NET WT. NULL oz (NULL grams)</v>
      </c>
      <c r="N259" s="10">
        <v>10000000253</v>
      </c>
      <c r="O259" s="10">
        <v>30000000253</v>
      </c>
      <c r="P259" s="10">
        <v>50000000253</v>
      </c>
      <c r="Q259" s="10">
        <v>70000000253</v>
      </c>
      <c r="R259" s="10">
        <v>90000000253</v>
      </c>
      <c r="S259" s="2"/>
    </row>
    <row r="260" spans="1:19" ht="128.25" x14ac:dyDescent="0.25">
      <c r="A260" s="2" t="s">
        <v>25</v>
      </c>
      <c r="B260" s="2" t="s">
        <v>1050</v>
      </c>
      <c r="C260" s="2" t="s">
        <v>708</v>
      </c>
      <c r="D260" s="1" t="s">
        <v>946</v>
      </c>
      <c r="E260" s="6">
        <f>IF(G260 = "NULL", "NULL", G260/2)</f>
        <v>1.1000000000000001</v>
      </c>
      <c r="F260" s="13">
        <f>IF(E260 = "NULL", "NULL", E260*28.35)</f>
        <v>31.185000000000006</v>
      </c>
      <c r="G260" s="6">
        <v>2.2000000000000002</v>
      </c>
      <c r="H260" s="6">
        <f>IF(G260 = "NULL", "NULL", G260*28.35)</f>
        <v>62.370000000000012</v>
      </c>
      <c r="I260" s="6">
        <f>IF(G260 = "NULL", "NULL", G260*1.2)</f>
        <v>2.64</v>
      </c>
      <c r="J260" s="6">
        <f>IF(G260 = "NULL", "NULL", I260*28.35)</f>
        <v>74.844000000000008</v>
      </c>
      <c r="K260" s="6">
        <f>IF(G260 = "NULL", "NULL", G260*2)</f>
        <v>4.4000000000000004</v>
      </c>
      <c r="L260" s="6">
        <f>IF(G260 = "NULL", "NULL", K260*28.35)</f>
        <v>124.74000000000002</v>
      </c>
      <c r="M260" s="7" t="str">
        <f>CONCATENATE(D260, CHAR(10), "- NET WT. ", E260, " oz (", F260, " grams)")</f>
        <v>Parmesan &amp; Herb Bread Dip Ingredients:
parmesan cheese ([part-skim milk, cheese culture, salt enzymes], whey, buttermilk solids, sodium phosphate, salt), salt, oregano, basil, garlic, crushed red pepper 
• ALLERGY ALERT: CONTAINS MILK •
- NET WT. 1.1 oz (31.185 grams)</v>
      </c>
      <c r="N260" s="10">
        <v>10000000254</v>
      </c>
      <c r="O260" s="10">
        <v>30000000254</v>
      </c>
      <c r="P260" s="10">
        <v>50000000254</v>
      </c>
      <c r="Q260" s="10">
        <v>70000000254</v>
      </c>
      <c r="R260" s="10">
        <v>90000000254</v>
      </c>
      <c r="S260" s="2"/>
    </row>
    <row r="261" spans="1:19" ht="99.75" x14ac:dyDescent="0.25">
      <c r="A261" s="2" t="s">
        <v>204</v>
      </c>
      <c r="B261" s="2" t="s">
        <v>1049</v>
      </c>
      <c r="C261" s="2" t="s">
        <v>709</v>
      </c>
      <c r="D261" s="1" t="s">
        <v>948</v>
      </c>
      <c r="E261" s="6">
        <f>IF(G261 = "NULL", "NULL", G261/2)</f>
        <v>1.1000000000000001</v>
      </c>
      <c r="F261" s="13">
        <f>IF(E261 = "NULL", "NULL", E261*28.35)</f>
        <v>31.185000000000006</v>
      </c>
      <c r="G261" s="6">
        <v>2.2000000000000002</v>
      </c>
      <c r="H261" s="6">
        <f>IF(G261 = "NULL", "NULL", G261*28.35)</f>
        <v>62.370000000000012</v>
      </c>
      <c r="I261" s="6">
        <f>IF(G261 = "NULL", "NULL", G261*1.2)</f>
        <v>2.64</v>
      </c>
      <c r="J261" s="6">
        <f>IF(G261 = "NULL", "NULL", I261*28.35)</f>
        <v>74.844000000000008</v>
      </c>
      <c r="K261" s="6">
        <f>IF(G261 = "NULL", "NULL", G261*2)</f>
        <v>4.4000000000000004</v>
      </c>
      <c r="L261" s="6">
        <f>IF(G261 = "NULL", "NULL", K261*28.35)</f>
        <v>124.74000000000002</v>
      </c>
      <c r="M261" s="7" t="str">
        <f>CONCATENATE(D261, CHAR(10), "- NET WT. ", E261, " oz (", F261, " grams)")</f>
        <v>Parmesan Cheese Powder Ingredients:
dehydrated parmesan cheese (part-skim milk, cheese culture, salt, ezymes) whey buttermilk solids, sodium phosphate
• ALLERGY ALERT: CONTAINS MILK •
- NET WT. 1.1 oz (31.185 grams)</v>
      </c>
      <c r="N261" s="10">
        <v>10000000256</v>
      </c>
      <c r="O261" s="10">
        <v>30000000255</v>
      </c>
      <c r="P261" s="10">
        <v>50000000255</v>
      </c>
      <c r="Q261" s="10">
        <v>70000000255</v>
      </c>
      <c r="R261" s="10">
        <v>90000000255</v>
      </c>
      <c r="S261" s="2"/>
    </row>
    <row r="262" spans="1:19" ht="213.75" x14ac:dyDescent="0.25">
      <c r="A262" s="2" t="s">
        <v>242</v>
      </c>
      <c r="B262" s="2" t="s">
        <v>1048</v>
      </c>
      <c r="C262" s="2" t="s">
        <v>710</v>
      </c>
      <c r="D262" s="1" t="s">
        <v>947</v>
      </c>
      <c r="E262" s="6" t="str">
        <f>IF(G262 = "NULL", "NULL", G262/2)</f>
        <v>NULL</v>
      </c>
      <c r="F262" s="13" t="str">
        <f>IF(E262 = "NULL", "NULL", E262*28.35)</f>
        <v>NULL</v>
      </c>
      <c r="G262" s="6" t="s">
        <v>891</v>
      </c>
      <c r="H262" s="6" t="str">
        <f>IF(G262 = "NULL", "NULL", G262*28.35)</f>
        <v>NULL</v>
      </c>
      <c r="I262" s="6" t="str">
        <f>IF(G262 = "NULL", "NULL", G262*1.2)</f>
        <v>NULL</v>
      </c>
      <c r="J262" s="6" t="str">
        <f>IF(G262 = "NULL", "NULL", I262*28.35)</f>
        <v>NULL</v>
      </c>
      <c r="K262" s="6" t="str">
        <f>IF(G262 = "NULL", "NULL", G262*2)</f>
        <v>NULL</v>
      </c>
      <c r="L262" s="6" t="str">
        <f>IF(G262 = "NULL", "NULL", K262*28.35)</f>
        <v>NULL</v>
      </c>
      <c r="M262" s="7" t="str">
        <f>CONCATENATE(D262, CHAR(10), "- NET WT. ", E262, " oz (", F262, " grams)")</f>
        <v>Parmesan Garlic Popcorn Seasoning Ingredients: 
whey, parmesan and romano cheese powders (parmesan and romano cheese (cultured part skim milk, cultures, salt, enzymes), buttermilk, soybean oil, whey, disodium phosphate, citric acid, salt, pasteurized cultured milk, sodium case+E247inate, lactic acid, enzymes), maltodextrin, salt, garlic, onion, spice, natural butter flavor, and less than 2% silicon dioxide added to prevent caking
• ALLERGY ALERT: CONTAINS MILK •
- NET WT. NULL oz (NULL grams)</v>
      </c>
      <c r="N262" s="10">
        <v>10000000255</v>
      </c>
      <c r="O262" s="10">
        <v>30000000256</v>
      </c>
      <c r="P262" s="10">
        <v>50000000256</v>
      </c>
      <c r="Q262" s="10">
        <v>70000000256</v>
      </c>
      <c r="R262" s="10">
        <v>90000000256</v>
      </c>
      <c r="S262" s="2"/>
    </row>
    <row r="263" spans="1:19" ht="85.5" x14ac:dyDescent="0.25">
      <c r="A263" s="2" t="s">
        <v>356</v>
      </c>
      <c r="B263" s="2" t="s">
        <v>1266</v>
      </c>
      <c r="C263" s="2" t="s">
        <v>1266</v>
      </c>
      <c r="D263" s="1" t="s">
        <v>1260</v>
      </c>
      <c r="E263" s="6">
        <f>IF(G263 = "NULL", "NULL", G263/2)</f>
        <v>0.6</v>
      </c>
      <c r="F263" s="13">
        <f>IF(E263 = "NULL", "NULL", E263*28.35)</f>
        <v>17.010000000000002</v>
      </c>
      <c r="G263" s="6">
        <v>1.2</v>
      </c>
      <c r="H263" s="6">
        <f>IF(G263 = "NULL", "NULL", G263*28.35)</f>
        <v>34.020000000000003</v>
      </c>
      <c r="I263" s="6">
        <f>IF(G263 = "NULL", "NULL", G263*1.2)</f>
        <v>1.44</v>
      </c>
      <c r="J263" s="6">
        <f>IF(G263 = "NULL", "NULL", I263*28.35)</f>
        <v>40.823999999999998</v>
      </c>
      <c r="K263" s="6">
        <f>IF(G263 = "NULL", "NULL", G263*2)</f>
        <v>2.4</v>
      </c>
      <c r="L263" s="6">
        <f>IF(G263 = "NULL", "NULL", K263*28.35)</f>
        <v>68.040000000000006</v>
      </c>
      <c r="M263" s="7" t="str">
        <f>CONCATENATE(D263, CHAR(10), "- NET WT. ", E263, " oz (", F263, " grams)")</f>
        <v>Peach Passion Tea Ingredients:
black tea, orange flowers, safflower petals, ekder fkiwers, bee pollen, natural peach, passionfruit, artificial peach, tropical flavors
- NET WT. 0.6 oz (17.01 grams)</v>
      </c>
      <c r="N263" s="10">
        <v>10000000258</v>
      </c>
      <c r="O263" s="10">
        <v>30000000258</v>
      </c>
      <c r="P263" s="10">
        <v>50000000258</v>
      </c>
      <c r="Q263" s="10">
        <v>70000000258</v>
      </c>
      <c r="R263" s="10">
        <v>90000000258</v>
      </c>
      <c r="S263" s="2"/>
    </row>
    <row r="264" spans="1:19" ht="28.5" x14ac:dyDescent="0.25">
      <c r="A264" s="2" t="s">
        <v>257</v>
      </c>
      <c r="B264" s="2" t="s">
        <v>497</v>
      </c>
      <c r="C264" s="2" t="s">
        <v>497</v>
      </c>
      <c r="D264" s="1" t="s">
        <v>891</v>
      </c>
      <c r="E264" s="6" t="str">
        <f>IF(G264 = "NULL", "NULL", G264/2)</f>
        <v>NULL</v>
      </c>
      <c r="F264" s="13" t="str">
        <f>IF(E264 = "NULL", "NULL", E264*28.35)</f>
        <v>NULL</v>
      </c>
      <c r="G264" s="6" t="s">
        <v>891</v>
      </c>
      <c r="H264" s="6" t="str">
        <f>IF(G264 = "NULL", "NULL", G264*28.35)</f>
        <v>NULL</v>
      </c>
      <c r="I264" s="6" t="str">
        <f>IF(G264 = "NULL", "NULL", G264*1.2)</f>
        <v>NULL</v>
      </c>
      <c r="J264" s="6" t="str">
        <f>IF(G264 = "NULL", "NULL", I264*28.35)</f>
        <v>NULL</v>
      </c>
      <c r="K264" s="6" t="str">
        <f>IF(G264 = "NULL", "NULL", G264*2)</f>
        <v>NULL</v>
      </c>
      <c r="L264" s="6" t="str">
        <f>IF(G264 = "NULL", "NULL", K264*28.35)</f>
        <v>NULL</v>
      </c>
      <c r="M264" s="7" t="str">
        <f>CONCATENATE(D264, CHAR(10), "- NET WT. ", E264, " oz (", F264, " grams)")</f>
        <v>NULL
- NET WT. NULL oz (NULL grams)</v>
      </c>
      <c r="N264" s="10">
        <v>10000000257</v>
      </c>
      <c r="O264" s="10">
        <v>30000000257</v>
      </c>
      <c r="P264" s="10">
        <v>50000000257</v>
      </c>
      <c r="Q264" s="10">
        <v>70000000257</v>
      </c>
      <c r="R264" s="10">
        <v>90000000257</v>
      </c>
      <c r="S264" s="2"/>
    </row>
    <row r="265" spans="1:19" ht="31.5" x14ac:dyDescent="0.25">
      <c r="A265" s="2" t="s">
        <v>87</v>
      </c>
      <c r="B265" s="2" t="s">
        <v>1047</v>
      </c>
      <c r="C265" s="2" t="s">
        <v>711</v>
      </c>
      <c r="D265" s="1" t="s">
        <v>891</v>
      </c>
      <c r="E265" s="6" t="str">
        <f>IF(G265 = "NULL", "NULL", G265/2)</f>
        <v>NULL</v>
      </c>
      <c r="F265" s="13" t="str">
        <f>IF(E265 = "NULL", "NULL", E265*28.35)</f>
        <v>NULL</v>
      </c>
      <c r="G265" s="6" t="s">
        <v>891</v>
      </c>
      <c r="H265" s="6" t="str">
        <f>IF(G265 = "NULL", "NULL", G265*28.35)</f>
        <v>NULL</v>
      </c>
      <c r="I265" s="6" t="str">
        <f>IF(G265 = "NULL", "NULL", G265*1.2)</f>
        <v>NULL</v>
      </c>
      <c r="J265" s="6" t="str">
        <f>IF(G265 = "NULL", "NULL", I265*28.35)</f>
        <v>NULL</v>
      </c>
      <c r="K265" s="6" t="str">
        <f>IF(G265 = "NULL", "NULL", G265*2)</f>
        <v>NULL</v>
      </c>
      <c r="L265" s="6" t="str">
        <f>IF(G265 = "NULL", "NULL", K265*28.35)</f>
        <v>NULL</v>
      </c>
      <c r="M265" s="7" t="str">
        <f>CONCATENATE(D265, CHAR(10), "- NET WT. ", E265, " oz (", F265, " grams)")</f>
        <v>NULL
- NET WT. NULL oz (NULL grams)</v>
      </c>
      <c r="N265" s="10">
        <v>10000000259</v>
      </c>
      <c r="O265" s="10">
        <v>30000000259</v>
      </c>
      <c r="P265" s="10">
        <v>50000000259</v>
      </c>
      <c r="Q265" s="10">
        <v>70000000259</v>
      </c>
      <c r="R265" s="10">
        <v>90000000259</v>
      </c>
      <c r="S265" s="2"/>
    </row>
    <row r="266" spans="1:19" ht="71.25" x14ac:dyDescent="0.25">
      <c r="A266" s="2" t="s">
        <v>125</v>
      </c>
      <c r="B266" s="2" t="s">
        <v>1046</v>
      </c>
      <c r="C266" s="2" t="s">
        <v>852</v>
      </c>
      <c r="D266" s="1" t="s">
        <v>851</v>
      </c>
      <c r="E266" s="6">
        <f>IF(G266 = "NULL", "NULL", G266/2)</f>
        <v>0.4</v>
      </c>
      <c r="F266" s="13">
        <f>IF(E266 = "NULL", "NULL", E266*28.35)</f>
        <v>11.340000000000002</v>
      </c>
      <c r="G266" s="6">
        <v>0.8</v>
      </c>
      <c r="H266" s="6">
        <f>IF(G266 = "NULL", "NULL", G266*28.35)</f>
        <v>22.680000000000003</v>
      </c>
      <c r="I266" s="6">
        <f>IF(G266 = "NULL", "NULL", G266*1.2)</f>
        <v>0.96</v>
      </c>
      <c r="J266" s="6">
        <f>IF(G266 = "NULL", "NULL", I266*28.35)</f>
        <v>27.216000000000001</v>
      </c>
      <c r="K266" s="6">
        <f>IF(G266 = "NULL", "NULL", G266*2)</f>
        <v>1.6</v>
      </c>
      <c r="L266" s="6">
        <f>IF(G266 = "NULL", "NULL", K266*28.35)</f>
        <v>45.360000000000007</v>
      </c>
      <c r="M266" s="7" t="str">
        <f>CONCATENATE(D266, CHAR(10), "- NET WT. ", E266, " oz (", F266, " grams)")</f>
        <v>Pennsylvania Dutch Chicken Ingredients:
thyme, sage, marjoram, rosemary, pepper, nutmeg
- NET WT. 0.4 oz (11.34 grams)</v>
      </c>
      <c r="N266" s="10">
        <v>10000000251</v>
      </c>
      <c r="O266" s="10">
        <v>30000000251</v>
      </c>
      <c r="P266" s="10">
        <v>50000000251</v>
      </c>
      <c r="Q266" s="10">
        <v>70000000251</v>
      </c>
      <c r="R266" s="10">
        <v>90000000251</v>
      </c>
      <c r="S266" s="2"/>
    </row>
    <row r="267" spans="1:19" ht="42.75" x14ac:dyDescent="0.25">
      <c r="A267" s="2" t="s">
        <v>914</v>
      </c>
      <c r="B267" s="2" t="s">
        <v>823</v>
      </c>
      <c r="C267" s="2" t="s">
        <v>823</v>
      </c>
      <c r="D267" s="1" t="s">
        <v>822</v>
      </c>
      <c r="E267" s="6">
        <f>IF(G267 = "NULL", "NULL", G267/2)</f>
        <v>0.6</v>
      </c>
      <c r="F267" s="13">
        <f>IF(E267 = "NULL", "NULL", E267*28.35)</f>
        <v>17.010000000000002</v>
      </c>
      <c r="G267" s="6">
        <v>1.2</v>
      </c>
      <c r="H267" s="6">
        <f>IF(G267 = "NULL", "NULL", G267*28.35)</f>
        <v>34.020000000000003</v>
      </c>
      <c r="I267" s="6">
        <f>IF(G267 = "NULL", "NULL", G267*1.2)</f>
        <v>1.44</v>
      </c>
      <c r="J267" s="6">
        <f>IF(G267 = "NULL", "NULL", I267*28.35)</f>
        <v>40.823999999999998</v>
      </c>
      <c r="K267" s="6">
        <f>IF(G267 = "NULL", "NULL", G267*2)</f>
        <v>2.4</v>
      </c>
      <c r="L267" s="6">
        <f>IF(G267 = "NULL", "NULL", K267*28.35)</f>
        <v>68.040000000000006</v>
      </c>
      <c r="M267" s="7" t="str">
        <f>CONCATENATE(D267, CHAR(10), "- NET WT. ", E267, " oz (", F267, " grams)")</f>
        <v>Peppermint Tea Ingredients:
peppermint leaves
- NET WT. 0.6 oz (17.01 grams)</v>
      </c>
      <c r="N267" s="10">
        <v>20000000001</v>
      </c>
      <c r="O267" s="10">
        <v>40000000001</v>
      </c>
      <c r="P267" s="10">
        <v>60000000001</v>
      </c>
      <c r="Q267" s="10">
        <v>80000000001</v>
      </c>
      <c r="R267" s="10">
        <v>11000000001</v>
      </c>
      <c r="S267" s="2"/>
    </row>
    <row r="268" spans="1:19" ht="31.5" x14ac:dyDescent="0.25">
      <c r="A268" s="2" t="s">
        <v>23</v>
      </c>
      <c r="B268" s="2" t="s">
        <v>1045</v>
      </c>
      <c r="C268" s="2" t="s">
        <v>712</v>
      </c>
      <c r="D268" s="1" t="s">
        <v>891</v>
      </c>
      <c r="E268" s="6" t="str">
        <f>IF(G268 = "NULL", "NULL", G268/2)</f>
        <v>NULL</v>
      </c>
      <c r="F268" s="13" t="str">
        <f>IF(E268 = "NULL", "NULL", E268*28.35)</f>
        <v>NULL</v>
      </c>
      <c r="G268" s="6" t="s">
        <v>891</v>
      </c>
      <c r="H268" s="6" t="str">
        <f>IF(G268 = "NULL", "NULL", G268*28.35)</f>
        <v>NULL</v>
      </c>
      <c r="I268" s="6" t="str">
        <f>IF(G268 = "NULL", "NULL", G268*1.2)</f>
        <v>NULL</v>
      </c>
      <c r="J268" s="6" t="str">
        <f>IF(G268 = "NULL", "NULL", I268*28.35)</f>
        <v>NULL</v>
      </c>
      <c r="K268" s="6" t="str">
        <f>IF(G268 = "NULL", "NULL", G268*2)</f>
        <v>NULL</v>
      </c>
      <c r="L268" s="6" t="str">
        <f>IF(G268 = "NULL", "NULL", K268*28.35)</f>
        <v>NULL</v>
      </c>
      <c r="M268" s="7" t="str">
        <f>CONCATENATE(D268, CHAR(10), "- NET WT. ", E268, " oz (", F268, " grams)")</f>
        <v>NULL
- NET WT. NULL oz (NULL grams)</v>
      </c>
      <c r="N268" s="10">
        <v>10000000260</v>
      </c>
      <c r="O268" s="10">
        <v>30000000260</v>
      </c>
      <c r="P268" s="10">
        <v>50000000260</v>
      </c>
      <c r="Q268" s="10">
        <v>70000000260</v>
      </c>
      <c r="R268" s="10">
        <v>90000000260</v>
      </c>
      <c r="S268" s="2"/>
    </row>
    <row r="269" spans="1:19" ht="31.5" x14ac:dyDescent="0.25">
      <c r="A269" s="2" t="s">
        <v>74</v>
      </c>
      <c r="B269" s="2" t="s">
        <v>1044</v>
      </c>
      <c r="C269" s="2" t="s">
        <v>713</v>
      </c>
      <c r="D269" s="1" t="s">
        <v>891</v>
      </c>
      <c r="E269" s="6" t="str">
        <f>IF(G269 = "NULL", "NULL", G269/2)</f>
        <v>NULL</v>
      </c>
      <c r="F269" s="13" t="str">
        <f>IF(E269 = "NULL", "NULL", E269*28.35)</f>
        <v>NULL</v>
      </c>
      <c r="G269" s="6" t="s">
        <v>891</v>
      </c>
      <c r="H269" s="6" t="str">
        <f>IF(G269 = "NULL", "NULL", G269*28.35)</f>
        <v>NULL</v>
      </c>
      <c r="I269" s="6" t="str">
        <f>IF(G269 = "NULL", "NULL", G269*1.2)</f>
        <v>NULL</v>
      </c>
      <c r="J269" s="6" t="str">
        <f>IF(G269 = "NULL", "NULL", I269*28.35)</f>
        <v>NULL</v>
      </c>
      <c r="K269" s="6" t="str">
        <f>IF(G269 = "NULL", "NULL", G269*2)</f>
        <v>NULL</v>
      </c>
      <c r="L269" s="6" t="str">
        <f>IF(G269 = "NULL", "NULL", K269*28.35)</f>
        <v>NULL</v>
      </c>
      <c r="M269" s="7" t="str">
        <f>CONCATENATE(D269, CHAR(10), "- NET WT. ", E269, " oz (", F269, " grams)")</f>
        <v>NULL
- NET WT. NULL oz (NULL grams)</v>
      </c>
      <c r="N269" s="10">
        <v>10000000261</v>
      </c>
      <c r="O269" s="10">
        <v>30000000261</v>
      </c>
      <c r="P269" s="10">
        <v>50000000261</v>
      </c>
      <c r="Q269" s="10">
        <v>70000000261</v>
      </c>
      <c r="R269" s="10">
        <v>90000000261</v>
      </c>
      <c r="S269" s="2"/>
    </row>
    <row r="270" spans="1:19" ht="99.75" x14ac:dyDescent="0.25">
      <c r="A270" s="2" t="s">
        <v>10</v>
      </c>
      <c r="B270" s="2" t="s">
        <v>1043</v>
      </c>
      <c r="C270" s="2" t="s">
        <v>714</v>
      </c>
      <c r="D270" s="1" t="s">
        <v>1247</v>
      </c>
      <c r="E270" s="6">
        <f>IF(G270 = "NULL", "NULL", G270/2)</f>
        <v>1.3</v>
      </c>
      <c r="F270" s="13">
        <f>IF(E270 = "NULL", "NULL", E270*28.35)</f>
        <v>36.855000000000004</v>
      </c>
      <c r="G270" s="6">
        <v>2.6</v>
      </c>
      <c r="H270" s="6">
        <f>IF(G270 = "NULL", "NULL", G270*28.35)</f>
        <v>73.710000000000008</v>
      </c>
      <c r="I270" s="6">
        <f>IF(G270 = "NULL", "NULL", G270*1.2)</f>
        <v>3.12</v>
      </c>
      <c r="J270" s="6">
        <f>IF(G270 = "NULL", "NULL", I270*28.35)</f>
        <v>88.452000000000012</v>
      </c>
      <c r="K270" s="6">
        <f>IF(G270 = "NULL", "NULL", G270*2)</f>
        <v>5.2</v>
      </c>
      <c r="L270" s="6">
        <f>IF(G270 = "NULL", "NULL", K270*28.35)</f>
        <v>147.42000000000002</v>
      </c>
      <c r="M270" s="7" t="str">
        <f>CONCATENATE(D270, CHAR(10), "- NET WT. ", E270, " oz (", F270, " grams)")</f>
        <v>Pesto &amp; Cheese Bread Dip Ingredients:
parmesean cheese (part skim milk, parsley, cheese, cultures, salt, enzymes) spices, dehydrated garlic, parsley, silicon dioxide (anti caking) 
• ALLERGY ALERT: CONTAINS MILK •
- NET WT. 1.3 oz (36.855 grams)</v>
      </c>
      <c r="N270" s="10">
        <v>10000000262</v>
      </c>
      <c r="O270" s="10">
        <v>30000000262</v>
      </c>
      <c r="P270" s="10">
        <v>50000000262</v>
      </c>
      <c r="Q270" s="10">
        <v>70000000262</v>
      </c>
      <c r="R270" s="10">
        <v>90000000262</v>
      </c>
      <c r="S270" s="2"/>
    </row>
    <row r="271" spans="1:19" ht="31.5" x14ac:dyDescent="0.25">
      <c r="A271" s="2" t="s">
        <v>201</v>
      </c>
      <c r="B271" s="2" t="s">
        <v>1042</v>
      </c>
      <c r="C271" s="2" t="s">
        <v>715</v>
      </c>
      <c r="D271" s="1" t="s">
        <v>891</v>
      </c>
      <c r="E271" s="6" t="str">
        <f>IF(G271 = "NULL", "NULL", G271/2)</f>
        <v>NULL</v>
      </c>
      <c r="F271" s="13" t="str">
        <f>IF(E271 = "NULL", "NULL", E271*28.35)</f>
        <v>NULL</v>
      </c>
      <c r="G271" s="6" t="s">
        <v>891</v>
      </c>
      <c r="H271" s="6" t="str">
        <f>IF(G271 = "NULL", "NULL", G271*28.35)</f>
        <v>NULL</v>
      </c>
      <c r="I271" s="6" t="str">
        <f>IF(G271 = "NULL", "NULL", G271*1.2)</f>
        <v>NULL</v>
      </c>
      <c r="J271" s="6" t="str">
        <f>IF(G271 = "NULL", "NULL", I271*28.35)</f>
        <v>NULL</v>
      </c>
      <c r="K271" s="6" t="str">
        <f>IF(G271 = "NULL", "NULL", G271*2)</f>
        <v>NULL</v>
      </c>
      <c r="L271" s="6" t="str">
        <f>IF(G271 = "NULL", "NULL", K271*28.35)</f>
        <v>NULL</v>
      </c>
      <c r="M271" s="7" t="str">
        <f>CONCATENATE(D271, CHAR(10), "- NET WT. ", E271, " oz (", F271, " grams)")</f>
        <v>NULL
- NET WT. NULL oz (NULL grams)</v>
      </c>
      <c r="N271" s="10">
        <v>10000000263</v>
      </c>
      <c r="O271" s="10">
        <v>30000000263</v>
      </c>
      <c r="P271" s="10">
        <v>50000000263</v>
      </c>
      <c r="Q271" s="10">
        <v>70000000263</v>
      </c>
      <c r="R271" s="10">
        <v>90000000263</v>
      </c>
      <c r="S271" s="2"/>
    </row>
    <row r="272" spans="1:19" ht="28.5" x14ac:dyDescent="0.25">
      <c r="A272" s="2" t="s">
        <v>265</v>
      </c>
      <c r="B272" s="2" t="s">
        <v>504</v>
      </c>
      <c r="C272" s="2" t="s">
        <v>504</v>
      </c>
      <c r="D272" s="1" t="s">
        <v>891</v>
      </c>
      <c r="E272" s="6" t="str">
        <f>IF(G272 = "NULL", "NULL", G272/2)</f>
        <v>NULL</v>
      </c>
      <c r="F272" s="13" t="str">
        <f>IF(E272 = "NULL", "NULL", E272*28.35)</f>
        <v>NULL</v>
      </c>
      <c r="G272" s="6" t="s">
        <v>891</v>
      </c>
      <c r="H272" s="6" t="str">
        <f>IF(G272 = "NULL", "NULL", G272*28.35)</f>
        <v>NULL</v>
      </c>
      <c r="I272" s="6" t="str">
        <f>IF(G272 = "NULL", "NULL", G272*1.2)</f>
        <v>NULL</v>
      </c>
      <c r="J272" s="6" t="str">
        <f>IF(G272 = "NULL", "NULL", I272*28.35)</f>
        <v>NULL</v>
      </c>
      <c r="K272" s="6" t="str">
        <f>IF(G272 = "NULL", "NULL", G272*2)</f>
        <v>NULL</v>
      </c>
      <c r="L272" s="6" t="str">
        <f>IF(G272 = "NULL", "NULL", K272*28.35)</f>
        <v>NULL</v>
      </c>
      <c r="M272" s="7" t="str">
        <f>CONCATENATE(D272, CHAR(10), "- NET WT. ", E272, " oz (", F272, " grams)")</f>
        <v>NULL
- NET WT. NULL oz (NULL grams)</v>
      </c>
      <c r="N272" s="10">
        <v>10000000264</v>
      </c>
      <c r="O272" s="10">
        <v>30000000264</v>
      </c>
      <c r="P272" s="10">
        <v>50000000264</v>
      </c>
      <c r="Q272" s="10">
        <v>70000000264</v>
      </c>
      <c r="R272" s="10">
        <v>90000000264</v>
      </c>
      <c r="S272" s="2"/>
    </row>
    <row r="273" spans="1:20" ht="31.5" x14ac:dyDescent="0.25">
      <c r="A273" s="2" t="s">
        <v>318</v>
      </c>
      <c r="B273" s="2" t="s">
        <v>1041</v>
      </c>
      <c r="C273" s="2" t="s">
        <v>716</v>
      </c>
      <c r="D273" s="1" t="s">
        <v>891</v>
      </c>
      <c r="E273" s="6" t="str">
        <f>IF(G273 = "NULL", "NULL", G273/2)</f>
        <v>NULL</v>
      </c>
      <c r="F273" s="13" t="str">
        <f>IF(E273 = "NULL", "NULL", E273*28.35)</f>
        <v>NULL</v>
      </c>
      <c r="G273" s="6" t="s">
        <v>891</v>
      </c>
      <c r="H273" s="6" t="str">
        <f>IF(G273 = "NULL", "NULL", G273*28.35)</f>
        <v>NULL</v>
      </c>
      <c r="I273" s="6" t="str">
        <f>IF(G273 = "NULL", "NULL", G273*1.2)</f>
        <v>NULL</v>
      </c>
      <c r="J273" s="6" t="str">
        <f>IF(G273 = "NULL", "NULL", I273*28.35)</f>
        <v>NULL</v>
      </c>
      <c r="K273" s="6" t="str">
        <f>IF(G273 = "NULL", "NULL", G273*2)</f>
        <v>NULL</v>
      </c>
      <c r="L273" s="6" t="str">
        <f>IF(G273 = "NULL", "NULL", K273*28.35)</f>
        <v>NULL</v>
      </c>
      <c r="M273" s="7" t="str">
        <f>CONCATENATE(D273, CHAR(10), "- NET WT. ", E273, " oz (", F273, " grams)")</f>
        <v>NULL
- NET WT. NULL oz (NULL grams)</v>
      </c>
      <c r="N273" s="10">
        <v>10000000265</v>
      </c>
      <c r="O273" s="10">
        <v>30000000265</v>
      </c>
      <c r="P273" s="10">
        <v>50000000265</v>
      </c>
      <c r="Q273" s="10">
        <v>70000000265</v>
      </c>
      <c r="R273" s="10">
        <v>90000000265</v>
      </c>
      <c r="S273" s="2"/>
    </row>
    <row r="274" spans="1:20" ht="31.5" x14ac:dyDescent="0.25">
      <c r="A274" s="2" t="s">
        <v>328</v>
      </c>
      <c r="B274" s="2" t="s">
        <v>1040</v>
      </c>
      <c r="C274" s="2" t="s">
        <v>717</v>
      </c>
      <c r="D274" s="1" t="s">
        <v>891</v>
      </c>
      <c r="E274" s="6" t="str">
        <f>IF(G274 = "NULL", "NULL", G274/2)</f>
        <v>NULL</v>
      </c>
      <c r="F274" s="13" t="str">
        <f>IF(E274 = "NULL", "NULL", E274*28.35)</f>
        <v>NULL</v>
      </c>
      <c r="G274" s="6" t="s">
        <v>891</v>
      </c>
      <c r="H274" s="6" t="str">
        <f>IF(G274 = "NULL", "NULL", G274*28.35)</f>
        <v>NULL</v>
      </c>
      <c r="I274" s="6" t="str">
        <f>IF(G274 = "NULL", "NULL", G274*1.2)</f>
        <v>NULL</v>
      </c>
      <c r="J274" s="6" t="str">
        <f>IF(G274 = "NULL", "NULL", I274*28.35)</f>
        <v>NULL</v>
      </c>
      <c r="K274" s="6" t="str">
        <f>IF(G274 = "NULL", "NULL", G274*2)</f>
        <v>NULL</v>
      </c>
      <c r="L274" s="6" t="str">
        <f>IF(G274 = "NULL", "NULL", K274*28.35)</f>
        <v>NULL</v>
      </c>
      <c r="M274" s="7" t="str">
        <f>CONCATENATE(D274, CHAR(10), "- NET WT. ", E274, " oz (", F274, " grams)")</f>
        <v>NULL
- NET WT. NULL oz (NULL grams)</v>
      </c>
      <c r="N274" s="10">
        <v>10000000266</v>
      </c>
      <c r="O274" s="10">
        <v>30000000266</v>
      </c>
      <c r="P274" s="10">
        <v>50000000266</v>
      </c>
      <c r="Q274" s="10">
        <v>70000000266</v>
      </c>
      <c r="R274" s="10">
        <v>90000000266</v>
      </c>
      <c r="S274" s="2"/>
    </row>
    <row r="275" spans="1:20" ht="28.5" x14ac:dyDescent="0.25">
      <c r="A275" s="2" t="s">
        <v>118</v>
      </c>
      <c r="B275" s="2" t="s">
        <v>451</v>
      </c>
      <c r="C275" s="2" t="s">
        <v>451</v>
      </c>
      <c r="D275" s="1" t="s">
        <v>891</v>
      </c>
      <c r="E275" s="6" t="str">
        <f>IF(G275 = "NULL", "NULL", G275/2)</f>
        <v>NULL</v>
      </c>
      <c r="F275" s="13" t="str">
        <f>IF(E275 = "NULL", "NULL", E275*28.35)</f>
        <v>NULL</v>
      </c>
      <c r="G275" s="6" t="s">
        <v>891</v>
      </c>
      <c r="H275" s="6" t="str">
        <f>IF(G275 = "NULL", "NULL", G275*28.35)</f>
        <v>NULL</v>
      </c>
      <c r="I275" s="6" t="str">
        <f>IF(G275 = "NULL", "NULL", G275*1.2)</f>
        <v>NULL</v>
      </c>
      <c r="J275" s="6" t="str">
        <f>IF(G275 = "NULL", "NULL", I275*28.35)</f>
        <v>NULL</v>
      </c>
      <c r="K275" s="6" t="str">
        <f>IF(G275 = "NULL", "NULL", G275*2)</f>
        <v>NULL</v>
      </c>
      <c r="L275" s="6" t="str">
        <f>IF(G275 = "NULL", "NULL", K275*28.35)</f>
        <v>NULL</v>
      </c>
      <c r="M275" s="7" t="str">
        <f>CONCATENATE(D275, CHAR(10), "- NET WT. ", E275, " oz (", F275, " grams)")</f>
        <v>NULL
- NET WT. NULL oz (NULL grams)</v>
      </c>
      <c r="N275" s="10">
        <v>10000000267</v>
      </c>
      <c r="O275" s="10">
        <v>30000000267</v>
      </c>
      <c r="P275" s="10">
        <v>50000000267</v>
      </c>
      <c r="Q275" s="10">
        <v>70000000267</v>
      </c>
      <c r="R275" s="10">
        <v>90000000267</v>
      </c>
      <c r="S275" s="2"/>
    </row>
    <row r="276" spans="1:20" ht="31.5" x14ac:dyDescent="0.25">
      <c r="A276" s="2" t="s">
        <v>220</v>
      </c>
      <c r="B276" s="2" t="s">
        <v>1039</v>
      </c>
      <c r="C276" s="2" t="s">
        <v>718</v>
      </c>
      <c r="D276" s="1" t="s">
        <v>891</v>
      </c>
      <c r="E276" s="6" t="str">
        <f>IF(G276 = "NULL", "NULL", G276/2)</f>
        <v>NULL</v>
      </c>
      <c r="F276" s="13" t="str">
        <f>IF(E276 = "NULL", "NULL", E276*28.35)</f>
        <v>NULL</v>
      </c>
      <c r="G276" s="6" t="s">
        <v>891</v>
      </c>
      <c r="H276" s="6" t="str">
        <f>IF(G276 = "NULL", "NULL", G276*28.35)</f>
        <v>NULL</v>
      </c>
      <c r="I276" s="6" t="str">
        <f>IF(G276 = "NULL", "NULL", G276*1.2)</f>
        <v>NULL</v>
      </c>
      <c r="J276" s="6" t="str">
        <f>IF(G276 = "NULL", "NULL", I276*28.35)</f>
        <v>NULL</v>
      </c>
      <c r="K276" s="6" t="str">
        <f>IF(G276 = "NULL", "NULL", G276*2)</f>
        <v>NULL</v>
      </c>
      <c r="L276" s="6" t="str">
        <f>IF(G276 = "NULL", "NULL", K276*28.35)</f>
        <v>NULL</v>
      </c>
      <c r="M276" s="7" t="str">
        <f>CONCATENATE(D276, CHAR(10), "- NET WT. ", E276, " oz (", F276, " grams)")</f>
        <v>NULL
- NET WT. NULL oz (NULL grams)</v>
      </c>
      <c r="N276" s="10">
        <v>10000000268</v>
      </c>
      <c r="O276" s="10">
        <v>30000000268</v>
      </c>
      <c r="P276" s="10">
        <v>50000000268</v>
      </c>
      <c r="Q276" s="10">
        <v>70000000268</v>
      </c>
      <c r="R276" s="10">
        <v>90000000268</v>
      </c>
      <c r="S276" s="2"/>
    </row>
    <row r="277" spans="1:20" ht="31.5" x14ac:dyDescent="0.25">
      <c r="A277" s="2" t="s">
        <v>333</v>
      </c>
      <c r="B277" s="2" t="s">
        <v>1038</v>
      </c>
      <c r="C277" s="2" t="s">
        <v>719</v>
      </c>
      <c r="D277" s="1" t="s">
        <v>891</v>
      </c>
      <c r="E277" s="6" t="str">
        <f>IF(G277 = "NULL", "NULL", G277/2)</f>
        <v>NULL</v>
      </c>
      <c r="F277" s="13" t="str">
        <f>IF(E277 = "NULL", "NULL", E277*28.35)</f>
        <v>NULL</v>
      </c>
      <c r="G277" s="6" t="s">
        <v>891</v>
      </c>
      <c r="H277" s="6" t="str">
        <f>IF(G277 = "NULL", "NULL", G277*28.35)</f>
        <v>NULL</v>
      </c>
      <c r="I277" s="6" t="str">
        <f>IF(G277 = "NULL", "NULL", G277*1.2)</f>
        <v>NULL</v>
      </c>
      <c r="J277" s="6" t="str">
        <f>IF(G277 = "NULL", "NULL", I277*28.35)</f>
        <v>NULL</v>
      </c>
      <c r="K277" s="6" t="str">
        <f>IF(G277 = "NULL", "NULL", G277*2)</f>
        <v>NULL</v>
      </c>
      <c r="L277" s="6" t="str">
        <f>IF(G277 = "NULL", "NULL", K277*28.35)</f>
        <v>NULL</v>
      </c>
      <c r="M277" s="7" t="str">
        <f>CONCATENATE(D277, CHAR(10), "- NET WT. ", E277, " oz (", F277, " grams)")</f>
        <v>NULL
- NET WT. NULL oz (NULL grams)</v>
      </c>
      <c r="N277" s="10">
        <v>10000000269</v>
      </c>
      <c r="O277" s="10">
        <v>30000000269</v>
      </c>
      <c r="P277" s="10">
        <v>50000000269</v>
      </c>
      <c r="Q277" s="10">
        <v>70000000269</v>
      </c>
      <c r="R277" s="10">
        <v>90000000269</v>
      </c>
      <c r="S277" s="2"/>
    </row>
    <row r="278" spans="1:20" ht="28.5" x14ac:dyDescent="0.25">
      <c r="A278" s="2" t="s">
        <v>375</v>
      </c>
      <c r="B278" s="2" t="s">
        <v>430</v>
      </c>
      <c r="C278" s="2" t="s">
        <v>430</v>
      </c>
      <c r="D278" s="1" t="s">
        <v>891</v>
      </c>
      <c r="E278" s="6" t="str">
        <f>IF(G278 = "NULL", "NULL", G278/2)</f>
        <v>NULL</v>
      </c>
      <c r="F278" s="13" t="str">
        <f>IF(E278 = "NULL", "NULL", E278*28.35)</f>
        <v>NULL</v>
      </c>
      <c r="G278" s="6" t="s">
        <v>891</v>
      </c>
      <c r="H278" s="6" t="str">
        <f>IF(G278 = "NULL", "NULL", G278*28.35)</f>
        <v>NULL</v>
      </c>
      <c r="I278" s="6" t="str">
        <f>IF(G278 = "NULL", "NULL", G278*1.2)</f>
        <v>NULL</v>
      </c>
      <c r="J278" s="6" t="str">
        <f>IF(G278 = "NULL", "NULL", I278*28.35)</f>
        <v>NULL</v>
      </c>
      <c r="K278" s="6" t="str">
        <f>IF(G278 = "NULL", "NULL", G278*2)</f>
        <v>NULL</v>
      </c>
      <c r="L278" s="6" t="str">
        <f>IF(G278 = "NULL", "NULL", K278*28.35)</f>
        <v>NULL</v>
      </c>
      <c r="M278" s="7" t="str">
        <f>CONCATENATE(D278, CHAR(10), "- NET WT. ", E278, " oz (", F278, " grams)")</f>
        <v>NULL
- NET WT. NULL oz (NULL grams)</v>
      </c>
      <c r="N278" s="10">
        <v>10000000270</v>
      </c>
      <c r="O278" s="10">
        <v>30000000270</v>
      </c>
      <c r="P278" s="10">
        <v>50000000270</v>
      </c>
      <c r="Q278" s="10">
        <v>70000000270</v>
      </c>
      <c r="R278" s="10">
        <v>90000000270</v>
      </c>
      <c r="S278" s="2"/>
    </row>
    <row r="279" spans="1:20" ht="31.5" x14ac:dyDescent="0.25">
      <c r="A279" s="2" t="s">
        <v>324</v>
      </c>
      <c r="B279" s="2" t="s">
        <v>1037</v>
      </c>
      <c r="C279" s="2" t="s">
        <v>720</v>
      </c>
      <c r="D279" s="1" t="s">
        <v>891</v>
      </c>
      <c r="E279" s="6" t="str">
        <f>IF(G279 = "NULL", "NULL", G279/2)</f>
        <v>NULL</v>
      </c>
      <c r="F279" s="13" t="str">
        <f>IF(E279 = "NULL", "NULL", E279*28.35)</f>
        <v>NULL</v>
      </c>
      <c r="G279" s="6" t="s">
        <v>891</v>
      </c>
      <c r="H279" s="6" t="str">
        <f>IF(G279 = "NULL", "NULL", G279*28.35)</f>
        <v>NULL</v>
      </c>
      <c r="I279" s="6" t="str">
        <f>IF(G279 = "NULL", "NULL", G279*1.2)</f>
        <v>NULL</v>
      </c>
      <c r="J279" s="6" t="str">
        <f>IF(G279 = "NULL", "NULL", I279*28.35)</f>
        <v>NULL</v>
      </c>
      <c r="K279" s="6" t="str">
        <f>IF(G279 = "NULL", "NULL", G279*2)</f>
        <v>NULL</v>
      </c>
      <c r="L279" s="6" t="str">
        <f>IF(G279 = "NULL", "NULL", K279*28.35)</f>
        <v>NULL</v>
      </c>
      <c r="M279" s="7" t="str">
        <f>CONCATENATE(D279, CHAR(10), "- NET WT. ", E279, " oz (", F279, " grams)")</f>
        <v>NULL
- NET WT. NULL oz (NULL grams)</v>
      </c>
      <c r="N279" s="10">
        <v>10000000271</v>
      </c>
      <c r="O279" s="10">
        <v>30000000271</v>
      </c>
      <c r="P279" s="10">
        <v>50000000271</v>
      </c>
      <c r="Q279" s="10">
        <v>70000000271</v>
      </c>
      <c r="R279" s="10">
        <v>90000000271</v>
      </c>
      <c r="S279" s="2"/>
    </row>
    <row r="280" spans="1:20" ht="28.5" x14ac:dyDescent="0.25">
      <c r="A280" s="2" t="s">
        <v>121</v>
      </c>
      <c r="B280" s="2" t="s">
        <v>454</v>
      </c>
      <c r="C280" s="2" t="s">
        <v>454</v>
      </c>
      <c r="D280" s="1" t="s">
        <v>891</v>
      </c>
      <c r="E280" s="6" t="str">
        <f>IF(G280 = "NULL", "NULL", G280/2)</f>
        <v>NULL</v>
      </c>
      <c r="F280" s="13" t="str">
        <f>IF(E280 = "NULL", "NULL", E280*28.35)</f>
        <v>NULL</v>
      </c>
      <c r="G280" s="6" t="s">
        <v>891</v>
      </c>
      <c r="H280" s="6" t="str">
        <f>IF(G280 = "NULL", "NULL", G280*28.35)</f>
        <v>NULL</v>
      </c>
      <c r="I280" s="6" t="str">
        <f>IF(G280 = "NULL", "NULL", G280*1.2)</f>
        <v>NULL</v>
      </c>
      <c r="J280" s="6" t="str">
        <f>IF(G280 = "NULL", "NULL", I280*28.35)</f>
        <v>NULL</v>
      </c>
      <c r="K280" s="6" t="str">
        <f>IF(G280 = "NULL", "NULL", G280*2)</f>
        <v>NULL</v>
      </c>
      <c r="L280" s="6" t="str">
        <f>IF(G280 = "NULL", "NULL", K280*28.35)</f>
        <v>NULL</v>
      </c>
      <c r="M280" s="7" t="str">
        <f>CONCATENATE(D280, CHAR(10), "- NET WT. ", E280, " oz (", F280, " grams)")</f>
        <v>NULL
- NET WT. NULL oz (NULL grams)</v>
      </c>
      <c r="N280" s="10">
        <v>10000000272</v>
      </c>
      <c r="O280" s="10">
        <v>30000000272</v>
      </c>
      <c r="P280" s="10">
        <v>50000000272</v>
      </c>
      <c r="Q280" s="10">
        <v>70000000272</v>
      </c>
      <c r="R280" s="10">
        <v>90000000272</v>
      </c>
      <c r="S280" s="2"/>
    </row>
    <row r="281" spans="1:20" ht="71.25" x14ac:dyDescent="0.25">
      <c r="A281" s="2" t="s">
        <v>50</v>
      </c>
      <c r="B281" s="2" t="s">
        <v>1036</v>
      </c>
      <c r="C281" s="2" t="s">
        <v>721</v>
      </c>
      <c r="D281" s="1" t="s">
        <v>885</v>
      </c>
      <c r="E281" s="6">
        <f>IF(G281 = "NULL", "NULL", G281/2)</f>
        <v>1.85</v>
      </c>
      <c r="F281" s="13">
        <f>IF(E281 = "NULL", "NULL", E281*28.35)</f>
        <v>52.447500000000005</v>
      </c>
      <c r="G281" s="6">
        <v>3.7</v>
      </c>
      <c r="H281" s="6">
        <f>IF(G281 = "NULL", "NULL", G281*28.35)</f>
        <v>104.89500000000001</v>
      </c>
      <c r="I281" s="6">
        <f>IF(G281 = "NULL", "NULL", G281*1.2)</f>
        <v>4.4400000000000004</v>
      </c>
      <c r="J281" s="6">
        <f>IF(G281 = "NULL", "NULL", I281*28.35)</f>
        <v>125.87400000000002</v>
      </c>
      <c r="K281" s="6">
        <f>IF(G281 = "NULL", "NULL", G281*2)</f>
        <v>7.4</v>
      </c>
      <c r="L281" s="6">
        <f>IF(G281 = "NULL", "NULL", K281*28.35)</f>
        <v>209.79000000000002</v>
      </c>
      <c r="M281" s="7" t="str">
        <f>CONCATENATE(D281, CHAR(10), "- NET WT. ", E281, " oz (", F281, " grams)")</f>
        <v>Porcini Champignon Sea Salt Ingredients:
salt, mushroom powder, natural flavor, onion, garlic
- NET WT. 1.85 oz (52.4475 grams)</v>
      </c>
      <c r="N281" s="10">
        <v>10000000273</v>
      </c>
      <c r="O281" s="10">
        <v>30000000273</v>
      </c>
      <c r="P281" s="10">
        <v>50000000273</v>
      </c>
      <c r="Q281" s="10">
        <v>70000000273</v>
      </c>
      <c r="R281" s="10">
        <v>90000000273</v>
      </c>
      <c r="S281" s="2" t="s">
        <v>883</v>
      </c>
      <c r="T281" s="7" t="s">
        <v>907</v>
      </c>
    </row>
    <row r="282" spans="1:20" ht="28.5" x14ac:dyDescent="0.25">
      <c r="A282" s="2" t="s">
        <v>64</v>
      </c>
      <c r="B282" s="2" t="s">
        <v>483</v>
      </c>
      <c r="C282" s="2" t="s">
        <v>483</v>
      </c>
      <c r="D282" s="1" t="s">
        <v>891</v>
      </c>
      <c r="E282" s="6" t="str">
        <f>IF(G282 = "NULL", "NULL", G282/2)</f>
        <v>NULL</v>
      </c>
      <c r="F282" s="13" t="str">
        <f>IF(E282 = "NULL", "NULL", E282*28.35)</f>
        <v>NULL</v>
      </c>
      <c r="G282" s="6" t="s">
        <v>891</v>
      </c>
      <c r="H282" s="6" t="str">
        <f>IF(G282 = "NULL", "NULL", G282*28.35)</f>
        <v>NULL</v>
      </c>
      <c r="I282" s="6" t="str">
        <f>IF(G282 = "NULL", "NULL", G282*1.2)</f>
        <v>NULL</v>
      </c>
      <c r="J282" s="6" t="str">
        <f>IF(G282 = "NULL", "NULL", I282*28.35)</f>
        <v>NULL</v>
      </c>
      <c r="K282" s="6" t="str">
        <f>IF(G282 = "NULL", "NULL", G282*2)</f>
        <v>NULL</v>
      </c>
      <c r="L282" s="6" t="str">
        <f>IF(G282 = "NULL", "NULL", K282*28.35)</f>
        <v>NULL</v>
      </c>
      <c r="M282" s="7" t="str">
        <f>CONCATENATE(D282, CHAR(10), "- NET WT. ", E282, " oz (", F282, " grams)")</f>
        <v>NULL
- NET WT. NULL oz (NULL grams)</v>
      </c>
      <c r="N282" s="10">
        <v>10000000274</v>
      </c>
      <c r="O282" s="10">
        <v>30000000274</v>
      </c>
      <c r="P282" s="10">
        <v>50000000274</v>
      </c>
      <c r="Q282" s="10">
        <v>70000000274</v>
      </c>
      <c r="R282" s="10">
        <v>90000000274</v>
      </c>
      <c r="S282" s="2"/>
    </row>
    <row r="283" spans="1:20" ht="31.5" x14ac:dyDescent="0.25">
      <c r="A283" s="2" t="s">
        <v>75</v>
      </c>
      <c r="B283" s="2" t="s">
        <v>1035</v>
      </c>
      <c r="C283" s="2" t="s">
        <v>722</v>
      </c>
      <c r="D283" s="1" t="s">
        <v>891</v>
      </c>
      <c r="E283" s="6" t="str">
        <f>IF(G283 = "NULL", "NULL", G283/2)</f>
        <v>NULL</v>
      </c>
      <c r="F283" s="13" t="str">
        <f>IF(E283 = "NULL", "NULL", E283*28.35)</f>
        <v>NULL</v>
      </c>
      <c r="G283" s="6" t="s">
        <v>891</v>
      </c>
      <c r="H283" s="6" t="str">
        <f>IF(G283 = "NULL", "NULL", G283*28.35)</f>
        <v>NULL</v>
      </c>
      <c r="I283" s="6" t="str">
        <f>IF(G283 = "NULL", "NULL", G283*1.2)</f>
        <v>NULL</v>
      </c>
      <c r="J283" s="6" t="str">
        <f>IF(G283 = "NULL", "NULL", I283*28.35)</f>
        <v>NULL</v>
      </c>
      <c r="K283" s="6" t="str">
        <f>IF(G283 = "NULL", "NULL", G283*2)</f>
        <v>NULL</v>
      </c>
      <c r="L283" s="6" t="str">
        <f>IF(G283 = "NULL", "NULL", K283*28.35)</f>
        <v>NULL</v>
      </c>
      <c r="M283" s="7" t="str">
        <f>CONCATENATE(D283, CHAR(10), "- NET WT. ", E283, " oz (", F283, " grams)")</f>
        <v>NULL
- NET WT. NULL oz (NULL grams)</v>
      </c>
      <c r="N283" s="10">
        <v>10000000275</v>
      </c>
      <c r="O283" s="10">
        <v>30000000275</v>
      </c>
      <c r="P283" s="10">
        <v>50000000275</v>
      </c>
      <c r="Q283" s="10">
        <v>70000000275</v>
      </c>
      <c r="R283" s="10">
        <v>90000000275</v>
      </c>
      <c r="S283" s="2"/>
    </row>
    <row r="284" spans="1:20" ht="31.5" x14ac:dyDescent="0.25">
      <c r="A284" s="2" t="s">
        <v>393</v>
      </c>
      <c r="B284" s="2" t="s">
        <v>1034</v>
      </c>
      <c r="C284" s="2" t="s">
        <v>723</v>
      </c>
      <c r="D284" s="1" t="s">
        <v>891</v>
      </c>
      <c r="E284" s="6" t="str">
        <f>IF(G284 = "NULL", "NULL", G284/2)</f>
        <v>NULL</v>
      </c>
      <c r="F284" s="13" t="str">
        <f>IF(E284 = "NULL", "NULL", E284*28.35)</f>
        <v>NULL</v>
      </c>
      <c r="G284" s="6" t="s">
        <v>891</v>
      </c>
      <c r="H284" s="6" t="str">
        <f>IF(G284 = "NULL", "NULL", G284*28.35)</f>
        <v>NULL</v>
      </c>
      <c r="I284" s="6" t="str">
        <f>IF(G284 = "NULL", "NULL", G284*1.2)</f>
        <v>NULL</v>
      </c>
      <c r="J284" s="6" t="str">
        <f>IF(G284 = "NULL", "NULL", I284*28.35)</f>
        <v>NULL</v>
      </c>
      <c r="K284" s="6" t="str">
        <f>IF(G284 = "NULL", "NULL", G284*2)</f>
        <v>NULL</v>
      </c>
      <c r="L284" s="6" t="str">
        <f>IF(G284 = "NULL", "NULL", K284*28.35)</f>
        <v>NULL</v>
      </c>
      <c r="M284" s="7" t="str">
        <f>CONCATENATE(D284, CHAR(10), "- NET WT. ", E284, " oz (", F284, " grams)")</f>
        <v>NULL
- NET WT. NULL oz (NULL grams)</v>
      </c>
      <c r="N284" s="10">
        <v>10000000276</v>
      </c>
      <c r="O284" s="10">
        <v>30000000276</v>
      </c>
      <c r="P284" s="10">
        <v>50000000276</v>
      </c>
      <c r="Q284" s="10">
        <v>70000000276</v>
      </c>
      <c r="R284" s="10">
        <v>90000000276</v>
      </c>
      <c r="S284" s="2"/>
    </row>
    <row r="285" spans="1:20" ht="31.5" x14ac:dyDescent="0.25">
      <c r="A285" s="2" t="s">
        <v>308</v>
      </c>
      <c r="B285" s="2" t="s">
        <v>1033</v>
      </c>
      <c r="C285" s="2" t="s">
        <v>724</v>
      </c>
      <c r="D285" s="1" t="s">
        <v>891</v>
      </c>
      <c r="E285" s="6" t="str">
        <f>IF(G285 = "NULL", "NULL", G285/2)</f>
        <v>NULL</v>
      </c>
      <c r="F285" s="13" t="str">
        <f>IF(E285 = "NULL", "NULL", E285*28.35)</f>
        <v>NULL</v>
      </c>
      <c r="G285" s="6" t="s">
        <v>891</v>
      </c>
      <c r="H285" s="6" t="str">
        <f>IF(G285 = "NULL", "NULL", G285*28.35)</f>
        <v>NULL</v>
      </c>
      <c r="I285" s="6" t="str">
        <f>IF(G285 = "NULL", "NULL", G285*1.2)</f>
        <v>NULL</v>
      </c>
      <c r="J285" s="6" t="str">
        <f>IF(G285 = "NULL", "NULL", I285*28.35)</f>
        <v>NULL</v>
      </c>
      <c r="K285" s="6" t="str">
        <f>IF(G285 = "NULL", "NULL", G285*2)</f>
        <v>NULL</v>
      </c>
      <c r="L285" s="6" t="str">
        <f>IF(G285 = "NULL", "NULL", K285*28.35)</f>
        <v>NULL</v>
      </c>
      <c r="M285" s="7" t="str">
        <f>CONCATENATE(D285, CHAR(10), "- NET WT. ", E285, " oz (", F285, " grams)")</f>
        <v>NULL
- NET WT. NULL oz (NULL grams)</v>
      </c>
      <c r="N285" s="10">
        <v>10000000277</v>
      </c>
      <c r="O285" s="10">
        <v>30000000277</v>
      </c>
      <c r="P285" s="10">
        <v>50000000277</v>
      </c>
      <c r="Q285" s="10">
        <v>70000000277</v>
      </c>
      <c r="R285" s="10">
        <v>90000000277</v>
      </c>
      <c r="S285" s="2"/>
    </row>
    <row r="286" spans="1:20" ht="31.5" x14ac:dyDescent="0.25">
      <c r="A286" s="2" t="s">
        <v>285</v>
      </c>
      <c r="B286" s="2" t="s">
        <v>1032</v>
      </c>
      <c r="C286" s="2" t="s">
        <v>725</v>
      </c>
      <c r="D286" s="1" t="s">
        <v>891</v>
      </c>
      <c r="E286" s="6" t="str">
        <f>IF(G286 = "NULL", "NULL", G286/2)</f>
        <v>NULL</v>
      </c>
      <c r="F286" s="13" t="str">
        <f>IF(E286 = "NULL", "NULL", E286*28.35)</f>
        <v>NULL</v>
      </c>
      <c r="G286" s="6" t="s">
        <v>891</v>
      </c>
      <c r="H286" s="6" t="str">
        <f>IF(G286 = "NULL", "NULL", G286*28.35)</f>
        <v>NULL</v>
      </c>
      <c r="I286" s="6" t="str">
        <f>IF(G286 = "NULL", "NULL", G286*1.2)</f>
        <v>NULL</v>
      </c>
      <c r="J286" s="6" t="str">
        <f>IF(G286 = "NULL", "NULL", I286*28.35)</f>
        <v>NULL</v>
      </c>
      <c r="K286" s="6" t="str">
        <f>IF(G286 = "NULL", "NULL", G286*2)</f>
        <v>NULL</v>
      </c>
      <c r="L286" s="6" t="str">
        <f>IF(G286 = "NULL", "NULL", K286*28.35)</f>
        <v>NULL</v>
      </c>
      <c r="M286" s="7" t="str">
        <f>CONCATENATE(D286, CHAR(10), "- NET WT. ", E286, " oz (", F286, " grams)")</f>
        <v>NULL
- NET WT. NULL oz (NULL grams)</v>
      </c>
      <c r="N286" s="10">
        <v>10000000278</v>
      </c>
      <c r="O286" s="10">
        <v>30000000278</v>
      </c>
      <c r="P286" s="10">
        <v>50000000278</v>
      </c>
      <c r="Q286" s="10">
        <v>70000000278</v>
      </c>
      <c r="R286" s="10">
        <v>90000000278</v>
      </c>
      <c r="S286" s="2"/>
    </row>
    <row r="287" spans="1:20" ht="57" x14ac:dyDescent="0.25">
      <c r="A287" s="2" t="s">
        <v>243</v>
      </c>
      <c r="B287" s="2" t="s">
        <v>1031</v>
      </c>
      <c r="C287" s="2" t="s">
        <v>726</v>
      </c>
      <c r="D287" s="1" t="s">
        <v>532</v>
      </c>
      <c r="E287" s="6" t="str">
        <f>IF(G287 = "NULL", "NULL", G287/2)</f>
        <v>NULL</v>
      </c>
      <c r="F287" s="13" t="str">
        <f>IF(E287 = "NULL", "NULL", E287*28.35)</f>
        <v>NULL</v>
      </c>
      <c r="G287" s="6" t="s">
        <v>891</v>
      </c>
      <c r="H287" s="6" t="str">
        <f>IF(G287 = "NULL", "NULL", G287*28.35)</f>
        <v>NULL</v>
      </c>
      <c r="I287" s="6" t="str">
        <f>IF(G287 = "NULL", "NULL", G287*1.2)</f>
        <v>NULL</v>
      </c>
      <c r="J287" s="6" t="str">
        <f>IF(G287 = "NULL", "NULL", I287*28.35)</f>
        <v>NULL</v>
      </c>
      <c r="K287" s="6" t="str">
        <f>IF(G287 = "NULL", "NULL", G287*2)</f>
        <v>NULL</v>
      </c>
      <c r="L287" s="6" t="str">
        <f>IF(G287 = "NULL", "NULL", K287*28.35)</f>
        <v>NULL</v>
      </c>
      <c r="M287" s="7" t="str">
        <f>CONCATENATE(D287, CHAR(10), "- NET WT. ", E287, " oz (", F287, " grams)")</f>
        <v>Pumpkin Spice Popcorn Seasoning Ingredients:
sugar, cinnamon, salt, spices
- NET WT. NULL oz (NULL grams)</v>
      </c>
      <c r="N287" s="10">
        <v>10000000279</v>
      </c>
      <c r="O287" s="10">
        <v>30000000279</v>
      </c>
      <c r="P287" s="10">
        <v>50000000279</v>
      </c>
      <c r="Q287" s="10">
        <v>70000000279</v>
      </c>
      <c r="R287" s="10">
        <v>90000000279</v>
      </c>
      <c r="S287" s="2"/>
    </row>
    <row r="288" spans="1:20" ht="57" x14ac:dyDescent="0.25">
      <c r="A288" s="2" t="s">
        <v>260</v>
      </c>
      <c r="B288" s="2" t="s">
        <v>1030</v>
      </c>
      <c r="C288" s="2" t="s">
        <v>727</v>
      </c>
      <c r="D288" s="1" t="s">
        <v>533</v>
      </c>
      <c r="E288" s="6" t="str">
        <f>IF(G288 = "NULL", "NULL", G288/2)</f>
        <v>NULL</v>
      </c>
      <c r="F288" s="13" t="str">
        <f>IF(E288 = "NULL", "NULL", E288*28.35)</f>
        <v>NULL</v>
      </c>
      <c r="G288" s="6" t="s">
        <v>891</v>
      </c>
      <c r="H288" s="6" t="str">
        <f>IF(G288 = "NULL", "NULL", G288*28.35)</f>
        <v>NULL</v>
      </c>
      <c r="I288" s="6" t="str">
        <f>IF(G288 = "NULL", "NULL", G288*1.2)</f>
        <v>NULL</v>
      </c>
      <c r="J288" s="6" t="str">
        <f>IF(G288 = "NULL", "NULL", I288*28.35)</f>
        <v>NULL</v>
      </c>
      <c r="K288" s="6" t="str">
        <f>IF(G288 = "NULL", "NULL", G288*2)</f>
        <v>NULL</v>
      </c>
      <c r="L288" s="6" t="str">
        <f>IF(G288 = "NULL", "NULL", K288*28.35)</f>
        <v>NULL</v>
      </c>
      <c r="M288" s="7" t="str">
        <f>CONCATENATE(D288, CHAR(10), "- NET WT. ", E288, " oz (", F288, " grams)")</f>
        <v>Pumpkin Spice Sugar Ingredients:
cane sugar, cinnamon, ginger, nutmeg, allspice, cloves
- NET WT. NULL oz (NULL grams)</v>
      </c>
      <c r="N288" s="10">
        <v>10000000280</v>
      </c>
      <c r="O288" s="10">
        <v>30000000280</v>
      </c>
      <c r="P288" s="10">
        <v>50000000280</v>
      </c>
      <c r="Q288" s="10">
        <v>70000000280</v>
      </c>
      <c r="R288" s="10">
        <v>90000000280</v>
      </c>
      <c r="S288" s="2"/>
    </row>
    <row r="289" spans="1:19" ht="57" x14ac:dyDescent="0.25">
      <c r="A289" s="2" t="s">
        <v>210</v>
      </c>
      <c r="B289" s="2" t="s">
        <v>513</v>
      </c>
      <c r="C289" s="2" t="s">
        <v>513</v>
      </c>
      <c r="D289" s="1" t="s">
        <v>534</v>
      </c>
      <c r="E289" s="6">
        <f>IF(G289 = "NULL", "NULL", G289/2)</f>
        <v>7</v>
      </c>
      <c r="F289" s="13">
        <f>IF(E289 = "NULL", "NULL", E289*28.35)</f>
        <v>198.45000000000002</v>
      </c>
      <c r="G289" s="6">
        <v>14</v>
      </c>
      <c r="H289" s="6">
        <f>IF(G289 = "NULL", "NULL", G289*28.35)</f>
        <v>396.90000000000003</v>
      </c>
      <c r="I289" s="6">
        <f>IF(G289 = "NULL", "NULL", G289*1.2)</f>
        <v>16.8</v>
      </c>
      <c r="J289" s="6">
        <f>IF(G289 = "NULL", "NULL", I289*28.35)</f>
        <v>476.28000000000003</v>
      </c>
      <c r="K289" s="6">
        <f>IF(G289 = "NULL", "NULL", G289*2)</f>
        <v>28</v>
      </c>
      <c r="L289" s="6">
        <f>IF(G289 = "NULL", "NULL", K289*28.35)</f>
        <v>793.80000000000007</v>
      </c>
      <c r="M289" s="7" t="str">
        <f>CONCATENATE(D289, CHAR(10), "- NET WT. ", E289, " oz (", F289, " grams)")</f>
        <v>Rainbow Popcorn Mix Ingredients:
red, white, &amp; blue rainbow butterfly popcorn kernels 
- NET WT. 7 oz (198.45 grams)</v>
      </c>
      <c r="N289" s="10">
        <v>10000000281</v>
      </c>
      <c r="O289" s="10">
        <v>30000000281</v>
      </c>
      <c r="P289" s="10">
        <v>50000000281</v>
      </c>
      <c r="Q289" s="10">
        <v>70000000281</v>
      </c>
      <c r="R289" s="10">
        <v>90000000281</v>
      </c>
      <c r="S289" s="2"/>
    </row>
    <row r="290" spans="1:19" ht="409.5" x14ac:dyDescent="0.25">
      <c r="A290" s="2" t="s">
        <v>39</v>
      </c>
      <c r="B290" s="2" t="s">
        <v>535</v>
      </c>
      <c r="C290" s="2" t="s">
        <v>535</v>
      </c>
      <c r="D290" s="1" t="s">
        <v>950</v>
      </c>
      <c r="E290" s="6" t="str">
        <f>IF(G290 = "NULL", "NULL", G290/2)</f>
        <v>NULL</v>
      </c>
      <c r="F290" s="13" t="str">
        <f>IF(E290 = "NULL", "NULL", E290*28.35)</f>
        <v>NULL</v>
      </c>
      <c r="G290" s="6" t="s">
        <v>891</v>
      </c>
      <c r="H290" s="6" t="str">
        <f>IF(G290 = "NULL", "NULL", G290*28.35)</f>
        <v>NULL</v>
      </c>
      <c r="I290" s="6" t="str">
        <f>IF(G290 = "NULL", "NULL", G290*1.2)</f>
        <v>NULL</v>
      </c>
      <c r="J290" s="6" t="str">
        <f>IF(G290 = "NULL", "NULL", I290*28.35)</f>
        <v>NULL</v>
      </c>
      <c r="K290" s="6" t="str">
        <f>IF(G290 = "NULL", "NULL", G290*2)</f>
        <v>NULL</v>
      </c>
      <c r="L290" s="6" t="str">
        <f>IF(G290 = "NULL", "NULL", K290*28.35)</f>
        <v>NULL</v>
      </c>
      <c r="M290" s="7" t="str">
        <f>CONCATENATE(D290, CHAR(10), "- NET WT. ", E290, " oz (", F290,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NULL oz (NULL grams)</v>
      </c>
      <c r="N290" s="10">
        <v>10000000282</v>
      </c>
      <c r="O290" s="10">
        <v>30000000282</v>
      </c>
      <c r="P290" s="10">
        <v>50000000282</v>
      </c>
      <c r="Q290" s="10">
        <v>70000000282</v>
      </c>
      <c r="R290" s="10">
        <v>90000000282</v>
      </c>
      <c r="S290" s="2"/>
    </row>
    <row r="291" spans="1:19" ht="128.25" x14ac:dyDescent="0.25">
      <c r="A291" s="2" t="s">
        <v>221</v>
      </c>
      <c r="B291" s="2" t="s">
        <v>1029</v>
      </c>
      <c r="C291" s="2" t="s">
        <v>728</v>
      </c>
      <c r="D291" s="1" t="s">
        <v>949</v>
      </c>
      <c r="E291" s="6">
        <f>IF(G291 = "NULL", "NULL", G291/2)</f>
        <v>1.1000000000000001</v>
      </c>
      <c r="F291" s="13">
        <f>IF(E291 = "NULL", "NULL", E291*28.35)</f>
        <v>31.185000000000006</v>
      </c>
      <c r="G291" s="6">
        <v>2.2000000000000002</v>
      </c>
      <c r="H291" s="6">
        <f>IF(G291 = "NULL", "NULL", G291*28.35)</f>
        <v>62.370000000000012</v>
      </c>
      <c r="I291" s="6">
        <f>IF(G291 = "NULL", "NULL", G291*1.2)</f>
        <v>2.64</v>
      </c>
      <c r="J291" s="6">
        <f>IF(G291 = "NULL", "NULL", I291*28.35)</f>
        <v>74.844000000000008</v>
      </c>
      <c r="K291" s="6">
        <f>IF(G291 = "NULL", "NULL", G291*2)</f>
        <v>4.4000000000000004</v>
      </c>
      <c r="L291" s="6">
        <f>IF(G291 = "NULL", "NULL", K291*28.35)</f>
        <v>124.74000000000002</v>
      </c>
      <c r="M291" s="7" t="str">
        <f>CONCATENATE(D291, CHAR(10), "- NET WT. ", E291, " oz (", F291, " grams)")</f>
        <v>Ranch Popcorn Seasoning Ingredients:
whey, salt, buttermilk solids, sugar, onion powder, dried cream extract, parsley, silicon dioxide, (flow agent) lactic acid, canola oil, extract of turmeric (color) natural flavor
• ALLERGY ALERT: CONTAINS MILK, SOY •
- NET WT. 1.1 oz (31.185 grams)</v>
      </c>
      <c r="N291" s="10">
        <v>10000000284</v>
      </c>
      <c r="O291" s="10">
        <v>30000000283</v>
      </c>
      <c r="P291" s="10">
        <v>50000000283</v>
      </c>
      <c r="Q291" s="10">
        <v>70000000283</v>
      </c>
      <c r="R291" s="10">
        <v>90000000283</v>
      </c>
      <c r="S291" s="2"/>
    </row>
    <row r="292" spans="1:19" ht="28.5" x14ac:dyDescent="0.25">
      <c r="A292" s="2" t="s">
        <v>293</v>
      </c>
      <c r="B292" s="2" t="s">
        <v>473</v>
      </c>
      <c r="C292" s="2" t="s">
        <v>473</v>
      </c>
      <c r="D292" s="1" t="s">
        <v>891</v>
      </c>
      <c r="E292" s="6" t="str">
        <f>IF(G292 = "NULL", "NULL", G292/2)</f>
        <v>NULL</v>
      </c>
      <c r="F292" s="13" t="str">
        <f>IF(E292 = "NULL", "NULL", E292*28.35)</f>
        <v>NULL</v>
      </c>
      <c r="G292" s="6" t="s">
        <v>891</v>
      </c>
      <c r="H292" s="6" t="str">
        <f>IF(G292 = "NULL", "NULL", G292*28.35)</f>
        <v>NULL</v>
      </c>
      <c r="I292" s="6" t="str">
        <f>IF(G292 = "NULL", "NULL", G292*1.2)</f>
        <v>NULL</v>
      </c>
      <c r="J292" s="6" t="str">
        <f>IF(G292 = "NULL", "NULL", I292*28.35)</f>
        <v>NULL</v>
      </c>
      <c r="K292" s="6" t="str">
        <f>IF(G292 = "NULL", "NULL", G292*2)</f>
        <v>NULL</v>
      </c>
      <c r="L292" s="6" t="str">
        <f>IF(G292 = "NULL", "NULL", K292*28.35)</f>
        <v>NULL</v>
      </c>
      <c r="M292" s="7" t="str">
        <f>CONCATENATE(D292, CHAR(10), "- NET WT. ", E292, " oz (", F292, " grams)")</f>
        <v>NULL
- NET WT. NULL oz (NULL grams)</v>
      </c>
      <c r="N292" s="10">
        <v>10000000285</v>
      </c>
      <c r="O292" s="10">
        <v>30000000285</v>
      </c>
      <c r="P292" s="10">
        <v>50000000285</v>
      </c>
      <c r="Q292" s="10">
        <v>70000000285</v>
      </c>
      <c r="R292" s="10">
        <v>90000000285</v>
      </c>
      <c r="S292" s="2"/>
    </row>
    <row r="293" spans="1:19" ht="28.5" x14ac:dyDescent="0.25">
      <c r="A293" s="2" t="s">
        <v>263</v>
      </c>
      <c r="B293" s="2" t="s">
        <v>502</v>
      </c>
      <c r="C293" s="2" t="s">
        <v>502</v>
      </c>
      <c r="D293" s="1" t="s">
        <v>891</v>
      </c>
      <c r="E293" s="6" t="str">
        <f>IF(G293 = "NULL", "NULL", G293/2)</f>
        <v>NULL</v>
      </c>
      <c r="F293" s="13" t="str">
        <f>IF(E293 = "NULL", "NULL", E293*28.35)</f>
        <v>NULL</v>
      </c>
      <c r="G293" s="6" t="s">
        <v>891</v>
      </c>
      <c r="H293" s="6" t="str">
        <f>IF(G293 = "NULL", "NULL", G293*28.35)</f>
        <v>NULL</v>
      </c>
      <c r="I293" s="6" t="str">
        <f>IF(G293 = "NULL", "NULL", G293*1.2)</f>
        <v>NULL</v>
      </c>
      <c r="J293" s="6" t="str">
        <f>IF(G293 = "NULL", "NULL", I293*28.35)</f>
        <v>NULL</v>
      </c>
      <c r="K293" s="6" t="str">
        <f>IF(G293 = "NULL", "NULL", G293*2)</f>
        <v>NULL</v>
      </c>
      <c r="L293" s="6" t="str">
        <f>IF(G293 = "NULL", "NULL", K293*28.35)</f>
        <v>NULL</v>
      </c>
      <c r="M293" s="7" t="str">
        <f>CONCATENATE(D293, CHAR(10), "- NET WT. ", E293, " oz (", F293, " grams)")</f>
        <v>NULL
- NET WT. NULL oz (NULL grams)</v>
      </c>
      <c r="N293" s="10">
        <v>10000000286</v>
      </c>
      <c r="O293" s="10">
        <v>30000000286</v>
      </c>
      <c r="P293" s="10">
        <v>50000000286</v>
      </c>
      <c r="Q293" s="10">
        <v>70000000286</v>
      </c>
      <c r="R293" s="10">
        <v>90000000286</v>
      </c>
      <c r="S293" s="2"/>
    </row>
    <row r="294" spans="1:19" ht="42.75" x14ac:dyDescent="0.25">
      <c r="A294" s="2" t="s">
        <v>366</v>
      </c>
      <c r="B294" s="2" t="s">
        <v>425</v>
      </c>
      <c r="C294" s="2" t="s">
        <v>425</v>
      </c>
      <c r="D294" s="1" t="s">
        <v>1262</v>
      </c>
      <c r="E294" s="6">
        <f>IF(G294 = "NULL", "NULL", G294/2)</f>
        <v>0.6</v>
      </c>
      <c r="F294" s="13">
        <f>IF(E294 = "NULL", "NULL", E294*28.35)</f>
        <v>17.010000000000002</v>
      </c>
      <c r="G294" s="6">
        <v>1.2</v>
      </c>
      <c r="H294" s="6">
        <f>IF(G294 = "NULL", "NULL", G294*28.35)</f>
        <v>34.020000000000003</v>
      </c>
      <c r="I294" s="6">
        <f>IF(G294 = "NULL", "NULL", G294*1.2)</f>
        <v>1.44</v>
      </c>
      <c r="J294" s="6">
        <f>IF(G294 = "NULL", "NULL", I294*28.35)</f>
        <v>40.823999999999998</v>
      </c>
      <c r="K294" s="6">
        <f>IF(G294 = "NULL", "NULL", G294*2)</f>
        <v>2.4</v>
      </c>
      <c r="L294" s="6">
        <f>IF(G294 = "NULL", "NULL", K294*28.35)</f>
        <v>68.040000000000006</v>
      </c>
      <c r="M294" s="7" t="str">
        <f>CONCATENATE(D294, CHAR(10), "- NET WT. ", E294, " oz (", F294, " grams)")</f>
        <v>Raspberry Fruit Tea Ingredients:
black tea, raspberry leaf, fruit flavor
- NET WT. 0.6 oz (17.01 grams)</v>
      </c>
      <c r="N294" s="10">
        <v>10000000287</v>
      </c>
      <c r="O294" s="10">
        <v>30000000287</v>
      </c>
      <c r="P294" s="10">
        <v>50000000287</v>
      </c>
      <c r="Q294" s="10">
        <v>70000000287</v>
      </c>
      <c r="R294" s="10">
        <v>90000000287</v>
      </c>
      <c r="S294" s="2"/>
    </row>
    <row r="295" spans="1:19" ht="28.5" x14ac:dyDescent="0.25">
      <c r="A295" s="2" t="s">
        <v>212</v>
      </c>
      <c r="B295" s="2" t="s">
        <v>439</v>
      </c>
      <c r="C295" s="2" t="s">
        <v>439</v>
      </c>
      <c r="D295" s="1" t="s">
        <v>891</v>
      </c>
      <c r="E295" s="6" t="str">
        <f>IF(G295 = "NULL", "NULL", G295/2)</f>
        <v>NULL</v>
      </c>
      <c r="F295" s="13" t="str">
        <f>IF(E295 = "NULL", "NULL", E295*28.35)</f>
        <v>NULL</v>
      </c>
      <c r="G295" s="6" t="s">
        <v>891</v>
      </c>
      <c r="H295" s="6" t="str">
        <f>IF(G295 = "NULL", "NULL", G295*28.35)</f>
        <v>NULL</v>
      </c>
      <c r="I295" s="6" t="str">
        <f>IF(G295 = "NULL", "NULL", G295*1.2)</f>
        <v>NULL</v>
      </c>
      <c r="J295" s="6" t="str">
        <f>IF(G295 = "NULL", "NULL", I295*28.35)</f>
        <v>NULL</v>
      </c>
      <c r="K295" s="6" t="str">
        <f>IF(G295 = "NULL", "NULL", G295*2)</f>
        <v>NULL</v>
      </c>
      <c r="L295" s="6" t="str">
        <f>IF(G295 = "NULL", "NULL", K295*28.35)</f>
        <v>NULL</v>
      </c>
      <c r="M295" s="7" t="str">
        <f>CONCATENATE(D295, CHAR(10), "- NET WT. ", E295, " oz (", F295, " grams)")</f>
        <v>NULL
- NET WT. NULL oz (NULL grams)</v>
      </c>
      <c r="N295" s="10">
        <v>10000000288</v>
      </c>
      <c r="O295" s="10">
        <v>30000000288</v>
      </c>
      <c r="P295" s="10">
        <v>50000000288</v>
      </c>
      <c r="Q295" s="10">
        <v>70000000288</v>
      </c>
      <c r="R295" s="10">
        <v>90000000288</v>
      </c>
      <c r="S295" s="2"/>
    </row>
    <row r="296" spans="1:19" ht="57" x14ac:dyDescent="0.25">
      <c r="A296" s="2" t="s">
        <v>381</v>
      </c>
      <c r="B296" s="2" t="s">
        <v>1028</v>
      </c>
      <c r="C296" s="2" t="s">
        <v>729</v>
      </c>
      <c r="D296" s="1" t="s">
        <v>821</v>
      </c>
      <c r="E296" s="6">
        <f>IF(G296 = "NULL", "NULL", G296/2)</f>
        <v>0.6</v>
      </c>
      <c r="F296" s="13">
        <f>IF(E296 = "NULL", "NULL", E296*28.35)</f>
        <v>17.010000000000002</v>
      </c>
      <c r="G296" s="6">
        <v>1.2</v>
      </c>
      <c r="H296" s="6">
        <f>IF(G296 = "NULL", "NULL", G296*28.35)</f>
        <v>34.020000000000003</v>
      </c>
      <c r="I296" s="6">
        <f>IF(G296 = "NULL", "NULL", G296*1.2)</f>
        <v>1.44</v>
      </c>
      <c r="J296" s="6">
        <f>IF(G296 = "NULL", "NULL", I296*28.35)</f>
        <v>40.823999999999998</v>
      </c>
      <c r="K296" s="6">
        <f>IF(G296 = "NULL", "NULL", G296*2)</f>
        <v>2.4</v>
      </c>
      <c r="L296" s="6">
        <f>IF(G296 = "NULL", "NULL", K296*28.35)</f>
        <v>68.040000000000006</v>
      </c>
      <c r="M296" s="7" t="str">
        <f>CONCATENATE(D296, CHAR(10), "- NET WT. ", E296, " oz (", F296, " grams)")</f>
        <v>Red Fruit Cocktail Tea Ingredients:
hibiscus petals, elderberries, black currants, currants, flavoring
- NET WT. 0.6 oz (17.01 grams)</v>
      </c>
      <c r="N296" s="10">
        <v>10000000289</v>
      </c>
      <c r="O296" s="10">
        <v>30000000289</v>
      </c>
      <c r="P296" s="10">
        <v>50000000289</v>
      </c>
      <c r="Q296" s="10">
        <v>70000000289</v>
      </c>
      <c r="R296" s="10">
        <v>90000000289</v>
      </c>
      <c r="S296" s="2"/>
    </row>
    <row r="297" spans="1:19" ht="31.5" x14ac:dyDescent="0.25">
      <c r="A297" s="2" t="s">
        <v>341</v>
      </c>
      <c r="B297" s="2" t="s">
        <v>1027</v>
      </c>
      <c r="C297" s="2" t="s">
        <v>730</v>
      </c>
      <c r="D297" s="1" t="s">
        <v>891</v>
      </c>
      <c r="E297" s="6" t="str">
        <f>IF(G297 = "NULL", "NULL", G297/2)</f>
        <v>NULL</v>
      </c>
      <c r="F297" s="13" t="str">
        <f>IF(E297 = "NULL", "NULL", E297*28.35)</f>
        <v>NULL</v>
      </c>
      <c r="G297" s="6" t="s">
        <v>891</v>
      </c>
      <c r="H297" s="6" t="str">
        <f>IF(G297 = "NULL", "NULL", G297*28.35)</f>
        <v>NULL</v>
      </c>
      <c r="I297" s="6" t="str">
        <f>IF(G297 = "NULL", "NULL", G297*1.2)</f>
        <v>NULL</v>
      </c>
      <c r="J297" s="6" t="str">
        <f>IF(G297 = "NULL", "NULL", I297*28.35)</f>
        <v>NULL</v>
      </c>
      <c r="K297" s="6" t="str">
        <f>IF(G297 = "NULL", "NULL", G297*2)</f>
        <v>NULL</v>
      </c>
      <c r="L297" s="6" t="str">
        <f>IF(G297 = "NULL", "NULL", K297*28.35)</f>
        <v>NULL</v>
      </c>
      <c r="M297" s="7" t="str">
        <f>CONCATENATE(D297, CHAR(10), "- NET WT. ", E297, " oz (", F297, " grams)")</f>
        <v>NULL
- NET WT. NULL oz (NULL grams)</v>
      </c>
      <c r="N297" s="10">
        <v>10000000290</v>
      </c>
      <c r="O297" s="10">
        <v>30000000290</v>
      </c>
      <c r="P297" s="10">
        <v>50000000290</v>
      </c>
      <c r="Q297" s="10">
        <v>70000000290</v>
      </c>
      <c r="R297" s="10">
        <v>90000000290</v>
      </c>
      <c r="S297" s="2"/>
    </row>
    <row r="298" spans="1:19" ht="28.5" x14ac:dyDescent="0.25">
      <c r="A298" s="2" t="s">
        <v>138</v>
      </c>
      <c r="B298" s="2" t="s">
        <v>407</v>
      </c>
      <c r="C298" s="2" t="s">
        <v>407</v>
      </c>
      <c r="D298" s="1" t="s">
        <v>891</v>
      </c>
      <c r="E298" s="6" t="str">
        <f>IF(G298 = "NULL", "NULL", G298/2)</f>
        <v>NULL</v>
      </c>
      <c r="F298" s="13" t="str">
        <f>IF(E298 = "NULL", "NULL", E298*28.35)</f>
        <v>NULL</v>
      </c>
      <c r="G298" s="6" t="s">
        <v>891</v>
      </c>
      <c r="H298" s="6" t="str">
        <f>IF(G298 = "NULL", "NULL", G298*28.35)</f>
        <v>NULL</v>
      </c>
      <c r="I298" s="6" t="str">
        <f>IF(G298 = "NULL", "NULL", G298*1.2)</f>
        <v>NULL</v>
      </c>
      <c r="J298" s="6" t="str">
        <f>IF(G298 = "NULL", "NULL", I298*28.35)</f>
        <v>NULL</v>
      </c>
      <c r="K298" s="6" t="str">
        <f>IF(G298 = "NULL", "NULL", G298*2)</f>
        <v>NULL</v>
      </c>
      <c r="L298" s="6" t="str">
        <f>IF(G298 = "NULL", "NULL", K298*28.35)</f>
        <v>NULL</v>
      </c>
      <c r="M298" s="7" t="str">
        <f>CONCATENATE(D298, CHAR(10), "- NET WT. ", E298, " oz (", F298, " grams)")</f>
        <v>NULL
- NET WT. NULL oz (NULL grams)</v>
      </c>
      <c r="N298" s="10">
        <v>10000000291</v>
      </c>
      <c r="O298" s="10">
        <v>30000000291</v>
      </c>
      <c r="P298" s="10">
        <v>50000000291</v>
      </c>
      <c r="Q298" s="10">
        <v>70000000291</v>
      </c>
      <c r="R298" s="10">
        <v>90000000291</v>
      </c>
      <c r="S298" s="2"/>
    </row>
    <row r="299" spans="1:19" ht="31.5" x14ac:dyDescent="0.25">
      <c r="A299" s="2" t="s">
        <v>144</v>
      </c>
      <c r="B299" s="2" t="s">
        <v>1026</v>
      </c>
      <c r="C299" s="2" t="s">
        <v>731</v>
      </c>
      <c r="D299" s="1" t="s">
        <v>891</v>
      </c>
      <c r="E299" s="6" t="str">
        <f>IF(G299 = "NULL", "NULL", G299/2)</f>
        <v>NULL</v>
      </c>
      <c r="F299" s="13" t="str">
        <f>IF(E299 = "NULL", "NULL", E299*28.35)</f>
        <v>NULL</v>
      </c>
      <c r="G299" s="6" t="s">
        <v>891</v>
      </c>
      <c r="H299" s="6" t="str">
        <f>IF(G299 = "NULL", "NULL", G299*28.35)</f>
        <v>NULL</v>
      </c>
      <c r="I299" s="6" t="str">
        <f>IF(G299 = "NULL", "NULL", G299*1.2)</f>
        <v>NULL</v>
      </c>
      <c r="J299" s="6" t="str">
        <f>IF(G299 = "NULL", "NULL", I299*28.35)</f>
        <v>NULL</v>
      </c>
      <c r="K299" s="6" t="str">
        <f>IF(G299 = "NULL", "NULL", G299*2)</f>
        <v>NULL</v>
      </c>
      <c r="L299" s="6" t="str">
        <f>IF(G299 = "NULL", "NULL", K299*28.35)</f>
        <v>NULL</v>
      </c>
      <c r="M299" s="7" t="str">
        <f>CONCATENATE(D299, CHAR(10), "- NET WT. ", E299, " oz (", F299, " grams)")</f>
        <v>NULL
- NET WT. NULL oz (NULL grams)</v>
      </c>
      <c r="N299" s="10">
        <v>10000000292</v>
      </c>
      <c r="O299" s="10">
        <v>30000000292</v>
      </c>
      <c r="P299" s="10">
        <v>50000000292</v>
      </c>
      <c r="Q299" s="10">
        <v>70000000292</v>
      </c>
      <c r="R299" s="10">
        <v>90000000292</v>
      </c>
      <c r="S299" s="2"/>
    </row>
    <row r="300" spans="1:19" ht="31.5" x14ac:dyDescent="0.25">
      <c r="A300" s="2" t="s">
        <v>111</v>
      </c>
      <c r="B300" s="2" t="s">
        <v>1025</v>
      </c>
      <c r="C300" s="2" t="s">
        <v>732</v>
      </c>
      <c r="D300" s="1" t="s">
        <v>891</v>
      </c>
      <c r="E300" s="6" t="str">
        <f>IF(G300 = "NULL", "NULL", G300/2)</f>
        <v>NULL</v>
      </c>
      <c r="F300" s="13" t="str">
        <f>IF(E300 = "NULL", "NULL", E300*28.35)</f>
        <v>NULL</v>
      </c>
      <c r="G300" s="6" t="s">
        <v>891</v>
      </c>
      <c r="H300" s="6" t="str">
        <f>IF(G300 = "NULL", "NULL", G300*28.35)</f>
        <v>NULL</v>
      </c>
      <c r="I300" s="6" t="str">
        <f>IF(G300 = "NULL", "NULL", G300*1.2)</f>
        <v>NULL</v>
      </c>
      <c r="J300" s="6" t="str">
        <f>IF(G300 = "NULL", "NULL", I300*28.35)</f>
        <v>NULL</v>
      </c>
      <c r="K300" s="6" t="str">
        <f>IF(G300 = "NULL", "NULL", G300*2)</f>
        <v>NULL</v>
      </c>
      <c r="L300" s="6" t="str">
        <f>IF(G300 = "NULL", "NULL", K300*28.35)</f>
        <v>NULL</v>
      </c>
      <c r="M300" s="7" t="str">
        <f>CONCATENATE(D300, CHAR(10), "- NET WT. ", E300, " oz (", F300, " grams)")</f>
        <v>NULL
- NET WT. NULL oz (NULL grams)</v>
      </c>
      <c r="N300" s="10">
        <v>10000000294</v>
      </c>
      <c r="O300" s="10">
        <v>30000000293</v>
      </c>
      <c r="P300" s="10">
        <v>50000000293</v>
      </c>
      <c r="Q300" s="10">
        <v>70000000293</v>
      </c>
      <c r="R300" s="10">
        <v>90000000293</v>
      </c>
      <c r="S300" s="2"/>
    </row>
    <row r="301" spans="1:19" ht="31.5" x14ac:dyDescent="0.25">
      <c r="A301" s="2" t="s">
        <v>73</v>
      </c>
      <c r="B301" s="2" t="s">
        <v>1024</v>
      </c>
      <c r="C301" s="2" t="s">
        <v>733</v>
      </c>
      <c r="D301" s="1" t="s">
        <v>891</v>
      </c>
      <c r="E301" s="6" t="str">
        <f>IF(G301 = "NULL", "NULL", G301/2)</f>
        <v>NULL</v>
      </c>
      <c r="F301" s="13" t="str">
        <f>IF(E301 = "NULL", "NULL", E301*28.35)</f>
        <v>NULL</v>
      </c>
      <c r="G301" s="6" t="s">
        <v>891</v>
      </c>
      <c r="H301" s="6" t="str">
        <f>IF(G301 = "NULL", "NULL", G301*28.35)</f>
        <v>NULL</v>
      </c>
      <c r="I301" s="6" t="str">
        <f>IF(G301 = "NULL", "NULL", G301*1.2)</f>
        <v>NULL</v>
      </c>
      <c r="J301" s="6" t="str">
        <f>IF(G301 = "NULL", "NULL", I301*28.35)</f>
        <v>NULL</v>
      </c>
      <c r="K301" s="6" t="str">
        <f>IF(G301 = "NULL", "NULL", G301*2)</f>
        <v>NULL</v>
      </c>
      <c r="L301" s="6" t="str">
        <f>IF(G301 = "NULL", "NULL", K301*28.35)</f>
        <v>NULL</v>
      </c>
      <c r="M301" s="7" t="str">
        <f>CONCATENATE(D301, CHAR(10), "- NET WT. ", E301, " oz (", F301, " grams)")</f>
        <v>NULL
- NET WT. NULL oz (NULL grams)</v>
      </c>
      <c r="N301" s="10">
        <v>10000000293</v>
      </c>
      <c r="O301" s="10">
        <v>30000000294</v>
      </c>
      <c r="P301" s="10">
        <v>50000000294</v>
      </c>
      <c r="Q301" s="10">
        <v>70000000294</v>
      </c>
      <c r="R301" s="10">
        <v>90000000294</v>
      </c>
      <c r="S301" s="2"/>
    </row>
    <row r="302" spans="1:19" ht="28.5" x14ac:dyDescent="0.25">
      <c r="A302" s="2" t="s">
        <v>248</v>
      </c>
      <c r="B302" s="2" t="s">
        <v>490</v>
      </c>
      <c r="C302" s="2" t="s">
        <v>490</v>
      </c>
      <c r="D302" s="1" t="s">
        <v>891</v>
      </c>
      <c r="E302" s="6" t="str">
        <f>IF(G302 = "NULL", "NULL", G302/2)</f>
        <v>NULL</v>
      </c>
      <c r="F302" s="13" t="str">
        <f>IF(E302 = "NULL", "NULL", E302*28.35)</f>
        <v>NULL</v>
      </c>
      <c r="G302" s="6" t="s">
        <v>891</v>
      </c>
      <c r="H302" s="6" t="str">
        <f>IF(G302 = "NULL", "NULL", G302*28.35)</f>
        <v>NULL</v>
      </c>
      <c r="I302" s="6" t="str">
        <f>IF(G302 = "NULL", "NULL", G302*1.2)</f>
        <v>NULL</v>
      </c>
      <c r="J302" s="6" t="str">
        <f>IF(G302 = "NULL", "NULL", I302*28.35)</f>
        <v>NULL</v>
      </c>
      <c r="K302" s="6" t="str">
        <f>IF(G302 = "NULL", "NULL", G302*2)</f>
        <v>NULL</v>
      </c>
      <c r="L302" s="6" t="str">
        <f>IF(G302 = "NULL", "NULL", K302*28.35)</f>
        <v>NULL</v>
      </c>
      <c r="M302" s="7" t="str">
        <f>CONCATENATE(D302, CHAR(10), "- NET WT. ", E302, " oz (", F302, " grams)")</f>
        <v>NULL
- NET WT. NULL oz (NULL grams)</v>
      </c>
      <c r="N302" s="10">
        <v>10000000295</v>
      </c>
      <c r="O302" s="10">
        <v>30000000295</v>
      </c>
      <c r="P302" s="10">
        <v>50000000295</v>
      </c>
      <c r="Q302" s="10">
        <v>70000000295</v>
      </c>
      <c r="R302" s="10">
        <v>90000000295</v>
      </c>
      <c r="S302" s="2"/>
    </row>
    <row r="303" spans="1:19" ht="31.5" x14ac:dyDescent="0.25">
      <c r="A303" s="2" t="s">
        <v>200</v>
      </c>
      <c r="B303" s="2" t="s">
        <v>1023</v>
      </c>
      <c r="C303" s="2" t="s">
        <v>734</v>
      </c>
      <c r="D303" s="1" t="s">
        <v>891</v>
      </c>
      <c r="E303" s="6" t="str">
        <f>IF(G303 = "NULL", "NULL", G303/2)</f>
        <v>NULL</v>
      </c>
      <c r="F303" s="13" t="str">
        <f>IF(E303 = "NULL", "NULL", E303*28.35)</f>
        <v>NULL</v>
      </c>
      <c r="G303" s="6" t="s">
        <v>891</v>
      </c>
      <c r="H303" s="6" t="str">
        <f>IF(G303 = "NULL", "NULL", G303*28.35)</f>
        <v>NULL</v>
      </c>
      <c r="I303" s="6" t="str">
        <f>IF(G303 = "NULL", "NULL", G303*1.2)</f>
        <v>NULL</v>
      </c>
      <c r="J303" s="6" t="str">
        <f>IF(G303 = "NULL", "NULL", I303*28.35)</f>
        <v>NULL</v>
      </c>
      <c r="K303" s="6" t="str">
        <f>IF(G303 = "NULL", "NULL", G303*2)</f>
        <v>NULL</v>
      </c>
      <c r="L303" s="6" t="str">
        <f>IF(G303 = "NULL", "NULL", K303*28.35)</f>
        <v>NULL</v>
      </c>
      <c r="M303" s="7" t="str">
        <f>CONCATENATE(D303, CHAR(10), "- NET WT. ", E303, " oz (", F303, " grams)")</f>
        <v>NULL
- NET WT. NULL oz (NULL grams)</v>
      </c>
      <c r="N303" s="10">
        <v>10000000296</v>
      </c>
      <c r="O303" s="10">
        <v>30000000296</v>
      </c>
      <c r="P303" s="10">
        <v>50000000296</v>
      </c>
      <c r="Q303" s="10">
        <v>70000000296</v>
      </c>
      <c r="R303" s="10">
        <v>90000000296</v>
      </c>
      <c r="S303" s="2"/>
    </row>
    <row r="304" spans="1:19" ht="31.5" x14ac:dyDescent="0.25">
      <c r="A304" s="2" t="s">
        <v>205</v>
      </c>
      <c r="B304" s="2" t="s">
        <v>1022</v>
      </c>
      <c r="C304" s="2" t="s">
        <v>735</v>
      </c>
      <c r="D304" s="1" t="s">
        <v>891</v>
      </c>
      <c r="E304" s="6" t="str">
        <f>IF(G304 = "NULL", "NULL", G304/2)</f>
        <v>NULL</v>
      </c>
      <c r="F304" s="13" t="str">
        <f>IF(E304 = "NULL", "NULL", E304*28.35)</f>
        <v>NULL</v>
      </c>
      <c r="G304" s="6" t="s">
        <v>891</v>
      </c>
      <c r="H304" s="6" t="str">
        <f>IF(G304 = "NULL", "NULL", G304*28.35)</f>
        <v>NULL</v>
      </c>
      <c r="I304" s="6" t="str">
        <f>IF(G304 = "NULL", "NULL", G304*1.2)</f>
        <v>NULL</v>
      </c>
      <c r="J304" s="6" t="str">
        <f>IF(G304 = "NULL", "NULL", I304*28.35)</f>
        <v>NULL</v>
      </c>
      <c r="K304" s="6" t="str">
        <f>IF(G304 = "NULL", "NULL", G304*2)</f>
        <v>NULL</v>
      </c>
      <c r="L304" s="6" t="str">
        <f>IF(G304 = "NULL", "NULL", K304*28.35)</f>
        <v>NULL</v>
      </c>
      <c r="M304" s="7" t="str">
        <f>CONCATENATE(D304, CHAR(10), "- NET WT. ", E304, " oz (", F304, " grams)")</f>
        <v>NULL
- NET WT. NULL oz (NULL grams)</v>
      </c>
      <c r="N304" s="10">
        <v>10000000297</v>
      </c>
      <c r="O304" s="10">
        <v>30000000297</v>
      </c>
      <c r="P304" s="10">
        <v>50000000297</v>
      </c>
      <c r="Q304" s="10">
        <v>70000000297</v>
      </c>
      <c r="R304" s="10">
        <v>90000000297</v>
      </c>
      <c r="S304" s="2"/>
    </row>
    <row r="305" spans="1:20" ht="42.75" x14ac:dyDescent="0.25">
      <c r="A305" s="2" t="s">
        <v>380</v>
      </c>
      <c r="B305" s="2" t="s">
        <v>434</v>
      </c>
      <c r="C305" s="2" t="s">
        <v>434</v>
      </c>
      <c r="D305" s="1" t="s">
        <v>829</v>
      </c>
      <c r="E305" s="6">
        <f>IF(G305 = "NULL", "NULL", G305/2)</f>
        <v>0.8</v>
      </c>
      <c r="F305" s="13">
        <f>IF(E305 = "NULL", "NULL", E305*28.35)</f>
        <v>22.680000000000003</v>
      </c>
      <c r="G305" s="6">
        <v>1.6</v>
      </c>
      <c r="H305" s="6">
        <f>IF(G305 = "NULL", "NULL", G305*28.35)</f>
        <v>45.360000000000007</v>
      </c>
      <c r="I305" s="6">
        <f>IF(G305 = "NULL", "NULL", G305*1.2)</f>
        <v>1.92</v>
      </c>
      <c r="J305" s="6">
        <f>IF(G305 = "NULL", "NULL", I305*28.35)</f>
        <v>54.432000000000002</v>
      </c>
      <c r="K305" s="6">
        <f>IF(G305 = "NULL", "NULL", G305*2)</f>
        <v>3.2</v>
      </c>
      <c r="L305" s="6">
        <f>IF(G305 = "NULL", "NULL", K305*28.35)</f>
        <v>90.720000000000013</v>
      </c>
      <c r="M305" s="7" t="str">
        <f>CONCATENATE(D305, CHAR(10), "- NET WT. ", E305, " oz (", F305, " grams)")</f>
        <v>Rooibos Tea Ingredients:
rooibos
- NET WT. 0.8 oz (22.68 grams)</v>
      </c>
      <c r="N305" s="10">
        <v>10000000298</v>
      </c>
      <c r="O305" s="10">
        <v>30000000298</v>
      </c>
      <c r="P305" s="10">
        <v>50000000298</v>
      </c>
      <c r="Q305" s="10">
        <v>70000000298</v>
      </c>
      <c r="R305" s="10">
        <v>90000000298</v>
      </c>
      <c r="S305" s="2"/>
    </row>
    <row r="306" spans="1:20" ht="28.5" x14ac:dyDescent="0.25">
      <c r="A306" s="2" t="s">
        <v>266</v>
      </c>
      <c r="B306" s="2" t="s">
        <v>505</v>
      </c>
      <c r="C306" s="2" t="s">
        <v>505</v>
      </c>
      <c r="D306" s="1" t="s">
        <v>891</v>
      </c>
      <c r="E306" s="6" t="str">
        <f>IF(G306 = "NULL", "NULL", G306/2)</f>
        <v>NULL</v>
      </c>
      <c r="F306" s="13" t="str">
        <f>IF(E306 = "NULL", "NULL", E306*28.35)</f>
        <v>NULL</v>
      </c>
      <c r="G306" s="6" t="s">
        <v>891</v>
      </c>
      <c r="H306" s="6" t="str">
        <f>IF(G306 = "NULL", "NULL", G306*28.35)</f>
        <v>NULL</v>
      </c>
      <c r="I306" s="6" t="str">
        <f>IF(G306 = "NULL", "NULL", G306*1.2)</f>
        <v>NULL</v>
      </c>
      <c r="J306" s="6" t="str">
        <f>IF(G306 = "NULL", "NULL", I306*28.35)</f>
        <v>NULL</v>
      </c>
      <c r="K306" s="6" t="str">
        <f>IF(G306 = "NULL", "NULL", G306*2)</f>
        <v>NULL</v>
      </c>
      <c r="L306" s="6" t="str">
        <f>IF(G306 = "NULL", "NULL", K306*28.35)</f>
        <v>NULL</v>
      </c>
      <c r="M306" s="7" t="str">
        <f>CONCATENATE(D306, CHAR(10), "- NET WT. ", E306, " oz (", F306, " grams)")</f>
        <v>NULL
- NET WT. NULL oz (NULL grams)</v>
      </c>
      <c r="N306" s="10">
        <v>10000000299</v>
      </c>
      <c r="O306" s="10">
        <v>30000000299</v>
      </c>
      <c r="P306" s="10">
        <v>50000000299</v>
      </c>
      <c r="Q306" s="10">
        <v>70000000299</v>
      </c>
      <c r="R306" s="10">
        <v>90000000299</v>
      </c>
      <c r="S306" s="2"/>
    </row>
    <row r="307" spans="1:20" ht="71.25" x14ac:dyDescent="0.25">
      <c r="A307" s="2" t="s">
        <v>5</v>
      </c>
      <c r="B307" s="2" t="s">
        <v>1021</v>
      </c>
      <c r="C307" s="2" t="s">
        <v>736</v>
      </c>
      <c r="D307" s="1" t="s">
        <v>536</v>
      </c>
      <c r="E307" s="6">
        <f>IF(G307 = "NULL", "NULL", G307/2)</f>
        <v>0.95</v>
      </c>
      <c r="F307" s="13">
        <f>IF(E307 = "NULL", "NULL", E307*28.35)</f>
        <v>26.932500000000001</v>
      </c>
      <c r="G307" s="6">
        <v>1.9</v>
      </c>
      <c r="H307" s="6">
        <f>IF(G307 = "NULL", "NULL", G307*28.35)</f>
        <v>53.865000000000002</v>
      </c>
      <c r="I307" s="6">
        <f>IF(G307 = "NULL", "NULL", G307*1.2)</f>
        <v>2.2799999999999998</v>
      </c>
      <c r="J307" s="6">
        <f>IF(G307 = "NULL", "NULL", I307*28.35)</f>
        <v>64.637999999999991</v>
      </c>
      <c r="K307" s="6">
        <f>IF(G307 = "NULL", "NULL", G307*2)</f>
        <v>3.8</v>
      </c>
      <c r="L307" s="6">
        <f>IF(G307 = "NULL", "NULL", K307*28.35)</f>
        <v>107.73</v>
      </c>
      <c r="M307" s="7" t="str">
        <f>CONCATENATE(D307, CHAR(10), "- NET WT. ", E307, " oz (", F307, " grams)")</f>
        <v>Rosemary &amp; Garlic Bread Dip Ingredients:
dehydrated garlic, rosemary, salt, spices
- NET WT. 0.95 oz (26.9325 grams)</v>
      </c>
      <c r="N307" s="10">
        <v>20000000002</v>
      </c>
      <c r="O307" s="10">
        <v>30000000300</v>
      </c>
      <c r="P307" s="10">
        <v>50000000300</v>
      </c>
      <c r="Q307" s="10">
        <v>70000000300</v>
      </c>
      <c r="R307" s="10">
        <v>90000000300</v>
      </c>
      <c r="S307" s="2"/>
    </row>
    <row r="308" spans="1:20" ht="57" x14ac:dyDescent="0.25">
      <c r="A308" s="2" t="s">
        <v>915</v>
      </c>
      <c r="B308" s="2" t="s">
        <v>802</v>
      </c>
      <c r="C308" s="2" t="s">
        <v>802</v>
      </c>
      <c r="D308" s="1" t="s">
        <v>801</v>
      </c>
      <c r="E308" s="6">
        <f>IF(G308 = "NULL", "NULL", G308/2)</f>
        <v>1</v>
      </c>
      <c r="F308" s="13">
        <f>IF(E308 = "NULL", "NULL", E308*28.35)</f>
        <v>28.35</v>
      </c>
      <c r="G308" s="6">
        <v>2</v>
      </c>
      <c r="H308" s="6">
        <f>IF(G308 = "NULL", "NULL", G308*28.35)</f>
        <v>56.7</v>
      </c>
      <c r="I308" s="6">
        <f>IF(G308 = "NULL", "NULL", G308*1.2)</f>
        <v>2.4</v>
      </c>
      <c r="J308" s="6">
        <f>IF(G308 = "NULL", "NULL", I308*28.35)</f>
        <v>68.040000000000006</v>
      </c>
      <c r="K308" s="6">
        <f>IF(G308 = "NULL", "NULL", G308*2)</f>
        <v>4</v>
      </c>
      <c r="L308" s="6">
        <f>IF(G308 = "NULL", "NULL", K308*28.35)</f>
        <v>113.4</v>
      </c>
      <c r="M308" s="7" t="str">
        <f>CONCATENATE(D308, CHAR(10), "- NET WT. ", E308, " oz (", F308, " grams)")</f>
        <v>Rosemary &amp; Garlic Griller Ingredients:
dehydrated garlic, rosemary, salt, spices
- NET WT. 1 oz (28.35 grams)</v>
      </c>
      <c r="N308" s="10">
        <v>10000000300</v>
      </c>
      <c r="O308" s="10">
        <v>40000000002</v>
      </c>
      <c r="P308" s="10">
        <v>60000000002</v>
      </c>
      <c r="Q308" s="10">
        <v>80000000002</v>
      </c>
      <c r="R308" s="10">
        <v>11000000002</v>
      </c>
      <c r="S308" s="2"/>
    </row>
    <row r="309" spans="1:20" ht="57" x14ac:dyDescent="0.25">
      <c r="A309" s="2" t="s">
        <v>24</v>
      </c>
      <c r="B309" s="2" t="s">
        <v>1020</v>
      </c>
      <c r="C309" s="2" t="s">
        <v>737</v>
      </c>
      <c r="D309" s="1" t="s">
        <v>1239</v>
      </c>
      <c r="E309" s="6">
        <f>IF(G309 = "NULL", "NULL", G309/2)</f>
        <v>1.9</v>
      </c>
      <c r="F309" s="13">
        <f>IF(E309 = "NULL", "NULL", E309*28.35)</f>
        <v>53.865000000000002</v>
      </c>
      <c r="G309" s="6">
        <v>3.8</v>
      </c>
      <c r="H309" s="6">
        <f>IF(G309 = "NULL", "NULL", G309*28.35)</f>
        <v>107.73</v>
      </c>
      <c r="I309" s="6">
        <f>IF(G309 = "NULL", "NULL", G309*1.2)</f>
        <v>4.5599999999999996</v>
      </c>
      <c r="J309" s="6">
        <f>IF(G309 = "NULL", "NULL", I309*28.35)</f>
        <v>129.27599999999998</v>
      </c>
      <c r="K309" s="6">
        <f>IF(G309 = "NULL", "NULL", G309*2)</f>
        <v>7.6</v>
      </c>
      <c r="L309" s="6">
        <f>IF(G309 = "NULL", "NULL", K309*28.35)</f>
        <v>215.46</v>
      </c>
      <c r="M309" s="7" t="str">
        <f>CONCATENATE(D309, CHAR(10), "- NET WT. ", E309, " oz (", F309, " grams)")</f>
        <v>Rustic Herb Bread Ingredients:
salt, red pepper, black pepper, oregano, rosemary, parsley, garlic, basil
- NET WT. 1.9 oz (53.865 grams)</v>
      </c>
      <c r="N309" s="10">
        <v>10000000301</v>
      </c>
      <c r="O309" s="10">
        <v>30000000301</v>
      </c>
      <c r="P309" s="10">
        <v>50000000301</v>
      </c>
      <c r="Q309" s="10">
        <v>70000000301</v>
      </c>
      <c r="R309" s="10">
        <v>90000000301</v>
      </c>
      <c r="S309" s="2" t="s">
        <v>883</v>
      </c>
    </row>
    <row r="310" spans="1:20" ht="42.75" x14ac:dyDescent="0.25">
      <c r="A310" s="2" t="s">
        <v>916</v>
      </c>
      <c r="B310" s="2" t="s">
        <v>834</v>
      </c>
      <c r="C310" s="2" t="s">
        <v>834</v>
      </c>
      <c r="D310" s="1" t="s">
        <v>835</v>
      </c>
      <c r="E310" s="6" t="str">
        <f>IF(G310 = "NULL", "NULL", G310/2)</f>
        <v>NULL</v>
      </c>
      <c r="F310" s="13" t="str">
        <f>IF(E310 = "NULL", "NULL", E310*28.35)</f>
        <v>NULL</v>
      </c>
      <c r="G310" s="6" t="s">
        <v>891</v>
      </c>
      <c r="H310" s="6" t="str">
        <f>IF(G310 = "NULL", "NULL", G310*28.35)</f>
        <v>NULL</v>
      </c>
      <c r="I310" s="6" t="str">
        <f>IF(G310 = "NULL", "NULL", G310*1.2)</f>
        <v>NULL</v>
      </c>
      <c r="J310" s="6" t="str">
        <f>IF(G310 = "NULL", "NULL", I310*28.35)</f>
        <v>NULL</v>
      </c>
      <c r="K310" s="6" t="str">
        <f>IF(G310 = "NULL", "NULL", G310*2)</f>
        <v>NULL</v>
      </c>
      <c r="L310" s="6" t="str">
        <f>IF(G310 = "NULL", "NULL", K310*28.35)</f>
        <v>NULL</v>
      </c>
      <c r="M310" s="7" t="str">
        <f>CONCATENATE(D310, CHAR(10), "- NET WT. ", E310, " oz (", F310, " grams)")</f>
        <v>Saffron Ingredients:
saffron
- NET WT. NULL oz (NULL grams)</v>
      </c>
      <c r="N310" s="10">
        <v>20000000003</v>
      </c>
      <c r="O310" s="10">
        <v>40000000003</v>
      </c>
      <c r="P310" s="10">
        <v>60000000003</v>
      </c>
      <c r="Q310" s="10">
        <v>80000000003</v>
      </c>
      <c r="R310" s="10">
        <v>11000000003</v>
      </c>
      <c r="S310" s="2"/>
    </row>
    <row r="311" spans="1:20" ht="31.5" x14ac:dyDescent="0.25">
      <c r="A311" s="2" t="s">
        <v>70</v>
      </c>
      <c r="B311" s="2" t="s">
        <v>1019</v>
      </c>
      <c r="C311" s="2" t="s">
        <v>738</v>
      </c>
      <c r="D311" s="1" t="s">
        <v>891</v>
      </c>
      <c r="E311" s="6" t="str">
        <f>IF(G311 = "NULL", "NULL", G311/2)</f>
        <v>NULL</v>
      </c>
      <c r="F311" s="13" t="str">
        <f>IF(E311 = "NULL", "NULL", E311*28.35)</f>
        <v>NULL</v>
      </c>
      <c r="G311" s="6" t="s">
        <v>891</v>
      </c>
      <c r="H311" s="6" t="str">
        <f>IF(G311 = "NULL", "NULL", G311*28.35)</f>
        <v>NULL</v>
      </c>
      <c r="I311" s="6" t="str">
        <f>IF(G311 = "NULL", "NULL", G311*1.2)</f>
        <v>NULL</v>
      </c>
      <c r="J311" s="6" t="str">
        <f>IF(G311 = "NULL", "NULL", I311*28.35)</f>
        <v>NULL</v>
      </c>
      <c r="K311" s="6" t="str">
        <f>IF(G311 = "NULL", "NULL", G311*2)</f>
        <v>NULL</v>
      </c>
      <c r="L311" s="6" t="str">
        <f>IF(G311 = "NULL", "NULL", K311*28.35)</f>
        <v>NULL</v>
      </c>
      <c r="M311" s="7" t="str">
        <f>CONCATENATE(D311, CHAR(10), "- NET WT. ", E311, " oz (", F311, " grams)")</f>
        <v>NULL
- NET WT. NULL oz (NULL grams)</v>
      </c>
      <c r="N311" s="10">
        <v>10000000302</v>
      </c>
      <c r="O311" s="10">
        <v>30000000302</v>
      </c>
      <c r="P311" s="10">
        <v>50000000302</v>
      </c>
      <c r="Q311" s="10">
        <v>70000000302</v>
      </c>
      <c r="R311" s="10">
        <v>90000000302</v>
      </c>
      <c r="S311" s="2"/>
    </row>
    <row r="312" spans="1:20" ht="31.5" x14ac:dyDescent="0.25">
      <c r="A312" s="2" t="s">
        <v>97</v>
      </c>
      <c r="B312" s="2" t="s">
        <v>1018</v>
      </c>
      <c r="C312" s="2" t="s">
        <v>739</v>
      </c>
      <c r="D312" s="1" t="s">
        <v>891</v>
      </c>
      <c r="E312" s="6" t="str">
        <f>IF(G312 = "NULL", "NULL", G312/2)</f>
        <v>NULL</v>
      </c>
      <c r="F312" s="13" t="str">
        <f>IF(E312 = "NULL", "NULL", E312*28.35)</f>
        <v>NULL</v>
      </c>
      <c r="G312" s="6" t="s">
        <v>891</v>
      </c>
      <c r="H312" s="6" t="str">
        <f>IF(G312 = "NULL", "NULL", G312*28.35)</f>
        <v>NULL</v>
      </c>
      <c r="I312" s="6" t="str">
        <f>IF(G312 = "NULL", "NULL", G312*1.2)</f>
        <v>NULL</v>
      </c>
      <c r="J312" s="6" t="str">
        <f>IF(G312 = "NULL", "NULL", I312*28.35)</f>
        <v>NULL</v>
      </c>
      <c r="K312" s="6" t="str">
        <f>IF(G312 = "NULL", "NULL", G312*2)</f>
        <v>NULL</v>
      </c>
      <c r="L312" s="6" t="str">
        <f>IF(G312 = "NULL", "NULL", K312*28.35)</f>
        <v>NULL</v>
      </c>
      <c r="M312" s="7" t="str">
        <f>CONCATENATE(D312, CHAR(10), "- NET WT. ", E312, " oz (", F312, " grams)")</f>
        <v>NULL
- NET WT. NULL oz (NULL grams)</v>
      </c>
      <c r="N312" s="10">
        <v>10000000303</v>
      </c>
      <c r="O312" s="10">
        <v>30000000303</v>
      </c>
      <c r="P312" s="10">
        <v>50000000303</v>
      </c>
      <c r="Q312" s="10">
        <v>70000000303</v>
      </c>
      <c r="R312" s="10">
        <v>90000000303</v>
      </c>
      <c r="S312" s="2"/>
    </row>
    <row r="313" spans="1:20" ht="28.5" x14ac:dyDescent="0.25">
      <c r="A313" s="2" t="s">
        <v>270</v>
      </c>
      <c r="B313" s="2" t="s">
        <v>509</v>
      </c>
      <c r="C313" s="2" t="s">
        <v>509</v>
      </c>
      <c r="D313" s="1" t="s">
        <v>891</v>
      </c>
      <c r="E313" s="6" t="str">
        <f>IF(G313 = "NULL", "NULL", G313/2)</f>
        <v>NULL</v>
      </c>
      <c r="F313" s="13" t="str">
        <f>IF(E313 = "NULL", "NULL", E313*28.35)</f>
        <v>NULL</v>
      </c>
      <c r="G313" s="6" t="s">
        <v>891</v>
      </c>
      <c r="H313" s="6" t="str">
        <f>IF(G313 = "NULL", "NULL", G313*28.35)</f>
        <v>NULL</v>
      </c>
      <c r="I313" s="6" t="str">
        <f>IF(G313 = "NULL", "NULL", G313*1.2)</f>
        <v>NULL</v>
      </c>
      <c r="J313" s="6" t="str">
        <f>IF(G313 = "NULL", "NULL", I313*28.35)</f>
        <v>NULL</v>
      </c>
      <c r="K313" s="6" t="str">
        <f>IF(G313 = "NULL", "NULL", G313*2)</f>
        <v>NULL</v>
      </c>
      <c r="L313" s="6" t="str">
        <f>IF(G313 = "NULL", "NULL", K313*28.35)</f>
        <v>NULL</v>
      </c>
      <c r="M313" s="7" t="str">
        <f>CONCATENATE(D313, CHAR(10), "- NET WT. ", E313, " oz (", F313, " grams)")</f>
        <v>NULL
- NET WT. NULL oz (NULL grams)</v>
      </c>
      <c r="N313" s="10">
        <v>10000000304</v>
      </c>
      <c r="O313" s="10">
        <v>30000000304</v>
      </c>
      <c r="P313" s="10">
        <v>50000000304</v>
      </c>
      <c r="Q313" s="10">
        <v>70000000304</v>
      </c>
      <c r="R313" s="10">
        <v>90000000304</v>
      </c>
      <c r="S313" s="2"/>
    </row>
    <row r="314" spans="1:20" ht="57" x14ac:dyDescent="0.25">
      <c r="A314" s="2" t="s">
        <v>184</v>
      </c>
      <c r="B314" s="2" t="s">
        <v>459</v>
      </c>
      <c r="C314" s="2" t="s">
        <v>459</v>
      </c>
      <c r="D314" s="1" t="s">
        <v>825</v>
      </c>
      <c r="E314" s="6">
        <f>IF(G314 = "NULL", "NULL", G314/2)</f>
        <v>1.65</v>
      </c>
      <c r="F314" s="13">
        <f>IF(E314 = "NULL", "NULL", E314*28.35)</f>
        <v>46.777499999999996</v>
      </c>
      <c r="G314" s="6">
        <v>3.3</v>
      </c>
      <c r="H314" s="6">
        <f>IF(G314 = "NULL", "NULL", G314*28.35)</f>
        <v>93.554999999999993</v>
      </c>
      <c r="I314" s="6">
        <f>IF(G314 = "NULL", "NULL", G314*1.2)</f>
        <v>3.9599999999999995</v>
      </c>
      <c r="J314" s="6">
        <f>IF(G314 = "NULL", "NULL", I314*28.35)</f>
        <v>112.26599999999999</v>
      </c>
      <c r="K314" s="6">
        <f>IF(G314 = "NULL", "NULL", G314*2)</f>
        <v>6.6</v>
      </c>
      <c r="L314" s="6">
        <f>IF(G314 = "NULL", "NULL", K314*28.35)</f>
        <v>187.10999999999999</v>
      </c>
      <c r="M314" s="7" t="str">
        <f>CONCATENATE(D314, CHAR(10), "- NET WT. ", E314, " oz (", F314, " grams)")</f>
        <v>Sassy Salmon Ingredients:
brown sugar, orange zest, black pepper, sea salt, anise, cumin, fennel
- NET WT. 1.65 oz (46.7775 grams)</v>
      </c>
      <c r="N314" s="10">
        <v>10000000305</v>
      </c>
      <c r="O314" s="10">
        <v>30000000305</v>
      </c>
      <c r="P314" s="10">
        <v>50000000305</v>
      </c>
      <c r="Q314" s="10">
        <v>70000000305</v>
      </c>
      <c r="R314" s="10">
        <v>90000000305</v>
      </c>
      <c r="S314" s="2"/>
    </row>
    <row r="315" spans="1:20" ht="71.25" x14ac:dyDescent="0.25">
      <c r="A315" s="2" t="s">
        <v>21</v>
      </c>
      <c r="B315" s="2" t="s">
        <v>1017</v>
      </c>
      <c r="C315" s="2" t="s">
        <v>740</v>
      </c>
      <c r="D315" s="1" t="s">
        <v>898</v>
      </c>
      <c r="E315" s="6">
        <f>IF(G315 = "NULL", "NULL", G315/2)</f>
        <v>0.9</v>
      </c>
      <c r="F315" s="13">
        <f>IF(E315 = "NULL", "NULL", E315*28.35)</f>
        <v>25.515000000000001</v>
      </c>
      <c r="G315" s="6">
        <v>1.8</v>
      </c>
      <c r="H315" s="6">
        <f>IF(G315 = "NULL", "NULL", G315*28.35)</f>
        <v>51.03</v>
      </c>
      <c r="I315" s="6">
        <f>IF(G315 = "NULL", "NULL", G315*1.2)</f>
        <v>2.16</v>
      </c>
      <c r="J315" s="6">
        <f>IF(G315 = "NULL", "NULL", I315*28.35)</f>
        <v>61.236000000000004</v>
      </c>
      <c r="K315" s="6">
        <f>IF(G315 = "NULL", "NULL", G315*2)</f>
        <v>3.6</v>
      </c>
      <c r="L315" s="6">
        <f>IF(G315 = "NULL", "NULL", K315*28.35)</f>
        <v>102.06</v>
      </c>
      <c r="M315" s="7" t="str">
        <f>CONCATENATE(D315, CHAR(10), "- NET WT. ", E315, " oz (", F315, " grams)")</f>
        <v>Savory Garlic &amp; Herb Bread Dip Ingredients:
granulated garlic, onion, pepper, and spices
- NET WT. 0.9 oz (25.515 grams)</v>
      </c>
      <c r="N315" s="10">
        <v>10000000306</v>
      </c>
      <c r="O315" s="10">
        <v>30000000306</v>
      </c>
      <c r="P315" s="10">
        <v>50000000306</v>
      </c>
      <c r="Q315" s="10">
        <v>70000000306</v>
      </c>
      <c r="R315" s="10">
        <v>90000000306</v>
      </c>
      <c r="S315" s="2"/>
      <c r="T315" s="7" t="s">
        <v>900</v>
      </c>
    </row>
    <row r="316" spans="1:20" ht="31.5" x14ac:dyDescent="0.25">
      <c r="A316" s="2" t="s">
        <v>81</v>
      </c>
      <c r="B316" s="2" t="s">
        <v>1016</v>
      </c>
      <c r="C316" s="2" t="s">
        <v>741</v>
      </c>
      <c r="D316" s="1" t="s">
        <v>891</v>
      </c>
      <c r="E316" s="6" t="str">
        <f>IF(G316 = "NULL", "NULL", G316/2)</f>
        <v>NULL</v>
      </c>
      <c r="F316" s="13" t="str">
        <f>IF(E316 = "NULL", "NULL", E316*28.35)</f>
        <v>NULL</v>
      </c>
      <c r="G316" s="6" t="s">
        <v>891</v>
      </c>
      <c r="H316" s="6" t="str">
        <f>IF(G316 = "NULL", "NULL", G316*28.35)</f>
        <v>NULL</v>
      </c>
      <c r="I316" s="6" t="str">
        <f>IF(G316 = "NULL", "NULL", G316*1.2)</f>
        <v>NULL</v>
      </c>
      <c r="J316" s="6" t="str">
        <f>IF(G316 = "NULL", "NULL", I316*28.35)</f>
        <v>NULL</v>
      </c>
      <c r="K316" s="6" t="str">
        <f>IF(G316 = "NULL", "NULL", G316*2)</f>
        <v>NULL</v>
      </c>
      <c r="L316" s="6" t="str">
        <f>IF(G316 = "NULL", "NULL", K316*28.35)</f>
        <v>NULL</v>
      </c>
      <c r="M316" s="7" t="str">
        <f>CONCATENATE(D316, CHAR(10), "- NET WT. ", E316, " oz (", F316, " grams)")</f>
        <v>NULL
- NET WT. NULL oz (NULL grams)</v>
      </c>
      <c r="N316" s="10">
        <v>10000000307</v>
      </c>
      <c r="O316" s="10">
        <v>30000000307</v>
      </c>
      <c r="P316" s="10">
        <v>50000000307</v>
      </c>
      <c r="Q316" s="10">
        <v>70000000307</v>
      </c>
      <c r="R316" s="10">
        <v>90000000307</v>
      </c>
      <c r="S316" s="2"/>
    </row>
    <row r="317" spans="1:20" ht="31.5" x14ac:dyDescent="0.25">
      <c r="A317" s="2" t="s">
        <v>80</v>
      </c>
      <c r="B317" s="2" t="s">
        <v>1015</v>
      </c>
      <c r="C317" s="2" t="s">
        <v>742</v>
      </c>
      <c r="D317" s="1" t="s">
        <v>891</v>
      </c>
      <c r="E317" s="6" t="str">
        <f>IF(G317 = "NULL", "NULL", G317/2)</f>
        <v>NULL</v>
      </c>
      <c r="F317" s="13" t="str">
        <f>IF(E317 = "NULL", "NULL", E317*28.35)</f>
        <v>NULL</v>
      </c>
      <c r="G317" s="6" t="s">
        <v>891</v>
      </c>
      <c r="H317" s="6" t="str">
        <f>IF(G317 = "NULL", "NULL", G317*28.35)</f>
        <v>NULL</v>
      </c>
      <c r="I317" s="6" t="str">
        <f>IF(G317 = "NULL", "NULL", G317*1.2)</f>
        <v>NULL</v>
      </c>
      <c r="J317" s="6" t="str">
        <f>IF(G317 = "NULL", "NULL", I317*28.35)</f>
        <v>NULL</v>
      </c>
      <c r="K317" s="6" t="str">
        <f>IF(G317 = "NULL", "NULL", G317*2)</f>
        <v>NULL</v>
      </c>
      <c r="L317" s="6" t="str">
        <f>IF(G317 = "NULL", "NULL", K317*28.35)</f>
        <v>NULL</v>
      </c>
      <c r="M317" s="7" t="str">
        <f>CONCATENATE(D317, CHAR(10), "- NET WT. ", E317, " oz (", F317, " grams)")</f>
        <v>NULL
- NET WT. NULL oz (NULL grams)</v>
      </c>
      <c r="N317" s="10">
        <v>10000000308</v>
      </c>
      <c r="O317" s="10">
        <v>30000000308</v>
      </c>
      <c r="P317" s="10">
        <v>50000000308</v>
      </c>
      <c r="Q317" s="10">
        <v>70000000308</v>
      </c>
      <c r="R317" s="10">
        <v>90000000308</v>
      </c>
      <c r="S317" s="2"/>
    </row>
    <row r="318" spans="1:20" ht="28.5" x14ac:dyDescent="0.25">
      <c r="A318" s="2" t="s">
        <v>61</v>
      </c>
      <c r="B318" s="2" t="s">
        <v>481</v>
      </c>
      <c r="C318" s="2" t="s">
        <v>481</v>
      </c>
      <c r="D318" s="1" t="s">
        <v>891</v>
      </c>
      <c r="E318" s="6" t="str">
        <f>IF(G318 = "NULL", "NULL", G318/2)</f>
        <v>NULL</v>
      </c>
      <c r="F318" s="13" t="str">
        <f>IF(E318 = "NULL", "NULL", E318*28.35)</f>
        <v>NULL</v>
      </c>
      <c r="G318" s="6" t="s">
        <v>891</v>
      </c>
      <c r="H318" s="6" t="str">
        <f>IF(G318 = "NULL", "NULL", G318*28.35)</f>
        <v>NULL</v>
      </c>
      <c r="I318" s="6" t="str">
        <f>IF(G318 = "NULL", "NULL", G318*1.2)</f>
        <v>NULL</v>
      </c>
      <c r="J318" s="6" t="str">
        <f>IF(G318 = "NULL", "NULL", I318*28.35)</f>
        <v>NULL</v>
      </c>
      <c r="K318" s="6" t="str">
        <f>IF(G318 = "NULL", "NULL", G318*2)</f>
        <v>NULL</v>
      </c>
      <c r="L318" s="6" t="str">
        <f>IF(G318 = "NULL", "NULL", K318*28.35)</f>
        <v>NULL</v>
      </c>
      <c r="M318" s="7" t="str">
        <f>CONCATENATE(D318, CHAR(10), "- NET WT. ", E318, " oz (", F318, " grams)")</f>
        <v>NULL
- NET WT. NULL oz (NULL grams)</v>
      </c>
      <c r="N318" s="10">
        <v>10000000309</v>
      </c>
      <c r="O318" s="10">
        <v>30000000309</v>
      </c>
      <c r="P318" s="10">
        <v>50000000309</v>
      </c>
      <c r="Q318" s="10">
        <v>70000000309</v>
      </c>
      <c r="R318" s="10">
        <v>90000000309</v>
      </c>
      <c r="S318" s="2"/>
    </row>
    <row r="319" spans="1:20" ht="57" x14ac:dyDescent="0.25">
      <c r="A319" s="2" t="s">
        <v>22</v>
      </c>
      <c r="B319" s="2" t="s">
        <v>1014</v>
      </c>
      <c r="C319" s="2" t="s">
        <v>743</v>
      </c>
      <c r="D319" s="1" t="s">
        <v>537</v>
      </c>
      <c r="E319" s="6">
        <f>IF(G319 = "NULL", "NULL", G319/2)</f>
        <v>0.55000000000000004</v>
      </c>
      <c r="F319" s="13">
        <f>IF(E319 = "NULL", "NULL", E319*28.35)</f>
        <v>15.592500000000003</v>
      </c>
      <c r="G319" s="6">
        <v>1.1000000000000001</v>
      </c>
      <c r="H319" s="6">
        <f>IF(G319 = "NULL", "NULL", G319*28.35)</f>
        <v>31.185000000000006</v>
      </c>
      <c r="I319" s="6">
        <f>IF(G319 = "NULL", "NULL", G319*1.2)</f>
        <v>1.32</v>
      </c>
      <c r="J319" s="6">
        <f>IF(G319 = "NULL", "NULL", I319*28.35)</f>
        <v>37.422000000000004</v>
      </c>
      <c r="K319" s="6">
        <f>IF(G319 = "NULL", "NULL", G319*2)</f>
        <v>2.2000000000000002</v>
      </c>
      <c r="L319" s="6">
        <f>IF(G319 = "NULL", "NULL", K319*28.35)</f>
        <v>62.370000000000012</v>
      </c>
      <c r="M319" s="7" t="str">
        <f>CONCATENATE(D319, CHAR(10), "- NET WT. ", E319, " oz (", F319, " grams)")</f>
        <v>Sicilian Herb Bread Dip Ingredients:
marjoram, oregano, basil, savory, sage, and thyme
- NET WT. 0.55 oz (15.5925 grams)</v>
      </c>
      <c r="N319" s="10">
        <v>10000000310</v>
      </c>
      <c r="O319" s="10">
        <v>30000000310</v>
      </c>
      <c r="P319" s="10">
        <v>50000000310</v>
      </c>
      <c r="Q319" s="10">
        <v>70000000310</v>
      </c>
      <c r="R319" s="10">
        <v>90000000310</v>
      </c>
      <c r="S319" s="2"/>
    </row>
    <row r="320" spans="1:20" ht="28.5" x14ac:dyDescent="0.25">
      <c r="A320" s="2" t="s">
        <v>183</v>
      </c>
      <c r="B320" s="2" t="s">
        <v>458</v>
      </c>
      <c r="C320" s="2" t="s">
        <v>458</v>
      </c>
      <c r="D320" s="1" t="s">
        <v>891</v>
      </c>
      <c r="E320" s="6" t="str">
        <f>IF(G320 = "NULL", "NULL", G320/2)</f>
        <v>NULL</v>
      </c>
      <c r="F320" s="13" t="str">
        <f>IF(E320 = "NULL", "NULL", E320*28.35)</f>
        <v>NULL</v>
      </c>
      <c r="G320" s="6" t="s">
        <v>891</v>
      </c>
      <c r="H320" s="6" t="str">
        <f>IF(G320 = "NULL", "NULL", G320*28.35)</f>
        <v>NULL</v>
      </c>
      <c r="I320" s="6" t="str">
        <f>IF(G320 = "NULL", "NULL", G320*1.2)</f>
        <v>NULL</v>
      </c>
      <c r="J320" s="6" t="str">
        <f>IF(G320 = "NULL", "NULL", I320*28.35)</f>
        <v>NULL</v>
      </c>
      <c r="K320" s="6" t="str">
        <f>IF(G320 = "NULL", "NULL", G320*2)</f>
        <v>NULL</v>
      </c>
      <c r="L320" s="6" t="str">
        <f>IF(G320 = "NULL", "NULL", K320*28.35)</f>
        <v>NULL</v>
      </c>
      <c r="M320" s="7" t="str">
        <f>CONCATENATE(D320, CHAR(10), "- NET WT. ", E320, " oz (", F320, " grams)")</f>
        <v>NULL
- NET WT. NULL oz (NULL grams)</v>
      </c>
      <c r="N320" s="10">
        <v>10000000311</v>
      </c>
      <c r="O320" s="10">
        <v>30000000311</v>
      </c>
      <c r="P320" s="10">
        <v>50000000311</v>
      </c>
      <c r="Q320" s="10">
        <v>70000000311</v>
      </c>
      <c r="R320" s="10">
        <v>90000000311</v>
      </c>
      <c r="S320" s="2"/>
    </row>
    <row r="321" spans="1:19" ht="28.5" x14ac:dyDescent="0.25">
      <c r="A321" s="2" t="s">
        <v>139</v>
      </c>
      <c r="B321" s="2" t="s">
        <v>744</v>
      </c>
      <c r="C321" s="2" t="s">
        <v>744</v>
      </c>
      <c r="D321" s="1" t="s">
        <v>891</v>
      </c>
      <c r="E321" s="6" t="str">
        <f>IF(G321 = "NULL", "NULL", G321/2)</f>
        <v>NULL</v>
      </c>
      <c r="F321" s="13" t="str">
        <f>IF(E321 = "NULL", "NULL", E321*28.35)</f>
        <v>NULL</v>
      </c>
      <c r="G321" s="6" t="s">
        <v>891</v>
      </c>
      <c r="H321" s="6" t="str">
        <f>IF(G321 = "NULL", "NULL", G321*28.35)</f>
        <v>NULL</v>
      </c>
      <c r="I321" s="6" t="str">
        <f>IF(G321 = "NULL", "NULL", G321*1.2)</f>
        <v>NULL</v>
      </c>
      <c r="J321" s="6" t="str">
        <f>IF(G321 = "NULL", "NULL", I321*28.35)</f>
        <v>NULL</v>
      </c>
      <c r="K321" s="6" t="str">
        <f>IF(G321 = "NULL", "NULL", G321*2)</f>
        <v>NULL</v>
      </c>
      <c r="L321" s="6" t="str">
        <f>IF(G321 = "NULL", "NULL", K321*28.35)</f>
        <v>NULL</v>
      </c>
      <c r="M321" s="7" t="str">
        <f>CONCATENATE(D321, CHAR(10), "- NET WT. ", E321, " oz (", F321, " grams)")</f>
        <v>NULL
- NET WT. NULL oz (NULL grams)</v>
      </c>
      <c r="N321" s="10">
        <v>10000000312</v>
      </c>
      <c r="O321" s="10">
        <v>30000000312</v>
      </c>
      <c r="P321" s="10">
        <v>50000000312</v>
      </c>
      <c r="Q321" s="10">
        <v>70000000312</v>
      </c>
      <c r="R321" s="10">
        <v>90000000312</v>
      </c>
      <c r="S321" s="2"/>
    </row>
    <row r="322" spans="1:19" ht="28.5" x14ac:dyDescent="0.25">
      <c r="A322" s="2" t="s">
        <v>145</v>
      </c>
      <c r="B322" s="2" t="s">
        <v>408</v>
      </c>
      <c r="C322" s="2" t="s">
        <v>408</v>
      </c>
      <c r="D322" s="1" t="s">
        <v>891</v>
      </c>
      <c r="E322" s="6" t="str">
        <f>IF(G322 = "NULL", "NULL", G322/2)</f>
        <v>NULL</v>
      </c>
      <c r="F322" s="13" t="str">
        <f>IF(E322 = "NULL", "NULL", E322*28.35)</f>
        <v>NULL</v>
      </c>
      <c r="G322" s="6" t="s">
        <v>891</v>
      </c>
      <c r="H322" s="6" t="str">
        <f>IF(G322 = "NULL", "NULL", G322*28.35)</f>
        <v>NULL</v>
      </c>
      <c r="I322" s="6" t="str">
        <f>IF(G322 = "NULL", "NULL", G322*1.2)</f>
        <v>NULL</v>
      </c>
      <c r="J322" s="6" t="str">
        <f>IF(G322 = "NULL", "NULL", I322*28.35)</f>
        <v>NULL</v>
      </c>
      <c r="K322" s="6" t="str">
        <f>IF(G322 = "NULL", "NULL", G322*2)</f>
        <v>NULL</v>
      </c>
      <c r="L322" s="6" t="str">
        <f>IF(G322 = "NULL", "NULL", K322*28.35)</f>
        <v>NULL</v>
      </c>
      <c r="M322" s="7" t="str">
        <f>CONCATENATE(D322, CHAR(10), "- NET WT. ", E322, " oz (", F322, " grams)")</f>
        <v>NULL
- NET WT. NULL oz (NULL grams)</v>
      </c>
      <c r="N322" s="10">
        <v>10000000313</v>
      </c>
      <c r="O322" s="10">
        <v>30000000313</v>
      </c>
      <c r="P322" s="10">
        <v>50000000313</v>
      </c>
      <c r="Q322" s="10">
        <v>70000000313</v>
      </c>
      <c r="R322" s="10">
        <v>90000000313</v>
      </c>
      <c r="S322" s="2"/>
    </row>
    <row r="323" spans="1:19" ht="71.25" x14ac:dyDescent="0.25">
      <c r="A323" s="2" t="s">
        <v>909</v>
      </c>
      <c r="B323" s="2" t="s">
        <v>538</v>
      </c>
      <c r="C323" s="2" t="s">
        <v>538</v>
      </c>
      <c r="D323" s="1" t="s">
        <v>936</v>
      </c>
      <c r="E323" s="6">
        <f>IF(G323 = "NULL", "NULL", G323/2)</f>
        <v>1.4</v>
      </c>
      <c r="F323" s="13">
        <f>IF(E323 = "NULL", "NULL", E323*28.35)</f>
        <v>39.69</v>
      </c>
      <c r="G323" s="6">
        <v>2.8</v>
      </c>
      <c r="H323" s="6">
        <f>IF(G323 = "NULL", "NULL", G323*28.35)</f>
        <v>79.38</v>
      </c>
      <c r="I323" s="6">
        <f>IF(G323 = "NULL", "NULL", G323*1.2)</f>
        <v>3.36</v>
      </c>
      <c r="J323" s="6">
        <f>IF(G323 = "NULL", "NULL", I323*28.35)</f>
        <v>95.256</v>
      </c>
      <c r="K323" s="6">
        <f>IF(G323 = "NULL", "NULL", G323*2)</f>
        <v>5.6</v>
      </c>
      <c r="L323" s="6">
        <f>IF(G323 = "NULL", "NULL", K323*28.35)</f>
        <v>158.76</v>
      </c>
      <c r="M323" s="7" t="str">
        <f>CONCATENATE(D323, CHAR(10), "- NET WT. ", E323, " oz (", F323, " grams)")</f>
        <v>Smoked Bacon Bourbon Ingredients:
brown sugar, cinnamon, caramel sugar, salt, chipotle, soy based bacon bits
• ALLERGY ALERT: CONTAINS SOY •
- NET WT. 1.4 oz (39.69 grams)</v>
      </c>
      <c r="N323" s="10">
        <v>10000000314</v>
      </c>
      <c r="O323" s="10">
        <v>30000000314</v>
      </c>
      <c r="P323" s="10">
        <v>50000000314</v>
      </c>
      <c r="Q323" s="10">
        <v>70000000314</v>
      </c>
      <c r="R323" s="10">
        <v>90000000314</v>
      </c>
      <c r="S323" s="2"/>
    </row>
    <row r="324" spans="1:19" ht="85.5" x14ac:dyDescent="0.25">
      <c r="A324" s="2" t="s">
        <v>1265</v>
      </c>
      <c r="B324" s="2" t="s">
        <v>1252</v>
      </c>
      <c r="C324" s="2" t="s">
        <v>1253</v>
      </c>
      <c r="D324" s="1" t="s">
        <v>1251</v>
      </c>
      <c r="E324" s="6">
        <f>IF(G324 = "NULL", "NULL", G324/2)</f>
        <v>1.3</v>
      </c>
      <c r="F324" s="13">
        <f>IF(E324 = "NULL", "NULL", E324*28.35)</f>
        <v>36.855000000000004</v>
      </c>
      <c r="G324" s="6">
        <v>2.6</v>
      </c>
      <c r="H324" s="6">
        <f>IF(G324 = "NULL", "NULL", G324*28.35)</f>
        <v>73.710000000000008</v>
      </c>
      <c r="I324" s="6">
        <f>IF(G324 = "NULL", "NULL", G324*1.2)</f>
        <v>3.12</v>
      </c>
      <c r="J324" s="6">
        <f>IF(G324 = "NULL", "NULL", I324*28.35)</f>
        <v>88.452000000000012</v>
      </c>
      <c r="K324" s="6">
        <f>IF(G324 = "NULL", "NULL", G324*2)</f>
        <v>5.2</v>
      </c>
      <c r="L324" s="6">
        <f>IF(G324 = "NULL", "NULL", K324*28.35)</f>
        <v>147.42000000000002</v>
      </c>
      <c r="M324" s="7" t="str">
        <f>CONCATENATE(D324, CHAR(10), "- NET WT. ", E324, " oz (", F324, " grams)")</f>
        <v>Smoked Griller Blend Ingredients:
smoked sea salt, minced onion, minced garlic, black pepper, chives, crushed red peppers, granulated honey (rough cut pellets of honey, sugar)
- NET WT. 1.3 oz (36.855 grams)</v>
      </c>
      <c r="N324" s="10">
        <v>20000000010</v>
      </c>
      <c r="O324" s="10">
        <v>40000000010</v>
      </c>
      <c r="P324" s="10">
        <v>60000000010</v>
      </c>
      <c r="Q324" s="10">
        <v>80000000010</v>
      </c>
      <c r="R324" s="10">
        <v>11000000010</v>
      </c>
      <c r="S324" s="2"/>
    </row>
    <row r="325" spans="1:19" ht="42.75" x14ac:dyDescent="0.25">
      <c r="A325" s="2" t="s">
        <v>1256</v>
      </c>
      <c r="B325" s="2" t="s">
        <v>1248</v>
      </c>
      <c r="C325" s="2" t="s">
        <v>1248</v>
      </c>
      <c r="D325" s="1" t="s">
        <v>1249</v>
      </c>
      <c r="E325" s="6">
        <f>IF(G325 = "NULL", "NULL", G325/2)</f>
        <v>2</v>
      </c>
      <c r="F325" s="13">
        <f>IF(E325 = "NULL", "NULL", E325*28.35)</f>
        <v>56.7</v>
      </c>
      <c r="G325" s="6">
        <v>4</v>
      </c>
      <c r="H325" s="6">
        <f>IF(G325 = "NULL", "NULL", G325*28.35)</f>
        <v>113.4</v>
      </c>
      <c r="I325" s="6">
        <f>IF(G325 = "NULL", "NULL", G325*1.2)</f>
        <v>4.8</v>
      </c>
      <c r="J325" s="6">
        <f>IF(G325 = "NULL", "NULL", I325*28.35)</f>
        <v>136.08000000000001</v>
      </c>
      <c r="K325" s="6">
        <f>IF(G325 = "NULL", "NULL", G325*2)</f>
        <v>8</v>
      </c>
      <c r="L325" s="6">
        <f>IF(G325 = "NULL", "NULL", K325*28.35)</f>
        <v>226.8</v>
      </c>
      <c r="M325" s="7" t="str">
        <f>CONCATENATE(D325, CHAR(10), "- NET WT. ", E325, " oz (", F325, " grams)")</f>
        <v>Smoked Paprika Ingredients:
smoked paprika 
- NET WT. 2 oz (56.7 grams)</v>
      </c>
      <c r="N325" s="10">
        <v>20000000007</v>
      </c>
      <c r="O325" s="10">
        <v>40000000007</v>
      </c>
      <c r="P325" s="10">
        <v>60000000007</v>
      </c>
      <c r="Q325" s="10">
        <v>80000000007</v>
      </c>
      <c r="R325" s="10">
        <v>11000000007</v>
      </c>
      <c r="S325" s="2"/>
    </row>
    <row r="326" spans="1:19" ht="42.75" x14ac:dyDescent="0.25">
      <c r="A326" s="2" t="s">
        <v>82</v>
      </c>
      <c r="B326" s="2" t="s">
        <v>1013</v>
      </c>
      <c r="C326" s="2" t="s">
        <v>745</v>
      </c>
      <c r="D326" s="1" t="s">
        <v>849</v>
      </c>
      <c r="E326" s="6">
        <f>IF(G326 = "NULL", "NULL", G326/2)</f>
        <v>1.85</v>
      </c>
      <c r="F326" s="13">
        <f>IF(E326 = "NULL", "NULL", E326*28.35)</f>
        <v>52.447500000000005</v>
      </c>
      <c r="G326" s="6">
        <v>3.7</v>
      </c>
      <c r="H326" s="6">
        <f>IF(G326 = "NULL", "NULL", G326*28.35)</f>
        <v>104.89500000000001</v>
      </c>
      <c r="I326" s="6">
        <f>IF(G326 = "NULL", "NULL", G326*1.2)</f>
        <v>4.4400000000000004</v>
      </c>
      <c r="J326" s="6">
        <f>IF(G326 = "NULL", "NULL", I326*28.35)</f>
        <v>125.87400000000002</v>
      </c>
      <c r="K326" s="6">
        <f>IF(G326 = "NULL", "NULL", G326*2)</f>
        <v>7.4</v>
      </c>
      <c r="L326" s="6">
        <f>IF(G326 = "NULL", "NULL", K326*28.35)</f>
        <v>209.79000000000002</v>
      </c>
      <c r="M326" s="7" t="str">
        <f>CONCATENATE(D326, CHAR(10), "- NET WT. ", E326, " oz (", F326, " grams)")</f>
        <v>Smoked Sea Salt Ingredients:
coarse sea salt, smoke flavor
- NET WT. 1.85 oz (52.4475 grams)</v>
      </c>
      <c r="N326" s="10">
        <v>10000000315</v>
      </c>
      <c r="O326" s="10">
        <v>30000000315</v>
      </c>
      <c r="P326" s="10">
        <v>50000000315</v>
      </c>
      <c r="Q326" s="10">
        <v>70000000315</v>
      </c>
      <c r="R326" s="10">
        <v>90000000315</v>
      </c>
      <c r="S326" s="2"/>
    </row>
    <row r="327" spans="1:19" ht="114" x14ac:dyDescent="0.25">
      <c r="A327" s="2" t="s">
        <v>910</v>
      </c>
      <c r="B327" s="2" t="s">
        <v>539</v>
      </c>
      <c r="C327" s="2" t="s">
        <v>539</v>
      </c>
      <c r="D327" s="1" t="s">
        <v>933</v>
      </c>
      <c r="E327" s="6">
        <f>IF(G327 = "NULL", "NULL", G327/2)</f>
        <v>1.85</v>
      </c>
      <c r="F327" s="13">
        <f>IF(E327 = "NULL", "NULL", E327*28.35)</f>
        <v>52.447500000000005</v>
      </c>
      <c r="G327" s="6">
        <v>3.7</v>
      </c>
      <c r="H327" s="6">
        <f>IF(G327 = "NULL", "NULL", G327*28.35)</f>
        <v>104.89500000000001</v>
      </c>
      <c r="I327" s="6">
        <f>IF(G327 = "NULL", "NULL", G327*1.2)</f>
        <v>4.4400000000000004</v>
      </c>
      <c r="J327" s="6">
        <f>IF(G327 = "NULL", "NULL", I327*28.35)</f>
        <v>125.87400000000002</v>
      </c>
      <c r="K327" s="6">
        <f>IF(G327 = "NULL", "NULL", G327*2)</f>
        <v>7.4</v>
      </c>
      <c r="L327" s="6">
        <f>IF(G327 = "NULL", "NULL", K327*28.35)</f>
        <v>209.79000000000002</v>
      </c>
      <c r="M327" s="7" t="str">
        <f>CONCATENATE(D327, CHAR(10), "- NET WT. ", E327, " oz (", F327, " grams)")</f>
        <v>Smokey Bacon Ingredients:
maltodextrin, autolyzed yeast extract, natural flavors, sugar, salt
• THIS PRODUCT IS PACKAGED WITH EQUIPMENT THAT MAKES PRODUCTS CONTAINING WHEAT, EGGS, MILK, SOY, AND TREE NUTS •
- NET WT. 1.85 oz (52.4475 grams)</v>
      </c>
      <c r="N327" s="10">
        <v>10000000316</v>
      </c>
      <c r="O327" s="10">
        <v>30000000316</v>
      </c>
      <c r="P327" s="10">
        <v>50000000316</v>
      </c>
      <c r="Q327" s="10">
        <v>70000000316</v>
      </c>
      <c r="R327" s="10">
        <v>90000000316</v>
      </c>
      <c r="S327" s="2"/>
    </row>
    <row r="328" spans="1:19" ht="114" x14ac:dyDescent="0.25">
      <c r="A328" s="2" t="s">
        <v>240</v>
      </c>
      <c r="B328" s="2" t="s">
        <v>1012</v>
      </c>
      <c r="C328" s="2" t="s">
        <v>746</v>
      </c>
      <c r="D328" s="1" t="s">
        <v>959</v>
      </c>
      <c r="E328" s="6">
        <f>IF(G328 = "NULL", "NULL", G328/2)</f>
        <v>1.85</v>
      </c>
      <c r="F328" s="13">
        <f>IF(E328 = "NULL", "NULL", E328*28.35)</f>
        <v>52.447500000000005</v>
      </c>
      <c r="G328" s="6">
        <v>3.7</v>
      </c>
      <c r="H328" s="6">
        <f>IF(G328 = "NULL", "NULL", G328*28.35)</f>
        <v>104.89500000000001</v>
      </c>
      <c r="I328" s="6">
        <f>IF(G328 = "NULL", "NULL", G328*1.2)</f>
        <v>4.4400000000000004</v>
      </c>
      <c r="J328" s="6">
        <f>IF(G328 = "NULL", "NULL", I328*28.35)</f>
        <v>125.87400000000002</v>
      </c>
      <c r="K328" s="6">
        <f>IF(G328 = "NULL", "NULL", G328*2)</f>
        <v>7.4</v>
      </c>
      <c r="L328" s="6">
        <f>IF(G328 = "NULL", "NULL", K328*28.35)</f>
        <v>209.79000000000002</v>
      </c>
      <c r="M328" s="7" t="str">
        <f>CONCATENATE(D328, CHAR(10), "- NET WT. ", E328, " oz (", F328, " grams)")</f>
        <v>Smoky Bacon Popcorn Seasoning:
sugar, salt, onion powder, torula yeast, tomato powder, natural bacon flavor (bacon fat)spices, natural smoke flavor, garlic powder, disodium inosinate, disodium guanylate, citric acid, extratives of paprika, &lt;2% silicon dioxide
- NET WT. 1.85 oz (52.4475 grams)</v>
      </c>
      <c r="N328" s="10">
        <v>10000000317</v>
      </c>
      <c r="O328" s="10">
        <v>30000000317</v>
      </c>
      <c r="P328" s="10">
        <v>50000000317</v>
      </c>
      <c r="Q328" s="10">
        <v>70000000317</v>
      </c>
      <c r="R328" s="10">
        <v>90000000317</v>
      </c>
      <c r="S328" s="2"/>
    </row>
    <row r="329" spans="1:19" ht="57" x14ac:dyDescent="0.25">
      <c r="A329" s="2" t="s">
        <v>140</v>
      </c>
      <c r="B329" s="2" t="s">
        <v>524</v>
      </c>
      <c r="C329" s="2" t="s">
        <v>524</v>
      </c>
      <c r="D329" s="1" t="s">
        <v>540</v>
      </c>
      <c r="E329" s="6">
        <f>IF(G329 = "NULL", "NULL", G329/2)</f>
        <v>1.1000000000000001</v>
      </c>
      <c r="F329" s="13">
        <f>IF(E329 = "NULL", "NULL", E329*28.35)</f>
        <v>31.185000000000006</v>
      </c>
      <c r="G329" s="6">
        <v>2.2000000000000002</v>
      </c>
      <c r="H329" s="6">
        <f>IF(G329 = "NULL", "NULL", G329*28.35)</f>
        <v>62.370000000000012</v>
      </c>
      <c r="I329" s="6">
        <f>IF(G329 = "NULL", "NULL", G329*1.2)</f>
        <v>2.64</v>
      </c>
      <c r="J329" s="6">
        <f>IF(G329 = "NULL", "NULL", I329*28.35)</f>
        <v>74.844000000000008</v>
      </c>
      <c r="K329" s="6">
        <f>IF(G329 = "NULL", "NULL", G329*2)</f>
        <v>4.4000000000000004</v>
      </c>
      <c r="L329" s="6">
        <f>IF(G329 = "NULL", "NULL", K329*28.35)</f>
        <v>124.74000000000002</v>
      </c>
      <c r="M329" s="7" t="str">
        <f>CONCATENATE(D329, CHAR(10), "- NET WT. ", E329, " oz (", F329, " grams)")</f>
        <v>Smoky BBQ Ingredients:
salt, sugar, celery, msg, onion, garlic, spices, liquid extract
- NET WT. 1.1 oz (31.185 grams)</v>
      </c>
      <c r="N329" s="10">
        <v>10000000318</v>
      </c>
      <c r="O329" s="10">
        <v>30000000318</v>
      </c>
      <c r="P329" s="10">
        <v>50000000318</v>
      </c>
      <c r="Q329" s="10">
        <v>70000000318</v>
      </c>
      <c r="R329" s="10">
        <v>90000000318</v>
      </c>
      <c r="S329" s="2"/>
    </row>
    <row r="330" spans="1:19" ht="99.75" x14ac:dyDescent="0.25">
      <c r="A330" s="2" t="s">
        <v>175</v>
      </c>
      <c r="B330" s="2" t="s">
        <v>525</v>
      </c>
      <c r="C330" s="2" t="s">
        <v>525</v>
      </c>
      <c r="D330" s="1" t="s">
        <v>817</v>
      </c>
      <c r="E330" s="6">
        <f>IF(G330 = "NULL", "NULL", G330/2)</f>
        <v>1.85</v>
      </c>
      <c r="F330" s="13">
        <f>IF(E330 = "NULL", "NULL", E330*28.35)</f>
        <v>52.447500000000005</v>
      </c>
      <c r="G330" s="6">
        <v>3.7</v>
      </c>
      <c r="H330" s="6">
        <f>IF(G330 = "NULL", "NULL", G330*28.35)</f>
        <v>104.89500000000001</v>
      </c>
      <c r="I330" s="6">
        <f>IF(G330 = "NULL", "NULL", G330*1.2)</f>
        <v>4.4400000000000004</v>
      </c>
      <c r="J330" s="6">
        <f>IF(G330 = "NULL", "NULL", I330*28.35)</f>
        <v>125.87400000000002</v>
      </c>
      <c r="K330" s="6">
        <f>IF(G330 = "NULL", "NULL", G330*2)</f>
        <v>7.4</v>
      </c>
      <c r="L330" s="6">
        <f>IF(G330 = "NULL", "NULL", K330*28.35)</f>
        <v>209.79000000000002</v>
      </c>
      <c r="M330" s="7" t="str">
        <f>CONCATENATE(D330, CHAR(10), "- NET WT. ", E330, " oz (", F330, " grams)")</f>
        <v>Smoky Mountain BBQ Griller Ingredients:
salt, spices (black pepper, dill seed, coriander, red pepper) dehydrated garlic, soybean oil, hickory,  extactives of paprika, dill, garlic, black pepper 
- NET WT. 1.85 oz (52.4475 grams)</v>
      </c>
      <c r="N330" s="10">
        <v>10000000319</v>
      </c>
      <c r="O330" s="10">
        <v>30000000319</v>
      </c>
      <c r="P330" s="10">
        <v>50000000319</v>
      </c>
      <c r="Q330" s="10">
        <v>70000000319</v>
      </c>
      <c r="R330" s="10">
        <v>90000000319</v>
      </c>
      <c r="S330" s="2"/>
    </row>
    <row r="331" spans="1:19" ht="28.5" x14ac:dyDescent="0.25">
      <c r="A331" s="2" t="s">
        <v>337</v>
      </c>
      <c r="B331" s="2" t="s">
        <v>399</v>
      </c>
      <c r="C331" s="2" t="s">
        <v>399</v>
      </c>
      <c r="D331" s="1" t="s">
        <v>891</v>
      </c>
      <c r="E331" s="6" t="str">
        <f>IF(G331 = "NULL", "NULL", G331/2)</f>
        <v>NULL</v>
      </c>
      <c r="F331" s="13" t="str">
        <f>IF(E331 = "NULL", "NULL", E331*28.35)</f>
        <v>NULL</v>
      </c>
      <c r="G331" s="6" t="s">
        <v>891</v>
      </c>
      <c r="H331" s="6" t="str">
        <f>IF(G331 = "NULL", "NULL", G331*28.35)</f>
        <v>NULL</v>
      </c>
      <c r="I331" s="6" t="str">
        <f>IF(G331 = "NULL", "NULL", G331*1.2)</f>
        <v>NULL</v>
      </c>
      <c r="J331" s="6" t="str">
        <f>IF(G331 = "NULL", "NULL", I331*28.35)</f>
        <v>NULL</v>
      </c>
      <c r="K331" s="6" t="str">
        <f>IF(G331 = "NULL", "NULL", G331*2)</f>
        <v>NULL</v>
      </c>
      <c r="L331" s="6" t="str">
        <f>IF(G331 = "NULL", "NULL", K331*28.35)</f>
        <v>NULL</v>
      </c>
      <c r="M331" s="7" t="str">
        <f>CONCATENATE(D331, CHAR(10), "- NET WT. ", E331, " oz (", F331, " grams)")</f>
        <v>NULL
- NET WT. NULL oz (NULL grams)</v>
      </c>
      <c r="N331" s="10">
        <v>10000000320</v>
      </c>
      <c r="O331" s="10">
        <v>30000000320</v>
      </c>
      <c r="P331" s="10">
        <v>50000000320</v>
      </c>
      <c r="Q331" s="10">
        <v>70000000320</v>
      </c>
      <c r="R331" s="10">
        <v>90000000320</v>
      </c>
      <c r="S331" s="2"/>
    </row>
    <row r="332" spans="1:19" ht="128.25" x14ac:dyDescent="0.25">
      <c r="A332" s="2" t="s">
        <v>234</v>
      </c>
      <c r="B332" s="2" t="s">
        <v>1011</v>
      </c>
      <c r="C332" s="2" t="s">
        <v>747</v>
      </c>
      <c r="D332" s="1" t="s">
        <v>935</v>
      </c>
      <c r="E332" s="6" t="str">
        <f>IF(G332 = "NULL", "NULL", G332/2)</f>
        <v>NULL</v>
      </c>
      <c r="F332" s="13" t="str">
        <f>IF(E332 = "NULL", "NULL", E332*28.35)</f>
        <v>NULL</v>
      </c>
      <c r="G332" s="6" t="s">
        <v>891</v>
      </c>
      <c r="H332" s="6" t="str">
        <f>IF(G332 = "NULL", "NULL", G332*28.35)</f>
        <v>NULL</v>
      </c>
      <c r="I332" s="6" t="str">
        <f>IF(G332 = "NULL", "NULL", G332*1.2)</f>
        <v>NULL</v>
      </c>
      <c r="J332" s="6" t="str">
        <f>IF(G332 = "NULL", "NULL", I332*28.35)</f>
        <v>NULL</v>
      </c>
      <c r="K332" s="6" t="str">
        <f>IF(G332 = "NULL", "NULL", G332*2)</f>
        <v>NULL</v>
      </c>
      <c r="L332" s="6" t="str">
        <f>IF(G332 = "NULL", "NULL", K332*28.35)</f>
        <v>NULL</v>
      </c>
      <c r="M332" s="7" t="str">
        <f>CONCATENATE(D332, CHAR(10), "- NET WT. ", E332, " oz (", F332, " grams)")</f>
        <v>Sour Cream and Chive Popcorn Ingredients:
maltodextrin, salt, sour cream powder (milk), onion powder, sugar, dried cream extract (milk), silicon dioxide (flow agent), chives, lactic acid, parsley, canola oil, and natural flavor
• ALLERGY ALERT: CONTAINS MILK •
- NET WT. NULL oz (NULL grams)</v>
      </c>
      <c r="N332" s="10">
        <v>10000000321</v>
      </c>
      <c r="O332" s="10">
        <v>30000000321</v>
      </c>
      <c r="P332" s="10">
        <v>50000000321</v>
      </c>
      <c r="Q332" s="10">
        <v>70000000321</v>
      </c>
      <c r="R332" s="10">
        <v>90000000321</v>
      </c>
      <c r="S332" s="2"/>
    </row>
    <row r="333" spans="1:19" ht="28.5" x14ac:dyDescent="0.25">
      <c r="A333" s="2" t="s">
        <v>146</v>
      </c>
      <c r="B333" s="2" t="s">
        <v>409</v>
      </c>
      <c r="C333" s="2" t="s">
        <v>409</v>
      </c>
      <c r="D333" s="1" t="s">
        <v>891</v>
      </c>
      <c r="E333" s="6" t="str">
        <f>IF(G333 = "NULL", "NULL", G333/2)</f>
        <v>NULL</v>
      </c>
      <c r="F333" s="13" t="str">
        <f>IF(E333 = "NULL", "NULL", E333*28.35)</f>
        <v>NULL</v>
      </c>
      <c r="G333" s="6" t="s">
        <v>891</v>
      </c>
      <c r="H333" s="6" t="str">
        <f>IF(G333 = "NULL", "NULL", G333*28.35)</f>
        <v>NULL</v>
      </c>
      <c r="I333" s="6" t="str">
        <f>IF(G333 = "NULL", "NULL", G333*1.2)</f>
        <v>NULL</v>
      </c>
      <c r="J333" s="6" t="str">
        <f>IF(G333 = "NULL", "NULL", I333*28.35)</f>
        <v>NULL</v>
      </c>
      <c r="K333" s="6" t="str">
        <f>IF(G333 = "NULL", "NULL", G333*2)</f>
        <v>NULL</v>
      </c>
      <c r="L333" s="6" t="str">
        <f>IF(G333 = "NULL", "NULL", K333*28.35)</f>
        <v>NULL</v>
      </c>
      <c r="M333" s="7" t="str">
        <f>CONCATENATE(D333, CHAR(10), "- NET WT. ", E333, " oz (", F333, " grams)")</f>
        <v>NULL
- NET WT. NULL oz (NULL grams)</v>
      </c>
      <c r="N333" s="10">
        <v>10000000322</v>
      </c>
      <c r="O333" s="10">
        <v>30000000322</v>
      </c>
      <c r="P333" s="10">
        <v>50000000322</v>
      </c>
      <c r="Q333" s="10">
        <v>70000000322</v>
      </c>
      <c r="R333" s="10">
        <v>90000000322</v>
      </c>
      <c r="S333" s="2"/>
    </row>
    <row r="334" spans="1:19" ht="31.5" x14ac:dyDescent="0.25">
      <c r="A334" s="2" t="s">
        <v>126</v>
      </c>
      <c r="B334" s="2" t="s">
        <v>1010</v>
      </c>
      <c r="C334" s="2" t="s">
        <v>748</v>
      </c>
      <c r="D334" s="1" t="s">
        <v>891</v>
      </c>
      <c r="E334" s="6" t="str">
        <f>IF(G334 = "NULL", "NULL", G334/2)</f>
        <v>NULL</v>
      </c>
      <c r="F334" s="13" t="str">
        <f>IF(E334 = "NULL", "NULL", E334*28.35)</f>
        <v>NULL</v>
      </c>
      <c r="G334" s="6" t="s">
        <v>891</v>
      </c>
      <c r="H334" s="6" t="str">
        <f>IF(G334 = "NULL", "NULL", G334*28.35)</f>
        <v>NULL</v>
      </c>
      <c r="I334" s="6" t="str">
        <f>IF(G334 = "NULL", "NULL", G334*1.2)</f>
        <v>NULL</v>
      </c>
      <c r="J334" s="6" t="str">
        <f>IF(G334 = "NULL", "NULL", I334*28.35)</f>
        <v>NULL</v>
      </c>
      <c r="K334" s="6" t="str">
        <f>IF(G334 = "NULL", "NULL", G334*2)</f>
        <v>NULL</v>
      </c>
      <c r="L334" s="6" t="str">
        <f>IF(G334 = "NULL", "NULL", K334*28.35)</f>
        <v>NULL</v>
      </c>
      <c r="M334" s="7" t="str">
        <f>CONCATENATE(D334, CHAR(10), "- NET WT. ", E334, " oz (", F334, " grams)")</f>
        <v>NULL
- NET WT. NULL oz (NULL grams)</v>
      </c>
      <c r="N334" s="10">
        <v>10000000323</v>
      </c>
      <c r="O334" s="10">
        <v>30000000323</v>
      </c>
      <c r="P334" s="10">
        <v>50000000323</v>
      </c>
      <c r="Q334" s="10">
        <v>70000000323</v>
      </c>
      <c r="R334" s="10">
        <v>90000000323</v>
      </c>
      <c r="S334" s="2"/>
    </row>
    <row r="335" spans="1:19" ht="31.5" x14ac:dyDescent="0.25">
      <c r="A335" s="2" t="s">
        <v>309</v>
      </c>
      <c r="B335" s="2" t="s">
        <v>1009</v>
      </c>
      <c r="C335" s="2" t="s">
        <v>749</v>
      </c>
      <c r="D335" s="1" t="s">
        <v>891</v>
      </c>
      <c r="E335" s="6" t="str">
        <f>IF(G335 = "NULL", "NULL", G335/2)</f>
        <v>NULL</v>
      </c>
      <c r="F335" s="13" t="str">
        <f>IF(E335 = "NULL", "NULL", E335*28.35)</f>
        <v>NULL</v>
      </c>
      <c r="G335" s="6" t="s">
        <v>891</v>
      </c>
      <c r="H335" s="6" t="str">
        <f>IF(G335 = "NULL", "NULL", G335*28.35)</f>
        <v>NULL</v>
      </c>
      <c r="I335" s="6" t="str">
        <f>IF(G335 = "NULL", "NULL", G335*1.2)</f>
        <v>NULL</v>
      </c>
      <c r="J335" s="6" t="str">
        <f>IF(G335 = "NULL", "NULL", I335*28.35)</f>
        <v>NULL</v>
      </c>
      <c r="K335" s="6" t="str">
        <f>IF(G335 = "NULL", "NULL", G335*2)</f>
        <v>NULL</v>
      </c>
      <c r="L335" s="6" t="str">
        <f>IF(G335 = "NULL", "NULL", K335*28.35)</f>
        <v>NULL</v>
      </c>
      <c r="M335" s="7" t="str">
        <f>CONCATENATE(D335, CHAR(10), "- NET WT. ", E335, " oz (", F335, " grams)")</f>
        <v>NULL
- NET WT. NULL oz (NULL grams)</v>
      </c>
      <c r="N335" s="10">
        <v>10000000324</v>
      </c>
      <c r="O335" s="10">
        <v>30000000324</v>
      </c>
      <c r="P335" s="10">
        <v>50000000324</v>
      </c>
      <c r="Q335" s="10">
        <v>70000000324</v>
      </c>
      <c r="R335" s="10">
        <v>90000000324</v>
      </c>
      <c r="S335" s="2"/>
    </row>
    <row r="336" spans="1:19" ht="28.5" x14ac:dyDescent="0.25">
      <c r="A336" s="2" t="s">
        <v>249</v>
      </c>
      <c r="B336" s="2" t="s">
        <v>491</v>
      </c>
      <c r="C336" s="2" t="s">
        <v>491</v>
      </c>
      <c r="D336" s="1" t="s">
        <v>891</v>
      </c>
      <c r="E336" s="6" t="str">
        <f>IF(G336 = "NULL", "NULL", G336/2)</f>
        <v>NULL</v>
      </c>
      <c r="F336" s="13" t="str">
        <f>IF(E336 = "NULL", "NULL", E336*28.35)</f>
        <v>NULL</v>
      </c>
      <c r="G336" s="6" t="s">
        <v>891</v>
      </c>
      <c r="H336" s="6" t="str">
        <f>IF(G336 = "NULL", "NULL", G336*28.35)</f>
        <v>NULL</v>
      </c>
      <c r="I336" s="6" t="str">
        <f>IF(G336 = "NULL", "NULL", G336*1.2)</f>
        <v>NULL</v>
      </c>
      <c r="J336" s="6" t="str">
        <f>IF(G336 = "NULL", "NULL", I336*28.35)</f>
        <v>NULL</v>
      </c>
      <c r="K336" s="6" t="str">
        <f>IF(G336 = "NULL", "NULL", G336*2)</f>
        <v>NULL</v>
      </c>
      <c r="L336" s="6" t="str">
        <f>IF(G336 = "NULL", "NULL", K336*28.35)</f>
        <v>NULL</v>
      </c>
      <c r="M336" s="7" t="str">
        <f>CONCATENATE(D336, CHAR(10), "- NET WT. ", E336, " oz (", F336, " grams)")</f>
        <v>NULL
- NET WT. NULL oz (NULL grams)</v>
      </c>
      <c r="N336" s="10">
        <v>10000000325</v>
      </c>
      <c r="O336" s="10">
        <v>30000000325</v>
      </c>
      <c r="P336" s="10">
        <v>50000000325</v>
      </c>
      <c r="Q336" s="10">
        <v>70000000325</v>
      </c>
      <c r="R336" s="10">
        <v>90000000325</v>
      </c>
      <c r="S336" s="2"/>
    </row>
    <row r="337" spans="1:20" ht="85.5" x14ac:dyDescent="0.25">
      <c r="A337" s="2" t="s">
        <v>166</v>
      </c>
      <c r="B337" s="2" t="s">
        <v>1008</v>
      </c>
      <c r="C337" s="2" t="s">
        <v>750</v>
      </c>
      <c r="D337" s="1" t="s">
        <v>840</v>
      </c>
      <c r="E337" s="6">
        <f>IF(G337 = "NULL", "NULL", G337/2)</f>
        <v>1.9</v>
      </c>
      <c r="F337" s="13">
        <f>IF(E337 = "NULL", "NULL", E337*28.35)</f>
        <v>53.865000000000002</v>
      </c>
      <c r="G337" s="6">
        <v>3.8</v>
      </c>
      <c r="H337" s="6">
        <f>IF(G337 = "NULL", "NULL", G337*28.35)</f>
        <v>107.73</v>
      </c>
      <c r="I337" s="6">
        <f>IF(G337 = "NULL", "NULL", G337*1.2)</f>
        <v>4.5599999999999996</v>
      </c>
      <c r="J337" s="6">
        <f>IF(G337 = "NULL", "NULL", I337*28.35)</f>
        <v>129.27599999999998</v>
      </c>
      <c r="K337" s="6">
        <f>IF(G337 = "NULL", "NULL", G337*2)</f>
        <v>7.6</v>
      </c>
      <c r="L337" s="6">
        <f>IF(G337 = "NULL", "NULL", K337*28.35)</f>
        <v>215.46</v>
      </c>
      <c r="M337" s="7" t="str">
        <f>CONCATENATE(D337, CHAR(10), "- NET WT. ", E337, " oz (", F337, " grams)")</f>
        <v>Spicy &amp; Sweet Grill Seasoning Ingredients:
brown sugar, salt, spices, molasses powder (cane sugar, cane molasses, cane caramel color), dehydrated garlic
- NET WT. 1.9 oz (53.865 grams)</v>
      </c>
      <c r="N337" s="10">
        <v>10000000326</v>
      </c>
      <c r="O337" s="10">
        <v>30000000326</v>
      </c>
      <c r="P337" s="10">
        <v>50000000326</v>
      </c>
      <c r="Q337" s="10">
        <v>70000000326</v>
      </c>
      <c r="R337" s="10">
        <v>90000000326</v>
      </c>
      <c r="S337" s="2"/>
    </row>
    <row r="338" spans="1:20" ht="85.5" x14ac:dyDescent="0.25">
      <c r="A338" s="2" t="s">
        <v>165</v>
      </c>
      <c r="B338" s="2" t="s">
        <v>1007</v>
      </c>
      <c r="C338" s="2" t="s">
        <v>751</v>
      </c>
      <c r="D338" s="1" t="s">
        <v>887</v>
      </c>
      <c r="E338" s="6">
        <f>IF(G338 = "NULL", "NULL", G338/2)</f>
        <v>1.9</v>
      </c>
      <c r="F338" s="13">
        <f>IF(E338 = "NULL", "NULL", E338*28.35)</f>
        <v>53.865000000000002</v>
      </c>
      <c r="G338" s="6">
        <v>3.8</v>
      </c>
      <c r="H338" s="6">
        <f>IF(G338 = "NULL", "NULL", G338*28.35)</f>
        <v>107.73</v>
      </c>
      <c r="I338" s="6">
        <f>IF(G338 = "NULL", "NULL", G338*1.2)</f>
        <v>4.5599999999999996</v>
      </c>
      <c r="J338" s="6">
        <f>IF(G338 = "NULL", "NULL", I338*28.35)</f>
        <v>129.27599999999998</v>
      </c>
      <c r="K338" s="6">
        <f>IF(G338 = "NULL", "NULL", G338*2)</f>
        <v>7.6</v>
      </c>
      <c r="L338" s="6">
        <f>IF(G338 = "NULL", "NULL", K338*28.35)</f>
        <v>215.46</v>
      </c>
      <c r="M338" s="7" t="str">
        <f>CONCATENATE(D338, CHAR(10), "- NET WT. ", E338, " oz (", F338, " grams)")</f>
        <v>Spicy Apple Grill Seasoning Ingredients:
brown sugar, spices including paprika, salt, dehydrated apple powder, garlic powder,soybean oil, tricalcium phosphate
- NET WT. 1.9 oz (53.865 grams)</v>
      </c>
      <c r="N338" s="10">
        <v>10000000327</v>
      </c>
      <c r="O338" s="10">
        <v>30000000327</v>
      </c>
      <c r="P338" s="10">
        <v>50000000327</v>
      </c>
      <c r="Q338" s="10">
        <v>70000000327</v>
      </c>
      <c r="R338" s="10">
        <v>90000000327</v>
      </c>
      <c r="S338" s="2" t="s">
        <v>883</v>
      </c>
      <c r="T338" s="7" t="s">
        <v>904</v>
      </c>
    </row>
    <row r="339" spans="1:20" ht="57" x14ac:dyDescent="0.25">
      <c r="A339" s="2" t="s">
        <v>35</v>
      </c>
      <c r="B339" s="2" t="s">
        <v>1006</v>
      </c>
      <c r="C339" s="2" t="s">
        <v>752</v>
      </c>
      <c r="D339" s="1" t="s">
        <v>1246</v>
      </c>
      <c r="E339" s="6">
        <f>IF(G339 = "NULL", "NULL", G339/2)</f>
        <v>1.1000000000000001</v>
      </c>
      <c r="F339" s="13">
        <f>IF(E339 = "NULL", "NULL", E339*28.35)</f>
        <v>31.185000000000006</v>
      </c>
      <c r="G339" s="6">
        <v>2.2000000000000002</v>
      </c>
      <c r="H339" s="6">
        <f>IF(G339 = "NULL", "NULL", G339*28.35)</f>
        <v>62.370000000000012</v>
      </c>
      <c r="I339" s="6">
        <f>IF(G339 = "NULL", "NULL", G339*1.2)</f>
        <v>2.64</v>
      </c>
      <c r="J339" s="6">
        <f>IF(G339 = "NULL", "NULL", I339*28.35)</f>
        <v>74.844000000000008</v>
      </c>
      <c r="K339" s="6">
        <f>IF(G339 = "NULL", "NULL", G339*2)</f>
        <v>4.4000000000000004</v>
      </c>
      <c r="L339" s="6">
        <f>IF(G339 = "NULL", "NULL", K339*28.35)</f>
        <v>124.74000000000002</v>
      </c>
      <c r="M339" s="7" t="str">
        <f>CONCATENATE(D339, CHAR(10), "- NET WT. ", E339, " oz (", F339, " grams)")</f>
        <v>Spicy Italian Ingredients: spices, sea salt, dehydrated onion, dehydrated garlic, paprika 
- NET WT. 1.1 oz (31.185 grams)</v>
      </c>
      <c r="N339" s="10">
        <v>10000000328</v>
      </c>
      <c r="O339" s="10">
        <v>30000000328</v>
      </c>
      <c r="P339" s="10">
        <v>50000000328</v>
      </c>
      <c r="Q339" s="10">
        <v>70000000328</v>
      </c>
      <c r="R339" s="10">
        <v>90000000328</v>
      </c>
      <c r="S339" s="2"/>
    </row>
    <row r="340" spans="1:20" ht="31.5" x14ac:dyDescent="0.25">
      <c r="A340" s="2" t="s">
        <v>392</v>
      </c>
      <c r="B340" s="2" t="s">
        <v>1005</v>
      </c>
      <c r="C340" s="2" t="s">
        <v>753</v>
      </c>
      <c r="D340" s="1" t="s">
        <v>891</v>
      </c>
      <c r="E340" s="6" t="str">
        <f>IF(G340 = "NULL", "NULL", G340/2)</f>
        <v>NULL</v>
      </c>
      <c r="F340" s="13" t="str">
        <f>IF(E340 = "NULL", "NULL", E340*28.35)</f>
        <v>NULL</v>
      </c>
      <c r="G340" s="6" t="s">
        <v>891</v>
      </c>
      <c r="H340" s="6" t="str">
        <f>IF(G340 = "NULL", "NULL", G340*28.35)</f>
        <v>NULL</v>
      </c>
      <c r="I340" s="6" t="str">
        <f>IF(G340 = "NULL", "NULL", G340*1.2)</f>
        <v>NULL</v>
      </c>
      <c r="J340" s="6" t="str">
        <f>IF(G340 = "NULL", "NULL", I340*28.35)</f>
        <v>NULL</v>
      </c>
      <c r="K340" s="6" t="str">
        <f>IF(G340 = "NULL", "NULL", G340*2)</f>
        <v>NULL</v>
      </c>
      <c r="L340" s="6" t="str">
        <f>IF(G340 = "NULL", "NULL", K340*28.35)</f>
        <v>NULL</v>
      </c>
      <c r="M340" s="7" t="str">
        <f>CONCATENATE(D340, CHAR(10), "- NET WT. ", E340, " oz (", F340, " grams)")</f>
        <v>NULL
- NET WT. NULL oz (NULL grams)</v>
      </c>
      <c r="N340" s="10">
        <v>10000000329</v>
      </c>
      <c r="O340" s="10">
        <v>30000000329</v>
      </c>
      <c r="P340" s="10">
        <v>50000000329</v>
      </c>
      <c r="Q340" s="10">
        <v>70000000329</v>
      </c>
      <c r="R340" s="10">
        <v>90000000329</v>
      </c>
      <c r="S340" s="2"/>
    </row>
    <row r="341" spans="1:20" ht="71.25" x14ac:dyDescent="0.25">
      <c r="A341" s="2" t="s">
        <v>94</v>
      </c>
      <c r="B341" s="2" t="s">
        <v>1004</v>
      </c>
      <c r="C341" s="2" t="s">
        <v>754</v>
      </c>
      <c r="D341" s="1" t="s">
        <v>850</v>
      </c>
      <c r="E341" s="6">
        <f>IF(G341 = "NULL", "NULL", G341/2)</f>
        <v>1.9</v>
      </c>
      <c r="F341" s="13">
        <f>IF(E341 = "NULL", "NULL", E341*28.35)</f>
        <v>53.865000000000002</v>
      </c>
      <c r="G341" s="6">
        <v>3.8</v>
      </c>
      <c r="H341" s="6">
        <f>IF(G341 = "NULL", "NULL", G341*28.35)</f>
        <v>107.73</v>
      </c>
      <c r="I341" s="6">
        <f>IF(G341 = "NULL", "NULL", G341*1.2)</f>
        <v>4.5599999999999996</v>
      </c>
      <c r="J341" s="6">
        <f>IF(G341 = "NULL", "NULL", I341*28.35)</f>
        <v>129.27599999999998</v>
      </c>
      <c r="K341" s="6">
        <f>IF(G341 = "NULL", "NULL", G341*2)</f>
        <v>7.6</v>
      </c>
      <c r="L341" s="6">
        <f>IF(G341 = "NULL", "NULL", K341*28.35)</f>
        <v>215.46</v>
      </c>
      <c r="M341" s="7" t="str">
        <f>CONCATENATE(D341, CHAR(10), "- NET WT. ", E341, " oz (", F341, " grams)")</f>
        <v>Sriracha Sea Salt Ingredients:
sea salt, organic paprika, organic habanero chili powder, organic garlic powder, citric acid,
- NET WT. 1.9 oz (53.865 grams)</v>
      </c>
      <c r="N341" s="10">
        <v>10000000330</v>
      </c>
      <c r="O341" s="10">
        <v>30000000330</v>
      </c>
      <c r="P341" s="10">
        <v>50000000330</v>
      </c>
      <c r="Q341" s="10">
        <v>70000000330</v>
      </c>
      <c r="R341" s="10">
        <v>90000000330</v>
      </c>
      <c r="S341" s="2"/>
    </row>
    <row r="342" spans="1:20" ht="31.5" x14ac:dyDescent="0.25">
      <c r="A342" s="2" t="s">
        <v>43</v>
      </c>
      <c r="B342" s="2" t="s">
        <v>1003</v>
      </c>
      <c r="C342" s="2" t="s">
        <v>755</v>
      </c>
      <c r="D342" s="1" t="s">
        <v>891</v>
      </c>
      <c r="E342" s="6" t="str">
        <f>IF(G342 = "NULL", "NULL", G342/2)</f>
        <v>NULL</v>
      </c>
      <c r="F342" s="13" t="str">
        <f>IF(E342 = "NULL", "NULL", E342*28.35)</f>
        <v>NULL</v>
      </c>
      <c r="G342" s="6" t="s">
        <v>891</v>
      </c>
      <c r="H342" s="6" t="str">
        <f>IF(G342 = "NULL", "NULL", G342*28.35)</f>
        <v>NULL</v>
      </c>
      <c r="I342" s="6" t="str">
        <f>IF(G342 = "NULL", "NULL", G342*1.2)</f>
        <v>NULL</v>
      </c>
      <c r="J342" s="6" t="str">
        <f>IF(G342 = "NULL", "NULL", I342*28.35)</f>
        <v>NULL</v>
      </c>
      <c r="K342" s="6" t="str">
        <f>IF(G342 = "NULL", "NULL", G342*2)</f>
        <v>NULL</v>
      </c>
      <c r="L342" s="6" t="str">
        <f>IF(G342 = "NULL", "NULL", K342*28.35)</f>
        <v>NULL</v>
      </c>
      <c r="M342" s="7" t="str">
        <f>CONCATENATE(D342, CHAR(10), "- NET WT. ", E342, " oz (", F342, " grams)")</f>
        <v>NULL
- NET WT. NULL oz (NULL grams)</v>
      </c>
      <c r="N342" s="10">
        <v>10000000331</v>
      </c>
      <c r="O342" s="10">
        <v>30000000331</v>
      </c>
      <c r="P342" s="10">
        <v>50000000331</v>
      </c>
      <c r="Q342" s="10">
        <v>70000000331</v>
      </c>
      <c r="R342" s="10">
        <v>90000000331</v>
      </c>
      <c r="S342" s="2"/>
    </row>
    <row r="343" spans="1:20" ht="31.5" x14ac:dyDescent="0.25">
      <c r="A343" s="2" t="s">
        <v>42</v>
      </c>
      <c r="B343" s="2" t="s">
        <v>1002</v>
      </c>
      <c r="C343" s="2" t="s">
        <v>756</v>
      </c>
      <c r="D343" s="1" t="s">
        <v>891</v>
      </c>
      <c r="E343" s="6" t="str">
        <f>IF(G343 = "NULL", "NULL", G343/2)</f>
        <v>NULL</v>
      </c>
      <c r="F343" s="13" t="str">
        <f>IF(E343 = "NULL", "NULL", E343*28.35)</f>
        <v>NULL</v>
      </c>
      <c r="G343" s="6" t="s">
        <v>891</v>
      </c>
      <c r="H343" s="6" t="str">
        <f>IF(G343 = "NULL", "NULL", G343*28.35)</f>
        <v>NULL</v>
      </c>
      <c r="I343" s="6" t="str">
        <f>IF(G343 = "NULL", "NULL", G343*1.2)</f>
        <v>NULL</v>
      </c>
      <c r="J343" s="6" t="str">
        <f>IF(G343 = "NULL", "NULL", I343*28.35)</f>
        <v>NULL</v>
      </c>
      <c r="K343" s="6" t="str">
        <f>IF(G343 = "NULL", "NULL", G343*2)</f>
        <v>NULL</v>
      </c>
      <c r="L343" s="6" t="str">
        <f>IF(G343 = "NULL", "NULL", K343*28.35)</f>
        <v>NULL</v>
      </c>
      <c r="M343" s="7" t="str">
        <f>CONCATENATE(D343, CHAR(10), "- NET WT. ", E343, " oz (", F343, " grams)")</f>
        <v>NULL
- NET WT. NULL oz (NULL grams)</v>
      </c>
      <c r="N343" s="10">
        <v>10000000332</v>
      </c>
      <c r="O343" s="10">
        <v>30000000332</v>
      </c>
      <c r="P343" s="10">
        <v>50000000332</v>
      </c>
      <c r="Q343" s="10">
        <v>70000000332</v>
      </c>
      <c r="R343" s="10">
        <v>90000000332</v>
      </c>
      <c r="S343" s="2"/>
    </row>
    <row r="344" spans="1:20" ht="31.5" x14ac:dyDescent="0.25">
      <c r="A344" s="2" t="s">
        <v>99</v>
      </c>
      <c r="B344" s="2" t="s">
        <v>1001</v>
      </c>
      <c r="C344" s="2" t="s">
        <v>757</v>
      </c>
      <c r="D344" s="1" t="s">
        <v>891</v>
      </c>
      <c r="E344" s="6" t="str">
        <f>IF(G344 = "NULL", "NULL", G344/2)</f>
        <v>NULL</v>
      </c>
      <c r="F344" s="13" t="str">
        <f>IF(E344 = "NULL", "NULL", E344*28.35)</f>
        <v>NULL</v>
      </c>
      <c r="G344" s="6" t="s">
        <v>891</v>
      </c>
      <c r="H344" s="6" t="str">
        <f>IF(G344 = "NULL", "NULL", G344*28.35)</f>
        <v>NULL</v>
      </c>
      <c r="I344" s="6" t="str">
        <f>IF(G344 = "NULL", "NULL", G344*1.2)</f>
        <v>NULL</v>
      </c>
      <c r="J344" s="6" t="str">
        <f>IF(G344 = "NULL", "NULL", I344*28.35)</f>
        <v>NULL</v>
      </c>
      <c r="K344" s="6" t="str">
        <f>IF(G344 = "NULL", "NULL", G344*2)</f>
        <v>NULL</v>
      </c>
      <c r="L344" s="6" t="str">
        <f>IF(G344 = "NULL", "NULL", K344*28.35)</f>
        <v>NULL</v>
      </c>
      <c r="M344" s="7" t="str">
        <f>CONCATENATE(D344, CHAR(10), "- NET WT. ", E344, " oz (", F344, " grams)")</f>
        <v>NULL
- NET WT. NULL oz (NULL grams)</v>
      </c>
      <c r="N344" s="10">
        <v>10000000333</v>
      </c>
      <c r="O344" s="10">
        <v>30000000333</v>
      </c>
      <c r="P344" s="10">
        <v>50000000333</v>
      </c>
      <c r="Q344" s="10">
        <v>70000000333</v>
      </c>
      <c r="R344" s="10">
        <v>90000000333</v>
      </c>
      <c r="S344" s="2"/>
    </row>
    <row r="345" spans="1:20" ht="71.25" x14ac:dyDescent="0.25">
      <c r="A345" s="2" t="s">
        <v>300</v>
      </c>
      <c r="B345" s="2" t="s">
        <v>475</v>
      </c>
      <c r="C345" s="2" t="s">
        <v>475</v>
      </c>
      <c r="D345" s="1" t="s">
        <v>934</v>
      </c>
      <c r="E345" s="6" t="str">
        <f>IF(G345 = "NULL", "NULL", G345/2)</f>
        <v>NULL</v>
      </c>
      <c r="F345" s="13" t="str">
        <f>IF(E345 = "NULL", "NULL", E345*28.35)</f>
        <v>NULL</v>
      </c>
      <c r="G345" s="6" t="s">
        <v>891</v>
      </c>
      <c r="H345" s="6" t="str">
        <f>IF(G345 = "NULL", "NULL", G345*28.35)</f>
        <v>NULL</v>
      </c>
      <c r="I345" s="6" t="str">
        <f>IF(G345 = "NULL", "NULL", G345*1.2)</f>
        <v>NULL</v>
      </c>
      <c r="J345" s="6" t="str">
        <f>IF(G345 = "NULL", "NULL", I345*28.35)</f>
        <v>NULL</v>
      </c>
      <c r="K345" s="6" t="str">
        <f>IF(G345 = "NULL", "NULL", G345*2)</f>
        <v>NULL</v>
      </c>
      <c r="L345" s="6" t="str">
        <f>IF(G345 = "NULL", "NULL", K345*28.35)</f>
        <v>NULL</v>
      </c>
      <c r="M345" s="7" t="str">
        <f>CONCATENATE(D345, CHAR(10), "- NET WT. ", E345, " oz (", F345, " grams)")</f>
        <v>Stir Fry Seasoning Ingredients:
garlic, onion, ginger, red pepper, sesame, bell peppers, sea salt, orange peel and sugar
- NET WT. NULL oz (NULL grams)</v>
      </c>
      <c r="N345" s="10">
        <v>10000000334</v>
      </c>
      <c r="O345" s="10">
        <v>30000000334</v>
      </c>
      <c r="P345" s="10">
        <v>50000000334</v>
      </c>
      <c r="Q345" s="10">
        <v>70000000334</v>
      </c>
      <c r="R345" s="10">
        <v>90000000334</v>
      </c>
      <c r="S345" s="2"/>
    </row>
    <row r="346" spans="1:20" ht="142.5" x14ac:dyDescent="0.25">
      <c r="A346" s="2" t="s">
        <v>320</v>
      </c>
      <c r="B346" s="2" t="s">
        <v>1000</v>
      </c>
      <c r="C346" s="2" t="s">
        <v>758</v>
      </c>
      <c r="D346" s="1" t="s">
        <v>844</v>
      </c>
      <c r="E346" s="6">
        <f>IF(G346 = "NULL", "NULL", G346/2)</f>
        <v>3.375</v>
      </c>
      <c r="F346" s="13">
        <f>IF(E346 = "NULL", "NULL", E346*28.35)</f>
        <v>95.681250000000006</v>
      </c>
      <c r="G346" s="6">
        <v>6.75</v>
      </c>
      <c r="H346" s="6">
        <f>IF(G346 = "NULL", "NULL", G346*28.35)</f>
        <v>191.36250000000001</v>
      </c>
      <c r="I346" s="6">
        <f>IF(G346 = "NULL", "NULL", G346*1.2)</f>
        <v>8.1</v>
      </c>
      <c r="J346" s="6">
        <f>IF(G346 = "NULL", "NULL", I346*28.35)</f>
        <v>229.63499999999999</v>
      </c>
      <c r="K346" s="6">
        <f>IF(G346 = "NULL", "NULL", G346*2)</f>
        <v>13.5</v>
      </c>
      <c r="L346" s="6">
        <f>IF(G346 = "NULL", "NULL", K346*28.35)</f>
        <v>382.72500000000002</v>
      </c>
      <c r="M346" s="7" t="str">
        <f>CONCATENATE(D346, CHAR(10), "- NET WT. ", E346, " oz (", F346, " grams)")</f>
        <v>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
- NET WT. 3.375 oz (95.68125 grams)</v>
      </c>
      <c r="N346" s="10">
        <v>10000000335</v>
      </c>
      <c r="O346" s="10">
        <v>30000000335</v>
      </c>
      <c r="P346" s="10">
        <v>50000000335</v>
      </c>
      <c r="Q346" s="10">
        <v>70000000335</v>
      </c>
      <c r="R346" s="10">
        <v>90000000335</v>
      </c>
      <c r="S346" s="2"/>
    </row>
    <row r="347" spans="1:20" ht="28.5" x14ac:dyDescent="0.25">
      <c r="A347" s="2" t="s">
        <v>247</v>
      </c>
      <c r="B347" s="2" t="s">
        <v>489</v>
      </c>
      <c r="C347" s="2" t="s">
        <v>489</v>
      </c>
      <c r="D347" s="1" t="s">
        <v>891</v>
      </c>
      <c r="E347" s="6" t="str">
        <f>IF(G347 = "NULL", "NULL", G347/2)</f>
        <v>NULL</v>
      </c>
      <c r="F347" s="13" t="str">
        <f>IF(E347 = "NULL", "NULL", E347*28.35)</f>
        <v>NULL</v>
      </c>
      <c r="G347" s="6" t="s">
        <v>891</v>
      </c>
      <c r="H347" s="6" t="str">
        <f>IF(G347 = "NULL", "NULL", G347*28.35)</f>
        <v>NULL</v>
      </c>
      <c r="I347" s="6" t="str">
        <f>IF(G347 = "NULL", "NULL", G347*1.2)</f>
        <v>NULL</v>
      </c>
      <c r="J347" s="6" t="str">
        <f>IF(G347 = "NULL", "NULL", I347*28.35)</f>
        <v>NULL</v>
      </c>
      <c r="K347" s="6" t="str">
        <f>IF(G347 = "NULL", "NULL", G347*2)</f>
        <v>NULL</v>
      </c>
      <c r="L347" s="6" t="str">
        <f>IF(G347 = "NULL", "NULL", K347*28.35)</f>
        <v>NULL</v>
      </c>
      <c r="M347" s="7" t="str">
        <f>CONCATENATE(D347, CHAR(10), "- NET WT. ", E347, " oz (", F347, " grams)")</f>
        <v>NULL
- NET WT. NULL oz (NULL grams)</v>
      </c>
      <c r="N347" s="10">
        <v>10000000336</v>
      </c>
      <c r="O347" s="10">
        <v>30000000336</v>
      </c>
      <c r="P347" s="10">
        <v>50000000336</v>
      </c>
      <c r="Q347" s="10">
        <v>70000000336</v>
      </c>
      <c r="R347" s="10">
        <v>90000000336</v>
      </c>
      <c r="S347" s="2"/>
    </row>
    <row r="348" spans="1:20" ht="71.25" x14ac:dyDescent="0.25">
      <c r="A348" s="2" t="s">
        <v>227</v>
      </c>
      <c r="B348" s="2" t="s">
        <v>999</v>
      </c>
      <c r="C348" s="2" t="s">
        <v>759</v>
      </c>
      <c r="D348" s="1" t="s">
        <v>937</v>
      </c>
      <c r="E348" s="6" t="str">
        <f>IF(G348 = "NULL", "NULL", G348/2)</f>
        <v>NULL</v>
      </c>
      <c r="F348" s="13" t="str">
        <f>IF(E348 = "NULL", "NULL", E348*28.35)</f>
        <v>NULL</v>
      </c>
      <c r="G348" s="6" t="s">
        <v>891</v>
      </c>
      <c r="H348" s="6" t="str">
        <f>IF(G348 = "NULL", "NULL", G348*28.35)</f>
        <v>NULL</v>
      </c>
      <c r="I348" s="6" t="str">
        <f>IF(G348 = "NULL", "NULL", G348*1.2)</f>
        <v>NULL</v>
      </c>
      <c r="J348" s="6" t="str">
        <f>IF(G348 = "NULL", "NULL", I348*28.35)</f>
        <v>NULL</v>
      </c>
      <c r="K348" s="6" t="str">
        <f>IF(G348 = "NULL", "NULL", G348*2)</f>
        <v>NULL</v>
      </c>
      <c r="L348" s="6" t="str">
        <f>IF(G348 = "NULL", "NULL", K348*28.35)</f>
        <v>NULL</v>
      </c>
      <c r="M348" s="7" t="str">
        <f>CONCATENATE(D348, CHAR(10), "- NET WT. ", E348, " oz (", F348, " grams)")</f>
        <v>Sugar Cookie Popcorn Ingredients:
sugar, natural flavors, salt, less than 2% silicon dioxide added to prevent caking
• ALLERGY ALERT: CONTAINS MILK •
- NET WT. NULL oz (NULL grams)</v>
      </c>
      <c r="N348" s="10">
        <v>10000000337</v>
      </c>
      <c r="O348" s="10">
        <v>30000000337</v>
      </c>
      <c r="P348" s="10">
        <v>50000000337</v>
      </c>
      <c r="Q348" s="10">
        <v>70000000337</v>
      </c>
      <c r="R348" s="10">
        <v>90000000337</v>
      </c>
      <c r="S348" s="2"/>
    </row>
    <row r="349" spans="1:20" ht="31.5" x14ac:dyDescent="0.25">
      <c r="A349" s="2" t="s">
        <v>16</v>
      </c>
      <c r="B349" s="2" t="s">
        <v>998</v>
      </c>
      <c r="C349" s="2" t="s">
        <v>760</v>
      </c>
      <c r="D349" s="1" t="s">
        <v>891</v>
      </c>
      <c r="E349" s="6" t="str">
        <f>IF(G349 = "NULL", "NULL", G349/2)</f>
        <v>NULL</v>
      </c>
      <c r="F349" s="13" t="str">
        <f>IF(E349 = "NULL", "NULL", E349*28.35)</f>
        <v>NULL</v>
      </c>
      <c r="G349" s="6" t="s">
        <v>891</v>
      </c>
      <c r="H349" s="6" t="str">
        <f>IF(G349 = "NULL", "NULL", G349*28.35)</f>
        <v>NULL</v>
      </c>
      <c r="I349" s="6" t="str">
        <f>IF(G349 = "NULL", "NULL", G349*1.2)</f>
        <v>NULL</v>
      </c>
      <c r="J349" s="6" t="str">
        <f>IF(G349 = "NULL", "NULL", I349*28.35)</f>
        <v>NULL</v>
      </c>
      <c r="K349" s="6" t="str">
        <f>IF(G349 = "NULL", "NULL", G349*2)</f>
        <v>NULL</v>
      </c>
      <c r="L349" s="6" t="str">
        <f>IF(G349 = "NULL", "NULL", K349*28.35)</f>
        <v>NULL</v>
      </c>
      <c r="M349" s="7" t="str">
        <f>CONCATENATE(D349, CHAR(10), "- NET WT. ", E349, " oz (", F349, " grams)")</f>
        <v>NULL
- NET WT. NULL oz (NULL grams)</v>
      </c>
      <c r="N349" s="10">
        <v>10000000338</v>
      </c>
      <c r="O349" s="10">
        <v>30000000338</v>
      </c>
      <c r="P349" s="10">
        <v>50000000338</v>
      </c>
      <c r="Q349" s="10">
        <v>70000000338</v>
      </c>
      <c r="R349" s="10">
        <v>90000000338</v>
      </c>
      <c r="S349" s="2"/>
    </row>
    <row r="350" spans="1:20" ht="31.5" x14ac:dyDescent="0.25">
      <c r="A350" s="2" t="s">
        <v>163</v>
      </c>
      <c r="B350" s="2" t="s">
        <v>997</v>
      </c>
      <c r="C350" s="2" t="s">
        <v>761</v>
      </c>
      <c r="D350" s="1" t="s">
        <v>891</v>
      </c>
      <c r="E350" s="6" t="str">
        <f>IF(G350 = "NULL", "NULL", G350/2)</f>
        <v>NULL</v>
      </c>
      <c r="F350" s="13" t="str">
        <f>IF(E350 = "NULL", "NULL", E350*28.35)</f>
        <v>NULL</v>
      </c>
      <c r="G350" s="6" t="s">
        <v>891</v>
      </c>
      <c r="H350" s="6" t="str">
        <f>IF(G350 = "NULL", "NULL", G350*28.35)</f>
        <v>NULL</v>
      </c>
      <c r="I350" s="6" t="str">
        <f>IF(G350 = "NULL", "NULL", G350*1.2)</f>
        <v>NULL</v>
      </c>
      <c r="J350" s="6" t="str">
        <f>IF(G350 = "NULL", "NULL", I350*28.35)</f>
        <v>NULL</v>
      </c>
      <c r="K350" s="6" t="str">
        <f>IF(G350 = "NULL", "NULL", G350*2)</f>
        <v>NULL</v>
      </c>
      <c r="L350" s="6" t="str">
        <f>IF(G350 = "NULL", "NULL", K350*28.35)</f>
        <v>NULL</v>
      </c>
      <c r="M350" s="7" t="str">
        <f>CONCATENATE(D350, CHAR(10), "- NET WT. ", E350, " oz (", F350, " grams)")</f>
        <v>NULL
- NET WT. NULL oz (NULL grams)</v>
      </c>
      <c r="N350" s="10">
        <v>10000000339</v>
      </c>
      <c r="O350" s="10">
        <v>30000000339</v>
      </c>
      <c r="P350" s="10">
        <v>50000000339</v>
      </c>
      <c r="Q350" s="10">
        <v>70000000339</v>
      </c>
      <c r="R350" s="10">
        <v>90000000339</v>
      </c>
      <c r="S350" s="2"/>
    </row>
    <row r="351" spans="1:20" ht="114" x14ac:dyDescent="0.25">
      <c r="A351" s="2" t="s">
        <v>6</v>
      </c>
      <c r="B351" s="2" t="s">
        <v>996</v>
      </c>
      <c r="C351" s="2" t="s">
        <v>762</v>
      </c>
      <c r="D351" s="1" t="s">
        <v>938</v>
      </c>
      <c r="E351" s="6">
        <f>IF(G351 = "NULL", "NULL", G351/2)</f>
        <v>1.1499999999999999</v>
      </c>
      <c r="F351" s="13">
        <f>IF(E351 = "NULL", "NULL", E351*28.35)</f>
        <v>32.602499999999999</v>
      </c>
      <c r="G351" s="6">
        <v>2.2999999999999998</v>
      </c>
      <c r="H351" s="6">
        <f>IF(G351 = "NULL", "NULL", G351*28.35)</f>
        <v>65.204999999999998</v>
      </c>
      <c r="I351" s="6">
        <f>IF(G351 = "NULL", "NULL", G351*1.2)</f>
        <v>2.76</v>
      </c>
      <c r="J351" s="6">
        <f>IF(G351 = "NULL", "NULL", I351*28.35)</f>
        <v>78.245999999999995</v>
      </c>
      <c r="K351" s="6">
        <f>IF(G351 = "NULL", "NULL", G351*2)</f>
        <v>4.5999999999999996</v>
      </c>
      <c r="L351" s="6">
        <f>IF(G351 = "NULL", "NULL", K351*28.35)</f>
        <v>130.41</v>
      </c>
      <c r="M351" s="7" t="str">
        <f>CONCATENATE(D351, CHAR(10), "- NET WT. ", E351, " oz (", F351, " grams)")</f>
        <v>Sundried Tomato &amp; Basil Bread Dip Ingredients:
salt, dehydrated garlic, basil, dehydrated tomato, green bell peppers, soybean oil, dehydrated parsley
• ALLERGY ALERT: CONTAINS SOYBEAN OIL •
- NET WT. 1.15 oz (32.6025 grams)</v>
      </c>
      <c r="N351" s="10">
        <v>10000000340</v>
      </c>
      <c r="O351" s="10">
        <v>30000000340</v>
      </c>
      <c r="P351" s="10">
        <v>50000000340</v>
      </c>
      <c r="Q351" s="10">
        <v>70000000340</v>
      </c>
      <c r="R351" s="10">
        <v>90000000340</v>
      </c>
      <c r="S351" s="2" t="s">
        <v>883</v>
      </c>
      <c r="T351" s="7" t="s">
        <v>902</v>
      </c>
    </row>
    <row r="352" spans="1:20" ht="31.5" x14ac:dyDescent="0.25">
      <c r="A352" s="2" t="s">
        <v>319</v>
      </c>
      <c r="B352" s="2" t="s">
        <v>995</v>
      </c>
      <c r="C352" s="2" t="s">
        <v>763</v>
      </c>
      <c r="D352" s="1" t="s">
        <v>891</v>
      </c>
      <c r="E352" s="6" t="str">
        <f>IF(G352 = "NULL", "NULL", G352/2)</f>
        <v>NULL</v>
      </c>
      <c r="F352" s="13" t="str">
        <f>IF(E352 = "NULL", "NULL", E352*28.35)</f>
        <v>NULL</v>
      </c>
      <c r="G352" s="6" t="s">
        <v>891</v>
      </c>
      <c r="H352" s="6" t="str">
        <f>IF(G352 = "NULL", "NULL", G352*28.35)</f>
        <v>NULL</v>
      </c>
      <c r="I352" s="6" t="str">
        <f>IF(G352 = "NULL", "NULL", G352*1.2)</f>
        <v>NULL</v>
      </c>
      <c r="J352" s="6" t="str">
        <f>IF(G352 = "NULL", "NULL", I352*28.35)</f>
        <v>NULL</v>
      </c>
      <c r="K352" s="6" t="str">
        <f>IF(G352 = "NULL", "NULL", G352*2)</f>
        <v>NULL</v>
      </c>
      <c r="L352" s="6" t="str">
        <f>IF(G352 = "NULL", "NULL", K352*28.35)</f>
        <v>NULL</v>
      </c>
      <c r="M352" s="7" t="str">
        <f>CONCATENATE(D352, CHAR(10), "- NET WT. ", E352, " oz (", F352, " grams)")</f>
        <v>NULL
- NET WT. NULL oz (NULL grams)</v>
      </c>
      <c r="N352" s="10">
        <v>10000000341</v>
      </c>
      <c r="O352" s="10">
        <v>30000000341</v>
      </c>
      <c r="P352" s="10">
        <v>50000000341</v>
      </c>
      <c r="Q352" s="10">
        <v>70000000341</v>
      </c>
      <c r="R352" s="10">
        <v>90000000341</v>
      </c>
      <c r="S352" s="2"/>
    </row>
    <row r="353" spans="1:20" ht="31.5" x14ac:dyDescent="0.25">
      <c r="A353" s="2" t="s">
        <v>276</v>
      </c>
      <c r="B353" s="2" t="s">
        <v>994</v>
      </c>
      <c r="C353" s="2" t="s">
        <v>764</v>
      </c>
      <c r="D353" s="1" t="s">
        <v>891</v>
      </c>
      <c r="E353" s="6" t="str">
        <f>IF(G353 = "NULL", "NULL", G353/2)</f>
        <v>NULL</v>
      </c>
      <c r="F353" s="13" t="str">
        <f>IF(E353 = "NULL", "NULL", E353*28.35)</f>
        <v>NULL</v>
      </c>
      <c r="G353" s="6" t="s">
        <v>891</v>
      </c>
      <c r="H353" s="6" t="str">
        <f>IF(G353 = "NULL", "NULL", G353*28.35)</f>
        <v>NULL</v>
      </c>
      <c r="I353" s="6" t="str">
        <f>IF(G353 = "NULL", "NULL", G353*1.2)</f>
        <v>NULL</v>
      </c>
      <c r="J353" s="6" t="str">
        <f>IF(G353 = "NULL", "NULL", I353*28.35)</f>
        <v>NULL</v>
      </c>
      <c r="K353" s="6" t="str">
        <f>IF(G353 = "NULL", "NULL", G353*2)</f>
        <v>NULL</v>
      </c>
      <c r="L353" s="6" t="str">
        <f>IF(G353 = "NULL", "NULL", K353*28.35)</f>
        <v>NULL</v>
      </c>
      <c r="M353" s="7" t="str">
        <f>CONCATENATE(D353, CHAR(10), "- NET WT. ", E353, " oz (", F353, " grams)")</f>
        <v>NULL
- NET WT. NULL oz (NULL grams)</v>
      </c>
      <c r="N353" s="10">
        <v>10000000342</v>
      </c>
      <c r="O353" s="10">
        <v>30000000342</v>
      </c>
      <c r="P353" s="10">
        <v>50000000342</v>
      </c>
      <c r="Q353" s="10">
        <v>70000000342</v>
      </c>
      <c r="R353" s="10">
        <v>90000000342</v>
      </c>
      <c r="S353" s="2"/>
    </row>
    <row r="354" spans="1:20" ht="31.5" x14ac:dyDescent="0.25">
      <c r="A354" s="2" t="s">
        <v>124</v>
      </c>
      <c r="B354" s="2" t="s">
        <v>993</v>
      </c>
      <c r="C354" s="2" t="s">
        <v>765</v>
      </c>
      <c r="D354" s="1" t="s">
        <v>891</v>
      </c>
      <c r="E354" s="6" t="str">
        <f>IF(G354 = "NULL", "NULL", G354/2)</f>
        <v>NULL</v>
      </c>
      <c r="F354" s="13" t="str">
        <f>IF(E354 = "NULL", "NULL", E354*28.35)</f>
        <v>NULL</v>
      </c>
      <c r="G354" s="6" t="s">
        <v>891</v>
      </c>
      <c r="H354" s="6" t="str">
        <f>IF(G354 = "NULL", "NULL", G354*28.35)</f>
        <v>NULL</v>
      </c>
      <c r="I354" s="6" t="str">
        <f>IF(G354 = "NULL", "NULL", G354*1.2)</f>
        <v>NULL</v>
      </c>
      <c r="J354" s="6" t="str">
        <f>IF(G354 = "NULL", "NULL", I354*28.35)</f>
        <v>NULL</v>
      </c>
      <c r="K354" s="6" t="str">
        <f>IF(G354 = "NULL", "NULL", G354*2)</f>
        <v>NULL</v>
      </c>
      <c r="L354" s="6" t="str">
        <f>IF(G354 = "NULL", "NULL", K354*28.35)</f>
        <v>NULL</v>
      </c>
      <c r="M354" s="7" t="str">
        <f>CONCATENATE(D354, CHAR(10), "- NET WT. ", E354, " oz (", F354, " grams)")</f>
        <v>NULL
- NET WT. NULL oz (NULL grams)</v>
      </c>
      <c r="N354" s="10">
        <v>10000000343</v>
      </c>
      <c r="O354" s="10">
        <v>30000000343</v>
      </c>
      <c r="P354" s="10">
        <v>50000000343</v>
      </c>
      <c r="Q354" s="10">
        <v>70000000343</v>
      </c>
      <c r="R354" s="10">
        <v>90000000343</v>
      </c>
      <c r="S354" s="2"/>
    </row>
    <row r="355" spans="1:20" ht="85.5" x14ac:dyDescent="0.25">
      <c r="A355" s="2" t="s">
        <v>148</v>
      </c>
      <c r="B355" s="2" t="s">
        <v>992</v>
      </c>
      <c r="C355" s="2" t="s">
        <v>766</v>
      </c>
      <c r="D355" s="1" t="s">
        <v>836</v>
      </c>
      <c r="E355" s="6">
        <f>IF(G355 = "NULL", "NULL", G355/2)</f>
        <v>1.5</v>
      </c>
      <c r="F355" s="13">
        <f>IF(E355 = "NULL", "NULL", E355*28.35)</f>
        <v>42.525000000000006</v>
      </c>
      <c r="G355" s="6">
        <v>3</v>
      </c>
      <c r="H355" s="6">
        <f>IF(G355 = "NULL", "NULL", G355*28.35)</f>
        <v>85.050000000000011</v>
      </c>
      <c r="I355" s="6">
        <f>IF(G355 = "NULL", "NULL", G355*1.2)</f>
        <v>3.5999999999999996</v>
      </c>
      <c r="J355" s="6">
        <f>IF(G355 = "NULL", "NULL", I355*28.35)</f>
        <v>102.05999999999999</v>
      </c>
      <c r="K355" s="6">
        <f>IF(G355 = "NULL", "NULL", G355*2)</f>
        <v>6</v>
      </c>
      <c r="L355" s="6">
        <f>IF(G355 = "NULL", "NULL", K355*28.35)</f>
        <v>170.10000000000002</v>
      </c>
      <c r="M355" s="7" t="str">
        <f>CONCATENATE(D355, CHAR(10), "- NET WT. ", E355, " oz (", F355, " grams)")</f>
        <v>Sweet Cherry Meat Rub Ingredients:
dehydrated cherry powder, brown sugar, spices, garlic, paprika, onion powder, salt, no more than 1% tricalcium phosphate to prevent caking
- NET WT. 1.5 oz (42.525 grams)</v>
      </c>
      <c r="N355" s="10">
        <v>10000000344</v>
      </c>
      <c r="O355" s="10">
        <v>30000000344</v>
      </c>
      <c r="P355" s="10">
        <v>50000000344</v>
      </c>
      <c r="Q355" s="10">
        <v>70000000344</v>
      </c>
      <c r="R355" s="10">
        <v>90000000344</v>
      </c>
      <c r="S355" s="2"/>
    </row>
    <row r="356" spans="1:20" ht="28.5" x14ac:dyDescent="0.25">
      <c r="A356" s="2" t="s">
        <v>152</v>
      </c>
      <c r="B356" s="2" t="s">
        <v>411</v>
      </c>
      <c r="C356" s="2" t="s">
        <v>411</v>
      </c>
      <c r="D356" s="1" t="s">
        <v>891</v>
      </c>
      <c r="E356" s="6" t="str">
        <f>IF(G356 = "NULL", "NULL", G356/2)</f>
        <v>NULL</v>
      </c>
      <c r="F356" s="13" t="str">
        <f>IF(E356 = "NULL", "NULL", E356*28.35)</f>
        <v>NULL</v>
      </c>
      <c r="G356" s="6" t="s">
        <v>891</v>
      </c>
      <c r="H356" s="6" t="str">
        <f>IF(G356 = "NULL", "NULL", G356*28.35)</f>
        <v>NULL</v>
      </c>
      <c r="I356" s="6" t="str">
        <f>IF(G356 = "NULL", "NULL", G356*1.2)</f>
        <v>NULL</v>
      </c>
      <c r="J356" s="6" t="str">
        <f>IF(G356 = "NULL", "NULL", I356*28.35)</f>
        <v>NULL</v>
      </c>
      <c r="K356" s="6" t="str">
        <f>IF(G356 = "NULL", "NULL", G356*2)</f>
        <v>NULL</v>
      </c>
      <c r="L356" s="6" t="str">
        <f>IF(G356 = "NULL", "NULL", K356*28.35)</f>
        <v>NULL</v>
      </c>
      <c r="M356" s="7" t="str">
        <f>CONCATENATE(D356, CHAR(10), "- NET WT. ", E356, " oz (", F356, " grams)")</f>
        <v>NULL
- NET WT. NULL oz (NULL grams)</v>
      </c>
      <c r="N356" s="10">
        <v>10000000345</v>
      </c>
      <c r="O356" s="10">
        <v>30000000345</v>
      </c>
      <c r="P356" s="10">
        <v>50000000345</v>
      </c>
      <c r="Q356" s="10">
        <v>70000000345</v>
      </c>
      <c r="R356" s="10">
        <v>90000000345</v>
      </c>
      <c r="S356" s="2"/>
    </row>
    <row r="357" spans="1:20" ht="31.5" x14ac:dyDescent="0.25">
      <c r="A357" s="2" t="s">
        <v>239</v>
      </c>
      <c r="B357" s="2" t="s">
        <v>991</v>
      </c>
      <c r="C357" s="2" t="s">
        <v>767</v>
      </c>
      <c r="D357" s="1" t="s">
        <v>891</v>
      </c>
      <c r="E357" s="6" t="str">
        <f>IF(G357 = "NULL", "NULL", G357/2)</f>
        <v>NULL</v>
      </c>
      <c r="F357" s="13" t="str">
        <f>IF(E357 = "NULL", "NULL", E357*28.35)</f>
        <v>NULL</v>
      </c>
      <c r="G357" s="6" t="s">
        <v>891</v>
      </c>
      <c r="H357" s="6" t="str">
        <f>IF(G357 = "NULL", "NULL", G357*28.35)</f>
        <v>NULL</v>
      </c>
      <c r="I357" s="6" t="str">
        <f>IF(G357 = "NULL", "NULL", G357*1.2)</f>
        <v>NULL</v>
      </c>
      <c r="J357" s="6" t="str">
        <f>IF(G357 = "NULL", "NULL", I357*28.35)</f>
        <v>NULL</v>
      </c>
      <c r="K357" s="6" t="str">
        <f>IF(G357 = "NULL", "NULL", G357*2)</f>
        <v>NULL</v>
      </c>
      <c r="L357" s="6" t="str">
        <f>IF(G357 = "NULL", "NULL", K357*28.35)</f>
        <v>NULL</v>
      </c>
      <c r="M357" s="7" t="str">
        <f>CONCATENATE(D357, CHAR(10), "- NET WT. ", E357, " oz (", F357, " grams)")</f>
        <v>NULL
- NET WT. NULL oz (NULL grams)</v>
      </c>
      <c r="N357" s="10">
        <v>10000000346</v>
      </c>
      <c r="O357" s="10">
        <v>30000000346</v>
      </c>
      <c r="P357" s="10">
        <v>50000000346</v>
      </c>
      <c r="Q357" s="10">
        <v>70000000346</v>
      </c>
      <c r="R357" s="10">
        <v>90000000346</v>
      </c>
      <c r="S357" s="2"/>
    </row>
    <row r="358" spans="1:20" ht="31.5" x14ac:dyDescent="0.25">
      <c r="A358" s="2" t="s">
        <v>321</v>
      </c>
      <c r="B358" s="2" t="s">
        <v>990</v>
      </c>
      <c r="C358" s="2" t="s">
        <v>768</v>
      </c>
      <c r="D358" s="1" t="s">
        <v>891</v>
      </c>
      <c r="E358" s="6" t="str">
        <f>IF(G358 = "NULL", "NULL", G358/2)</f>
        <v>NULL</v>
      </c>
      <c r="F358" s="13" t="str">
        <f>IF(E358 = "NULL", "NULL", E358*28.35)</f>
        <v>NULL</v>
      </c>
      <c r="G358" s="6" t="s">
        <v>891</v>
      </c>
      <c r="H358" s="6" t="str">
        <f>IF(G358 = "NULL", "NULL", G358*28.35)</f>
        <v>NULL</v>
      </c>
      <c r="I358" s="6" t="str">
        <f>IF(G358 = "NULL", "NULL", G358*1.2)</f>
        <v>NULL</v>
      </c>
      <c r="J358" s="6" t="str">
        <f>IF(G358 = "NULL", "NULL", I358*28.35)</f>
        <v>NULL</v>
      </c>
      <c r="K358" s="6" t="str">
        <f>IF(G358 = "NULL", "NULL", G358*2)</f>
        <v>NULL</v>
      </c>
      <c r="L358" s="6" t="str">
        <f>IF(G358 = "NULL", "NULL", K358*28.35)</f>
        <v>NULL</v>
      </c>
      <c r="M358" s="7" t="str">
        <f>CONCATENATE(D358, CHAR(10), "- NET WT. ", E358, " oz (", F358, " grams)")</f>
        <v>NULL
- NET WT. NULL oz (NULL grams)</v>
      </c>
      <c r="N358" s="10">
        <v>10000000347</v>
      </c>
      <c r="O358" s="10">
        <v>30000000347</v>
      </c>
      <c r="P358" s="10">
        <v>50000000347</v>
      </c>
      <c r="Q358" s="10">
        <v>70000000347</v>
      </c>
      <c r="R358" s="10">
        <v>90000000347</v>
      </c>
      <c r="S358" s="2"/>
    </row>
    <row r="359" spans="1:20" ht="85.5" x14ac:dyDescent="0.25">
      <c r="A359" s="2" t="s">
        <v>169</v>
      </c>
      <c r="B359" s="2" t="s">
        <v>989</v>
      </c>
      <c r="C359" s="2" t="s">
        <v>769</v>
      </c>
      <c r="D359" s="1" t="s">
        <v>841</v>
      </c>
      <c r="E359" s="6" t="str">
        <f>IF(G359 = "NULL", "NULL", G359/2)</f>
        <v>NULL</v>
      </c>
      <c r="F359" s="13" t="str">
        <f>IF(E359 = "NULL", "NULL", E359*28.35)</f>
        <v>NULL</v>
      </c>
      <c r="G359" s="6" t="s">
        <v>891</v>
      </c>
      <c r="H359" s="6" t="str">
        <f>IF(G359 = "NULL", "NULL", G359*28.35)</f>
        <v>NULL</v>
      </c>
      <c r="I359" s="6" t="str">
        <f>IF(G359 = "NULL", "NULL", G359*1.2)</f>
        <v>NULL</v>
      </c>
      <c r="J359" s="6" t="str">
        <f>IF(G359 = "NULL", "NULL", I359*28.35)</f>
        <v>NULL</v>
      </c>
      <c r="K359" s="6" t="str">
        <f>IF(G359 = "NULL", "NULL", G359*2)</f>
        <v>NULL</v>
      </c>
      <c r="L359" s="6" t="str">
        <f>IF(G359 = "NULL", "NULL", K359*28.35)</f>
        <v>NULL</v>
      </c>
      <c r="M359" s="7" t="str">
        <f>CONCATENATE(D359, CHAR(10), "- NET WT. ", E359, " oz (", F359, " grams)")</f>
        <v>Sweet, Hot, &amp; Smoky Ingredients:
salt, paprika, garlic powder, red pepper, smoke powder, monosodium glutamate, natural spices, cane sugar, garlic powder 
- NET WT. NULL oz (NULL grams)</v>
      </c>
      <c r="N359" s="10">
        <v>10000000348</v>
      </c>
      <c r="O359" s="10">
        <v>30000000348</v>
      </c>
      <c r="P359" s="10">
        <v>50000000348</v>
      </c>
      <c r="Q359" s="10">
        <v>70000000348</v>
      </c>
      <c r="R359" s="10">
        <v>90000000348</v>
      </c>
      <c r="S359" s="2"/>
    </row>
    <row r="360" spans="1:20" ht="199.5" x14ac:dyDescent="0.25">
      <c r="A360" s="2" t="s">
        <v>8</v>
      </c>
      <c r="B360" s="2" t="s">
        <v>988</v>
      </c>
      <c r="C360" s="2" t="s">
        <v>770</v>
      </c>
      <c r="D360" s="1" t="s">
        <v>931</v>
      </c>
      <c r="E360" s="6" t="str">
        <f>IF(G360 = "NULL", "NULL", G360/2)</f>
        <v>NULL</v>
      </c>
      <c r="F360" s="13" t="str">
        <f>IF(E360 = "NULL", "NULL", E360*28.35)</f>
        <v>NULL</v>
      </c>
      <c r="G360" s="6" t="s">
        <v>891</v>
      </c>
      <c r="H360" s="6" t="str">
        <f>IF(G360 = "NULL", "NULL", G360*28.35)</f>
        <v>NULL</v>
      </c>
      <c r="I360" s="6" t="str">
        <f>IF(G360 = "NULL", "NULL", G360*1.2)</f>
        <v>NULL</v>
      </c>
      <c r="J360" s="6" t="str">
        <f>IF(G360 = "NULL", "NULL", I360*28.35)</f>
        <v>NULL</v>
      </c>
      <c r="K360" s="6" t="str">
        <f>IF(G360 = "NULL", "NULL", G360*2)</f>
        <v>NULL</v>
      </c>
      <c r="L360" s="6" t="str">
        <f>IF(G360 = "NULL", "NULL", K360*28.35)</f>
        <v>NULL</v>
      </c>
      <c r="M360" s="7" t="str">
        <f>CONCATENATE(D360, CHAR(10), "- NET WT. ", E360, " oz (", F360,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NULL oz (NULL grams)</v>
      </c>
      <c r="N360" s="10">
        <v>10000000349</v>
      </c>
      <c r="O360" s="10">
        <v>30000000349</v>
      </c>
      <c r="P360" s="10">
        <v>50000000349</v>
      </c>
      <c r="Q360" s="10">
        <v>70000000349</v>
      </c>
      <c r="R360" s="10">
        <v>90000000349</v>
      </c>
      <c r="S360" s="2"/>
    </row>
    <row r="361" spans="1:20" ht="28.5" x14ac:dyDescent="0.25">
      <c r="A361" s="2" t="s">
        <v>286</v>
      </c>
      <c r="B361" s="2" t="s">
        <v>468</v>
      </c>
      <c r="C361" s="2" t="s">
        <v>468</v>
      </c>
      <c r="D361" s="1" t="s">
        <v>891</v>
      </c>
      <c r="E361" s="6" t="str">
        <f>IF(G361 = "NULL", "NULL", G361/2)</f>
        <v>NULL</v>
      </c>
      <c r="F361" s="13" t="str">
        <f>IF(E361 = "NULL", "NULL", E361*28.35)</f>
        <v>NULL</v>
      </c>
      <c r="G361" s="6" t="s">
        <v>891</v>
      </c>
      <c r="H361" s="6" t="str">
        <f>IF(G361 = "NULL", "NULL", G361*28.35)</f>
        <v>NULL</v>
      </c>
      <c r="I361" s="6" t="str">
        <f>IF(G361 = "NULL", "NULL", G361*1.2)</f>
        <v>NULL</v>
      </c>
      <c r="J361" s="6" t="str">
        <f>IF(G361 = "NULL", "NULL", I361*28.35)</f>
        <v>NULL</v>
      </c>
      <c r="K361" s="6" t="str">
        <f>IF(G361 = "NULL", "NULL", G361*2)</f>
        <v>NULL</v>
      </c>
      <c r="L361" s="6" t="str">
        <f>IF(G361 = "NULL", "NULL", K361*28.35)</f>
        <v>NULL</v>
      </c>
      <c r="M361" s="7" t="str">
        <f>CONCATENATE(D361, CHAR(10), "- NET WT. ", E361, " oz (", F361, " grams)")</f>
        <v>NULL
- NET WT. NULL oz (NULL grams)</v>
      </c>
      <c r="N361" s="10">
        <v>10000000350</v>
      </c>
      <c r="O361" s="10">
        <v>30000000350</v>
      </c>
      <c r="P361" s="10">
        <v>50000000350</v>
      </c>
      <c r="Q361" s="10">
        <v>70000000350</v>
      </c>
      <c r="R361" s="10">
        <v>90000000350</v>
      </c>
      <c r="S361" s="2"/>
    </row>
    <row r="362" spans="1:20" ht="31.5" x14ac:dyDescent="0.25">
      <c r="A362" s="2" t="s">
        <v>57</v>
      </c>
      <c r="B362" s="2" t="s">
        <v>987</v>
      </c>
      <c r="C362" s="2" t="s">
        <v>771</v>
      </c>
      <c r="D362" s="1" t="s">
        <v>891</v>
      </c>
      <c r="E362" s="6" t="str">
        <f>IF(G362 = "NULL", "NULL", G362/2)</f>
        <v>NULL</v>
      </c>
      <c r="F362" s="13" t="str">
        <f>IF(E362 = "NULL", "NULL", E362*28.35)</f>
        <v>NULL</v>
      </c>
      <c r="G362" s="6" t="s">
        <v>891</v>
      </c>
      <c r="H362" s="6" t="str">
        <f>IF(G362 = "NULL", "NULL", G362*28.35)</f>
        <v>NULL</v>
      </c>
      <c r="I362" s="6" t="str">
        <f>IF(G362 = "NULL", "NULL", G362*1.2)</f>
        <v>NULL</v>
      </c>
      <c r="J362" s="6" t="str">
        <f>IF(G362 = "NULL", "NULL", I362*28.35)</f>
        <v>NULL</v>
      </c>
      <c r="K362" s="6" t="str">
        <f>IF(G362 = "NULL", "NULL", G362*2)</f>
        <v>NULL</v>
      </c>
      <c r="L362" s="6" t="str">
        <f>IF(G362 = "NULL", "NULL", K362*28.35)</f>
        <v>NULL</v>
      </c>
      <c r="M362" s="7" t="str">
        <f>CONCATENATE(D362, CHAR(10), "- NET WT. ", E362, " oz (", F362, " grams)")</f>
        <v>NULL
- NET WT. NULL oz (NULL grams)</v>
      </c>
      <c r="N362" s="10">
        <v>10000000351</v>
      </c>
      <c r="O362" s="10">
        <v>30000000351</v>
      </c>
      <c r="P362" s="10">
        <v>50000000351</v>
      </c>
      <c r="Q362" s="10">
        <v>70000000351</v>
      </c>
      <c r="R362" s="10">
        <v>90000000351</v>
      </c>
      <c r="S362" s="2"/>
    </row>
    <row r="363" spans="1:20" ht="28.5" x14ac:dyDescent="0.25">
      <c r="A363" s="2" t="s">
        <v>340</v>
      </c>
      <c r="B363" s="2" t="s">
        <v>400</v>
      </c>
      <c r="C363" s="2" t="s">
        <v>400</v>
      </c>
      <c r="D363" s="1" t="s">
        <v>891</v>
      </c>
      <c r="E363" s="6" t="str">
        <f>IF(G363 = "NULL", "NULL", G363/2)</f>
        <v>NULL</v>
      </c>
      <c r="F363" s="13" t="str">
        <f>IF(E363 = "NULL", "NULL", E363*28.35)</f>
        <v>NULL</v>
      </c>
      <c r="G363" s="6" t="s">
        <v>891</v>
      </c>
      <c r="H363" s="6" t="str">
        <f>IF(G363 = "NULL", "NULL", G363*28.35)</f>
        <v>NULL</v>
      </c>
      <c r="I363" s="6" t="str">
        <f>IF(G363 = "NULL", "NULL", G363*1.2)</f>
        <v>NULL</v>
      </c>
      <c r="J363" s="6" t="str">
        <f>IF(G363 = "NULL", "NULL", I363*28.35)</f>
        <v>NULL</v>
      </c>
      <c r="K363" s="6" t="str">
        <f>IF(G363 = "NULL", "NULL", G363*2)</f>
        <v>NULL</v>
      </c>
      <c r="L363" s="6" t="str">
        <f>IF(G363 = "NULL", "NULL", K363*28.35)</f>
        <v>NULL</v>
      </c>
      <c r="M363" s="7" t="str">
        <f>CONCATENATE(D363, CHAR(10), "- NET WT. ", E363, " oz (", F363, " grams)")</f>
        <v>NULL
- NET WT. NULL oz (NULL grams)</v>
      </c>
      <c r="N363" s="10">
        <v>10000000352</v>
      </c>
      <c r="O363" s="10">
        <v>30000000352</v>
      </c>
      <c r="P363" s="10">
        <v>50000000352</v>
      </c>
      <c r="Q363" s="10">
        <v>70000000352</v>
      </c>
      <c r="R363" s="10">
        <v>90000000352</v>
      </c>
      <c r="S363" s="2"/>
    </row>
    <row r="364" spans="1:20" ht="28.5" x14ac:dyDescent="0.25">
      <c r="A364" s="2" t="s">
        <v>379</v>
      </c>
      <c r="B364" s="2" t="s">
        <v>433</v>
      </c>
      <c r="C364" s="2" t="s">
        <v>433</v>
      </c>
      <c r="D364" s="1" t="s">
        <v>891</v>
      </c>
      <c r="E364" s="6" t="str">
        <f>IF(G364 = "NULL", "NULL", G364/2)</f>
        <v>NULL</v>
      </c>
      <c r="F364" s="13" t="str">
        <f>IF(E364 = "NULL", "NULL", E364*28.35)</f>
        <v>NULL</v>
      </c>
      <c r="G364" s="6" t="s">
        <v>891</v>
      </c>
      <c r="H364" s="6" t="str">
        <f>IF(G364 = "NULL", "NULL", G364*28.35)</f>
        <v>NULL</v>
      </c>
      <c r="I364" s="6" t="str">
        <f>IF(G364 = "NULL", "NULL", G364*1.2)</f>
        <v>NULL</v>
      </c>
      <c r="J364" s="6" t="str">
        <f>IF(G364 = "NULL", "NULL", I364*28.35)</f>
        <v>NULL</v>
      </c>
      <c r="K364" s="6" t="str">
        <f>IF(G364 = "NULL", "NULL", G364*2)</f>
        <v>NULL</v>
      </c>
      <c r="L364" s="6" t="str">
        <f>IF(G364 = "NULL", "NULL", K364*28.35)</f>
        <v>NULL</v>
      </c>
      <c r="M364" s="7" t="str">
        <f>CONCATENATE(D364, CHAR(10), "- NET WT. ", E364, " oz (", F364, " grams)")</f>
        <v>NULL
- NET WT. NULL oz (NULL grams)</v>
      </c>
      <c r="N364" s="10">
        <v>10000000353</v>
      </c>
      <c r="O364" s="10">
        <v>30000000353</v>
      </c>
      <c r="P364" s="10">
        <v>50000000353</v>
      </c>
      <c r="Q364" s="10">
        <v>70000000353</v>
      </c>
      <c r="R364" s="10">
        <v>90000000353</v>
      </c>
      <c r="S364" s="2"/>
    </row>
    <row r="365" spans="1:20" ht="213.75" x14ac:dyDescent="0.25">
      <c r="A365" s="2" t="s">
        <v>913</v>
      </c>
      <c r="B365" s="2" t="s">
        <v>986</v>
      </c>
      <c r="C365" s="2" t="s">
        <v>772</v>
      </c>
      <c r="D365" s="1" t="s">
        <v>939</v>
      </c>
      <c r="E365" s="6" t="str">
        <f>IF(G365 = "NULL", "NULL", G365/2)</f>
        <v>NULL</v>
      </c>
      <c r="F365" s="13" t="str">
        <f>IF(E365 = "NULL", "NULL", E365*28.35)</f>
        <v>NULL</v>
      </c>
      <c r="G365" s="6" t="s">
        <v>891</v>
      </c>
      <c r="H365" s="6" t="str">
        <f>IF(G365 = "NULL", "NULL", G365*28.35)</f>
        <v>NULL</v>
      </c>
      <c r="I365" s="6" t="str">
        <f>IF(G365 = "NULL", "NULL", G365*1.2)</f>
        <v>NULL</v>
      </c>
      <c r="J365" s="6" t="str">
        <f>IF(G365 = "NULL", "NULL", I365*28.35)</f>
        <v>NULL</v>
      </c>
      <c r="K365" s="6" t="str">
        <f>IF(G365 = "NULL", "NULL", G365*2)</f>
        <v>NULL</v>
      </c>
      <c r="L365" s="6" t="str">
        <f>IF(G365 = "NULL", "NULL", K365*28.35)</f>
        <v>NULL</v>
      </c>
      <c r="M365" s="7" t="str">
        <f>CONCATENATE(D365, CHAR(10), "- NET WT. ", E365, " oz (", F365,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NULL oz (NULL grams)</v>
      </c>
      <c r="N365" s="10">
        <v>10000000357</v>
      </c>
      <c r="O365" s="10">
        <v>30000000357</v>
      </c>
      <c r="P365" s="10">
        <v>50000000357</v>
      </c>
      <c r="Q365" s="10">
        <v>70000000357</v>
      </c>
      <c r="R365" s="10">
        <v>90000000357</v>
      </c>
      <c r="S365" s="2"/>
    </row>
    <row r="366" spans="1:20" ht="171" x14ac:dyDescent="0.25">
      <c r="A366" s="2" t="s">
        <v>287</v>
      </c>
      <c r="B366" s="2" t="s">
        <v>469</v>
      </c>
      <c r="C366" s="2" t="s">
        <v>469</v>
      </c>
      <c r="D366" s="1" t="s">
        <v>940</v>
      </c>
      <c r="E366" s="6">
        <f>IF(G366 = "NULL", "NULL", G366/2)</f>
        <v>1.3</v>
      </c>
      <c r="F366" s="13">
        <f>IF(E366 = "NULL", "NULL", E366*28.35)</f>
        <v>36.855000000000004</v>
      </c>
      <c r="G366" s="6">
        <v>2.6</v>
      </c>
      <c r="H366" s="6">
        <f>IF(G366 = "NULL", "NULL", G366*28.35)</f>
        <v>73.710000000000008</v>
      </c>
      <c r="I366" s="6">
        <f>IF(G366 = "NULL", "NULL", G366*1.2)</f>
        <v>3.12</v>
      </c>
      <c r="J366" s="6">
        <f>IF(G366 = "NULL", "NULL", I366*28.35)</f>
        <v>88.452000000000012</v>
      </c>
      <c r="K366" s="6">
        <f>IF(G366 = "NULL", "NULL", G366*2)</f>
        <v>5.2</v>
      </c>
      <c r="L366" s="6">
        <f>IF(G366 = "NULL", "NULL", K366*28.35)</f>
        <v>147.42000000000002</v>
      </c>
      <c r="M366" s="7" t="str">
        <f>CONCATENATE(D366, CHAR(10), "- NET WT. ", E366, " oz (", F366,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66" s="10">
        <v>10000000356</v>
      </c>
      <c r="O366" s="10">
        <v>30000000356</v>
      </c>
      <c r="P366" s="10">
        <v>50000000356</v>
      </c>
      <c r="Q366" s="10">
        <v>70000000356</v>
      </c>
      <c r="R366" s="10">
        <v>90000000356</v>
      </c>
      <c r="S366" s="2" t="s">
        <v>883</v>
      </c>
      <c r="T366" s="7" t="s">
        <v>877</v>
      </c>
    </row>
    <row r="367" spans="1:20" ht="57" x14ac:dyDescent="0.25">
      <c r="A367" s="2" t="s">
        <v>48</v>
      </c>
      <c r="B367" s="2" t="s">
        <v>985</v>
      </c>
      <c r="C367" s="2" t="s">
        <v>773</v>
      </c>
      <c r="D367" s="1" t="s">
        <v>541</v>
      </c>
      <c r="E367" s="6">
        <f>IF(G367 = "NULL", "NULL", G367/2)</f>
        <v>2.6</v>
      </c>
      <c r="F367" s="13">
        <f>IF(E367 = "NULL", "NULL", E367*28.35)</f>
        <v>73.710000000000008</v>
      </c>
      <c r="G367" s="6">
        <v>5.2</v>
      </c>
      <c r="H367" s="6">
        <f>IF(G367 = "NULL", "NULL", G367*28.35)</f>
        <v>147.42000000000002</v>
      </c>
      <c r="I367" s="6">
        <f>IF(G367 = "NULL", "NULL", G367*1.2)</f>
        <v>6.24</v>
      </c>
      <c r="J367" s="6">
        <f>IF(G367 = "NULL", "NULL", I367*28.35)</f>
        <v>176.90400000000002</v>
      </c>
      <c r="K367" s="6">
        <f>IF(G367 = "NULL", "NULL", G367*2)</f>
        <v>10.4</v>
      </c>
      <c r="L367" s="6">
        <f>IF(G367 = "NULL", "NULL", K367*28.35)</f>
        <v>294.84000000000003</v>
      </c>
      <c r="M367" s="7" t="str">
        <f>CONCATENATE(D367, CHAR(10), "- NET WT. ", E367, " oz (", F367, " grams)")</f>
        <v>Truffle Sea Salt Ingredients:
sea salt, truffle, canola oil, truffle flavor (natural &amp; artificial)
- NET WT. 2.6 oz (73.71 grams)</v>
      </c>
      <c r="N367" s="10">
        <v>10000000358</v>
      </c>
      <c r="O367" s="10">
        <v>30000000358</v>
      </c>
      <c r="P367" s="10">
        <v>50000000358</v>
      </c>
      <c r="Q367" s="10">
        <v>70000000358</v>
      </c>
      <c r="R367" s="10">
        <v>90000000358</v>
      </c>
      <c r="S367" s="2"/>
    </row>
    <row r="368" spans="1:20" ht="71.25" x14ac:dyDescent="0.25">
      <c r="A368" s="2" t="s">
        <v>911</v>
      </c>
      <c r="B368" s="2" t="s">
        <v>1245</v>
      </c>
      <c r="C368" s="2" t="s">
        <v>1240</v>
      </c>
      <c r="D368" s="1" t="s">
        <v>1242</v>
      </c>
      <c r="E368" s="6">
        <f>IF(G368 = "NULL", "NULL", G368/2)</f>
        <v>2.6</v>
      </c>
      <c r="F368" s="13">
        <f>IF(E368 = "NULL", "NULL", E368*28.35)</f>
        <v>73.710000000000008</v>
      </c>
      <c r="G368" s="6">
        <v>5.2</v>
      </c>
      <c r="H368" s="6">
        <f>IF(G368 = "NULL", "NULL", G368*28.35)</f>
        <v>147.42000000000002</v>
      </c>
      <c r="I368" s="6">
        <f>IF(G368 = "NULL", "NULL", G368*1.2)</f>
        <v>6.24</v>
      </c>
      <c r="J368" s="6">
        <f>IF(G368 = "NULL", "NULL", I368*28.35)</f>
        <v>176.90400000000002</v>
      </c>
      <c r="K368" s="6">
        <f>IF(G368 = "NULL", "NULL", G368*2)</f>
        <v>10.4</v>
      </c>
      <c r="L368" s="6">
        <f>IF(G368 = "NULL", "NULL", K368*28.35)</f>
        <v>294.84000000000003</v>
      </c>
      <c r="M368" s="7" t="str">
        <f>CONCATENATE(D368, CHAR(10), "- NET WT. ", E368, " oz (", F368, " grams)")</f>
        <v>Truffle Sea Salt &amp; Cayenne Seasoning Ingredients:
sea salt, truffle, canola oil, cayenne pepper truffle flavor (natural &amp; artificial)
- NET WT. 2.6 oz (73.71 grams)</v>
      </c>
      <c r="N368" s="10">
        <v>10000000354</v>
      </c>
      <c r="O368" s="10">
        <v>30000000354</v>
      </c>
      <c r="P368" s="10">
        <v>50000000354</v>
      </c>
      <c r="Q368" s="10">
        <v>70000000354</v>
      </c>
      <c r="R368" s="10">
        <v>90000000354</v>
      </c>
      <c r="S368" s="2"/>
    </row>
    <row r="369" spans="1:20" ht="57" x14ac:dyDescent="0.25">
      <c r="A369" s="2" t="s">
        <v>912</v>
      </c>
      <c r="B369" s="2" t="s">
        <v>1244</v>
      </c>
      <c r="C369" s="2" t="s">
        <v>1241</v>
      </c>
      <c r="D369" s="1" t="s">
        <v>1243</v>
      </c>
      <c r="E369" s="6">
        <f>IF(G369 = "NULL", "NULL", G369/2)</f>
        <v>2.6</v>
      </c>
      <c r="F369" s="13">
        <f>IF(E369 = "NULL", "NULL", E369*28.35)</f>
        <v>73.710000000000008</v>
      </c>
      <c r="G369" s="6">
        <v>5.2</v>
      </c>
      <c r="H369" s="6">
        <f>IF(G369 = "NULL", "NULL", G369*28.35)</f>
        <v>147.42000000000002</v>
      </c>
      <c r="I369" s="6">
        <f>IF(G369 = "NULL", "NULL", G369*1.2)</f>
        <v>6.24</v>
      </c>
      <c r="J369" s="6">
        <f>IF(G369 = "NULL", "NULL", I369*28.35)</f>
        <v>176.90400000000002</v>
      </c>
      <c r="K369" s="6">
        <f>IF(G369 = "NULL", "NULL", G369*2)</f>
        <v>10.4</v>
      </c>
      <c r="L369" s="6">
        <f>IF(G369 = "NULL", "NULL", K369*28.35)</f>
        <v>294.84000000000003</v>
      </c>
      <c r="M369" s="7" t="str">
        <f>CONCATENATE(D369, CHAR(10), "- NET WT. ", E369, " oz (", F369, " grams)")</f>
        <v>Truffle Sea Salt &amp; Parsely Ingredients:
sea salt, truffle, canola oil, parsely, truffle flavor (natural &amp; artificial)
- NET WT. 2.6 oz (73.71 grams)</v>
      </c>
      <c r="N369" s="10">
        <v>10000000355</v>
      </c>
      <c r="O369" s="10">
        <v>30000000355</v>
      </c>
      <c r="P369" s="10">
        <v>50000000355</v>
      </c>
      <c r="Q369" s="10">
        <v>70000000355</v>
      </c>
      <c r="R369" s="10">
        <v>90000000355</v>
      </c>
      <c r="S369" s="2"/>
    </row>
    <row r="370" spans="1:20" ht="57" x14ac:dyDescent="0.25">
      <c r="A370" s="2" t="s">
        <v>155</v>
      </c>
      <c r="B370" s="2" t="s">
        <v>413</v>
      </c>
      <c r="C370" s="2" t="s">
        <v>413</v>
      </c>
      <c r="D370" s="1" t="s">
        <v>542</v>
      </c>
      <c r="E370" s="6" t="str">
        <f>IF(G370 = "NULL", "NULL", G370/2)</f>
        <v>NULL</v>
      </c>
      <c r="F370" s="13" t="str">
        <f>IF(E370 = "NULL", "NULL", E370*28.35)</f>
        <v>NULL</v>
      </c>
      <c r="G370" s="6" t="s">
        <v>891</v>
      </c>
      <c r="H370" s="6" t="str">
        <f>IF(G370 = "NULL", "NULL", G370*28.35)</f>
        <v>NULL</v>
      </c>
      <c r="I370" s="6" t="str">
        <f>IF(G370 = "NULL", "NULL", G370*1.2)</f>
        <v>NULL</v>
      </c>
      <c r="J370" s="6" t="str">
        <f>IF(G370 = "NULL", "NULL", I370*28.35)</f>
        <v>NULL</v>
      </c>
      <c r="K370" s="6" t="str">
        <f>IF(G370 = "NULL", "NULL", G370*2)</f>
        <v>NULL</v>
      </c>
      <c r="L370" s="6" t="str">
        <f>IF(G370 = "NULL", "NULL", K370*28.35)</f>
        <v>NULL</v>
      </c>
      <c r="M370" s="7" t="str">
        <f>CONCATENATE(D370, CHAR(10), "- NET WT. ", E370, " oz (", F370, " grams)")</f>
        <v>Turkey &amp; Stuffing Ingredients:
Brown sugar, sea salt, ginger, orange, black pepper, nutmeg, and cloves
- NET WT. NULL oz (NULL grams)</v>
      </c>
      <c r="N370" s="10">
        <v>10000000359</v>
      </c>
      <c r="O370" s="10">
        <v>30000000359</v>
      </c>
      <c r="P370" s="10">
        <v>50000000359</v>
      </c>
      <c r="Q370" s="10">
        <v>70000000359</v>
      </c>
      <c r="R370" s="10">
        <v>90000000359</v>
      </c>
      <c r="S370" s="2"/>
    </row>
    <row r="371" spans="1:20" ht="31.5" x14ac:dyDescent="0.25">
      <c r="A371" s="2" t="s">
        <v>391</v>
      </c>
      <c r="B371" s="2" t="s">
        <v>984</v>
      </c>
      <c r="C371" s="2" t="s">
        <v>774</v>
      </c>
      <c r="D371" s="1" t="s">
        <v>891</v>
      </c>
      <c r="E371" s="6" t="str">
        <f>IF(G371 = "NULL", "NULL", G371/2)</f>
        <v>NULL</v>
      </c>
      <c r="F371" s="13" t="str">
        <f>IF(E371 = "NULL", "NULL", E371*28.35)</f>
        <v>NULL</v>
      </c>
      <c r="G371" s="6" t="s">
        <v>891</v>
      </c>
      <c r="H371" s="6" t="str">
        <f>IF(G371 = "NULL", "NULL", G371*28.35)</f>
        <v>NULL</v>
      </c>
      <c r="I371" s="6" t="str">
        <f>IF(G371 = "NULL", "NULL", G371*1.2)</f>
        <v>NULL</v>
      </c>
      <c r="J371" s="6" t="str">
        <f>IF(G371 = "NULL", "NULL", I371*28.35)</f>
        <v>NULL</v>
      </c>
      <c r="K371" s="6" t="str">
        <f>IF(G371 = "NULL", "NULL", G371*2)</f>
        <v>NULL</v>
      </c>
      <c r="L371" s="6" t="str">
        <f>IF(G371 = "NULL", "NULL", K371*28.35)</f>
        <v>NULL</v>
      </c>
      <c r="M371" s="7" t="str">
        <f>CONCATENATE(D371, CHAR(10), "- NET WT. ", E371, " oz (", F371, " grams)")</f>
        <v>NULL
- NET WT. NULL oz (NULL grams)</v>
      </c>
      <c r="N371" s="10">
        <v>10000000360</v>
      </c>
      <c r="O371" s="10">
        <v>30000000360</v>
      </c>
      <c r="P371" s="10">
        <v>50000000360</v>
      </c>
      <c r="Q371" s="10">
        <v>70000000360</v>
      </c>
      <c r="R371" s="10">
        <v>90000000360</v>
      </c>
      <c r="S371" s="2"/>
    </row>
    <row r="372" spans="1:20" ht="71.25" x14ac:dyDescent="0.25">
      <c r="A372" s="2" t="s">
        <v>7</v>
      </c>
      <c r="B372" s="2" t="s">
        <v>983</v>
      </c>
      <c r="C372" s="2" t="s">
        <v>870</v>
      </c>
      <c r="D372" s="1" t="s">
        <v>871</v>
      </c>
      <c r="E372" s="6">
        <f>IF(G372 = "NULL", "NULL", G372/2)</f>
        <v>0.35</v>
      </c>
      <c r="F372" s="13">
        <f>IF(E372 = "NULL", "NULL", E372*28.35)</f>
        <v>9.9224999999999994</v>
      </c>
      <c r="G372" s="6">
        <v>0.7</v>
      </c>
      <c r="H372" s="6">
        <f>IF(G372 = "NULL", "NULL", G372*28.35)</f>
        <v>19.844999999999999</v>
      </c>
      <c r="I372" s="6">
        <f>IF(G372 = "NULL", "NULL", G372*1.2)</f>
        <v>0.84</v>
      </c>
      <c r="J372" s="6">
        <f>IF(G372 = "NULL", "NULL", I372*28.35)</f>
        <v>23.814</v>
      </c>
      <c r="K372" s="6">
        <f>IF(G372 = "NULL", "NULL", G372*2)</f>
        <v>1.4</v>
      </c>
      <c r="L372" s="6">
        <f>IF(G372 = "NULL", "NULL", K372*28.35)</f>
        <v>39.69</v>
      </c>
      <c r="M372" s="7" t="str">
        <f>CONCATENATE(D372, CHAR(10), "- NET WT. ", E372, " oz (", F372, " grams)")</f>
        <v>Tuscan Bread Dip Ingredients:
basil, granulated garlic, rosemary, oregano, thyme, ground black pepper, parsley
- NET WT. 0.35 oz (9.9225 grams)</v>
      </c>
      <c r="N372" s="10">
        <v>10000000364</v>
      </c>
      <c r="O372" s="10">
        <v>30000000363</v>
      </c>
      <c r="P372" s="10">
        <v>50000000363</v>
      </c>
      <c r="Q372" s="10">
        <v>70000000363</v>
      </c>
      <c r="R372" s="10">
        <v>90000000361</v>
      </c>
      <c r="S372" s="2"/>
    </row>
    <row r="373" spans="1:20" ht="99.75" x14ac:dyDescent="0.25">
      <c r="A373" s="2" t="s">
        <v>49</v>
      </c>
      <c r="B373" s="2" t="s">
        <v>982</v>
      </c>
      <c r="C373" s="2" t="s">
        <v>775</v>
      </c>
      <c r="D373" s="1" t="s">
        <v>932</v>
      </c>
      <c r="E373" s="6">
        <f>IF(G373 = "NULL", "NULL", G373/2)</f>
        <v>2.5</v>
      </c>
      <c r="F373" s="13">
        <f>IF(E373 = "NULL", "NULL", E373*28.35)</f>
        <v>70.875</v>
      </c>
      <c r="G373" s="6">
        <v>5</v>
      </c>
      <c r="H373" s="6">
        <f>IF(G373 = "NULL", "NULL", G373*28.35)</f>
        <v>141.75</v>
      </c>
      <c r="I373" s="6">
        <f>IF(G373 = "NULL", "NULL", G373*1.2)</f>
        <v>6</v>
      </c>
      <c r="J373" s="6">
        <f>IF(G373 = "NULL", "NULL", I373*28.35)</f>
        <v>170.10000000000002</v>
      </c>
      <c r="K373" s="6">
        <f>IF(G373 = "NULL", "NULL", G373*2)</f>
        <v>10</v>
      </c>
      <c r="L373" s="6">
        <f>IF(G373 = "NULL", "NULL", K373*28.35)</f>
        <v>283.5</v>
      </c>
      <c r="M373" s="7" t="str">
        <f>CONCATENATE(D373, CHAR(10), "- NET WT. ", E373, " oz (", F373, " grams)")</f>
        <v>Tuscan Sea Salt Ingredients:
tuscan sea salt
• THIS PRODUCT IS PACKAGED WITH EQUIPMENT THAT MAKES PRODUCTS CONTAINING WHEAT, EGGS, MILK, SOY, AND TREE NUTS •
- NET WT. 2.5 oz (70.875 grams)</v>
      </c>
      <c r="N373" s="10">
        <v>10000000365</v>
      </c>
      <c r="O373" s="10">
        <v>30000000364</v>
      </c>
      <c r="P373" s="10">
        <v>50000000364</v>
      </c>
      <c r="Q373" s="10">
        <v>70000000364</v>
      </c>
      <c r="R373" s="10">
        <v>90000000362</v>
      </c>
      <c r="S373" s="2"/>
    </row>
    <row r="374" spans="1:20" ht="57" x14ac:dyDescent="0.25">
      <c r="A374" s="2" t="s">
        <v>26</v>
      </c>
      <c r="B374" s="2" t="s">
        <v>981</v>
      </c>
      <c r="C374" s="2" t="s">
        <v>776</v>
      </c>
      <c r="D374" s="1" t="s">
        <v>543</v>
      </c>
      <c r="E374" s="6" t="str">
        <f>IF(G374 = "NULL", "NULL", G374/2)</f>
        <v>NULL</v>
      </c>
      <c r="F374" s="13" t="str">
        <f>IF(E374 = "NULL", "NULL", E374*28.35)</f>
        <v>NULL</v>
      </c>
      <c r="G374" s="6" t="s">
        <v>891</v>
      </c>
      <c r="H374" s="6" t="str">
        <f>IF(G374 = "NULL", "NULL", G374*28.35)</f>
        <v>NULL</v>
      </c>
      <c r="I374" s="6" t="str">
        <f>IF(G374 = "NULL", "NULL", G374*1.2)</f>
        <v>NULL</v>
      </c>
      <c r="J374" s="6" t="str">
        <f>IF(G374 = "NULL", "NULL", I374*28.35)</f>
        <v>NULL</v>
      </c>
      <c r="K374" s="6" t="str">
        <f>IF(G374 = "NULL", "NULL", G374*2)</f>
        <v>NULL</v>
      </c>
      <c r="L374" s="6" t="str">
        <f>IF(G374 = "NULL", "NULL", K374*28.35)</f>
        <v>NULL</v>
      </c>
      <c r="M374" s="7" t="str">
        <f>CONCATENATE(D374, CHAR(10), "- NET WT. ", E374, " oz (", F374, " grams)")</f>
        <v>Tuscan Tomato Bread Dip Ingredients:
tomato, onion, salt, roasted garlic, oregano, parsley
- NET WT. NULL oz (NULL grams)</v>
      </c>
      <c r="N374" s="10">
        <v>10000000363</v>
      </c>
      <c r="O374" s="10">
        <v>30000000365</v>
      </c>
      <c r="P374" s="10">
        <v>50000000365</v>
      </c>
      <c r="Q374" s="10">
        <v>70000000365</v>
      </c>
      <c r="R374" s="10">
        <v>90000000363</v>
      </c>
      <c r="S374" s="2"/>
    </row>
    <row r="375" spans="1:20" ht="71.25" x14ac:dyDescent="0.25">
      <c r="A375" s="2" t="s">
        <v>172</v>
      </c>
      <c r="B375" s="2" t="s">
        <v>980</v>
      </c>
      <c r="C375" s="2" t="s">
        <v>777</v>
      </c>
      <c r="D375" s="1" t="s">
        <v>1255</v>
      </c>
      <c r="E375" s="6">
        <f>IF(G375 = "NULL", "NULL", G375/2)</f>
        <v>1.85</v>
      </c>
      <c r="F375" s="13">
        <f>IF(E375 = "NULL", "NULL", E375*28.35)</f>
        <v>52.447500000000005</v>
      </c>
      <c r="G375" s="6">
        <v>3.7</v>
      </c>
      <c r="H375" s="6">
        <f>IF(G375 = "NULL", "NULL", G375*28.35)</f>
        <v>104.89500000000001</v>
      </c>
      <c r="I375" s="6">
        <f>IF(G375 = "NULL", "NULL", G375*1.2)</f>
        <v>4.4400000000000004</v>
      </c>
      <c r="J375" s="6">
        <f>IF(G375 = "NULL", "NULL", I375*28.35)</f>
        <v>125.87400000000002</v>
      </c>
      <c r="K375" s="6">
        <f>IF(G375 = "NULL", "NULL", G375*2)</f>
        <v>7.4</v>
      </c>
      <c r="L375" s="6">
        <f>IF(G375 = "NULL", "NULL", K375*28.35)</f>
        <v>209.79000000000002</v>
      </c>
      <c r="M375" s="7" t="str">
        <f>CONCATENATE(D375, CHAR(10), "- NET WT. ", E375, " oz (", F375, " grams)")</f>
        <v>Ultimate Grill Seasoning Ingredients:
salt, sugar, spices, chili pepper, brown sugar, paprika, monosodium glutamate, garlic, onion, garlic powder 
- NET WT. 1.85 oz (52.4475 grams)</v>
      </c>
      <c r="N375" s="10">
        <v>10000000367</v>
      </c>
      <c r="O375" s="10">
        <v>30000000366</v>
      </c>
      <c r="P375" s="10">
        <v>50000000366</v>
      </c>
      <c r="Q375" s="10">
        <v>70000000366</v>
      </c>
      <c r="R375" s="10">
        <v>90000000364</v>
      </c>
      <c r="S375" s="2"/>
    </row>
    <row r="376" spans="1:20" ht="71.25" x14ac:dyDescent="0.25">
      <c r="A376" s="2" t="s">
        <v>195</v>
      </c>
      <c r="B376" s="2" t="s">
        <v>455</v>
      </c>
      <c r="C376" s="2" t="s">
        <v>455</v>
      </c>
      <c r="D376" s="1" t="s">
        <v>818</v>
      </c>
      <c r="E376" s="6">
        <f>IF(G376 = "NULL", "NULL", G376/2)</f>
        <v>0.5</v>
      </c>
      <c r="F376" s="13">
        <f>IF(E376 = "NULL", "NULL", E376*28.35)</f>
        <v>14.175000000000001</v>
      </c>
      <c r="G376" s="6">
        <v>1</v>
      </c>
      <c r="H376" s="6">
        <f>IF(G376 = "NULL", "NULL", G376*28.35)</f>
        <v>28.35</v>
      </c>
      <c r="I376" s="6">
        <f>IF(G376 = "NULL", "NULL", G376*1.2)</f>
        <v>1.2</v>
      </c>
      <c r="J376" s="6">
        <f>IF(G376 = "NULL", "NULL", I376*28.35)</f>
        <v>34.020000000000003</v>
      </c>
      <c r="K376" s="6">
        <f>IF(G376 = "NULL", "NULL", G376*2)</f>
        <v>2</v>
      </c>
      <c r="L376" s="6">
        <f>IF(G376 = "NULL", "NULL", K376*28.35)</f>
        <v>56.7</v>
      </c>
      <c r="M376" s="7" t="str">
        <f>CONCATENATE(D376, CHAR(10), "- NET WT. ", E376, " oz (", F376, " grams)")</f>
        <v>Ultimate Pizza  Ingredients:
oregano, marjoram, thyme, basil, rosemary, red peppers, sage, minced garlic
- NET WT. 0.5 oz (14.175 grams)</v>
      </c>
      <c r="N376" s="10">
        <v>10000000366</v>
      </c>
      <c r="O376" s="10">
        <v>30000000367</v>
      </c>
      <c r="P376" s="10">
        <v>50000000367</v>
      </c>
      <c r="Q376" s="10">
        <v>70000000367</v>
      </c>
      <c r="R376" s="10">
        <v>90000000365</v>
      </c>
      <c r="S376" s="2"/>
      <c r="T376" s="7" t="s">
        <v>899</v>
      </c>
    </row>
    <row r="377" spans="1:20" ht="28.5" x14ac:dyDescent="0.25">
      <c r="A377" s="2" t="s">
        <v>271</v>
      </c>
      <c r="B377" s="2" t="s">
        <v>510</v>
      </c>
      <c r="C377" s="2" t="s">
        <v>510</v>
      </c>
      <c r="D377" s="1" t="s">
        <v>891</v>
      </c>
      <c r="E377" s="6" t="str">
        <f>IF(G377 = "NULL", "NULL", G377/2)</f>
        <v>NULL</v>
      </c>
      <c r="F377" s="13" t="str">
        <f>IF(E377 = "NULL", "NULL", E377*28.35)</f>
        <v>NULL</v>
      </c>
      <c r="G377" s="6" t="s">
        <v>891</v>
      </c>
      <c r="H377" s="6" t="str">
        <f>IF(G377 = "NULL", "NULL", G377*28.35)</f>
        <v>NULL</v>
      </c>
      <c r="I377" s="6" t="str">
        <f>IF(G377 = "NULL", "NULL", G377*1.2)</f>
        <v>NULL</v>
      </c>
      <c r="J377" s="6" t="str">
        <f>IF(G377 = "NULL", "NULL", I377*28.35)</f>
        <v>NULL</v>
      </c>
      <c r="K377" s="6" t="str">
        <f>IF(G377 = "NULL", "NULL", G377*2)</f>
        <v>NULL</v>
      </c>
      <c r="L377" s="6" t="str">
        <f>IF(G377 = "NULL", "NULL", K377*28.35)</f>
        <v>NULL</v>
      </c>
      <c r="M377" s="7" t="str">
        <f>CONCATENATE(D377, CHAR(10), "- NET WT. ", E377, " oz (", F377, " grams)")</f>
        <v>NULL
- NET WT. NULL oz (NULL grams)</v>
      </c>
      <c r="N377" s="10">
        <v>10000000368</v>
      </c>
      <c r="O377" s="10">
        <v>30000000368</v>
      </c>
      <c r="P377" s="10">
        <v>50000000368</v>
      </c>
      <c r="Q377" s="10">
        <v>70000000368</v>
      </c>
      <c r="R377" s="10">
        <v>90000000366</v>
      </c>
      <c r="S377" s="2"/>
    </row>
    <row r="378" spans="1:20" ht="28.5" x14ac:dyDescent="0.25">
      <c r="A378" s="2" t="s">
        <v>256</v>
      </c>
      <c r="B378" s="2" t="s">
        <v>496</v>
      </c>
      <c r="C378" s="2" t="s">
        <v>496</v>
      </c>
      <c r="D378" s="1" t="s">
        <v>891</v>
      </c>
      <c r="E378" s="6" t="str">
        <f>IF(G378 = "NULL", "NULL", G378/2)</f>
        <v>NULL</v>
      </c>
      <c r="F378" s="13" t="str">
        <f>IF(E378 = "NULL", "NULL", E378*28.35)</f>
        <v>NULL</v>
      </c>
      <c r="G378" s="6" t="s">
        <v>891</v>
      </c>
      <c r="H378" s="6" t="str">
        <f>IF(G378 = "NULL", "NULL", G378*28.35)</f>
        <v>NULL</v>
      </c>
      <c r="I378" s="6" t="str">
        <f>IF(G378 = "NULL", "NULL", G378*1.2)</f>
        <v>NULL</v>
      </c>
      <c r="J378" s="6" t="str">
        <f>IF(G378 = "NULL", "NULL", I378*28.35)</f>
        <v>NULL</v>
      </c>
      <c r="K378" s="6" t="str">
        <f>IF(G378 = "NULL", "NULL", G378*2)</f>
        <v>NULL</v>
      </c>
      <c r="L378" s="6" t="str">
        <f>IF(G378 = "NULL", "NULL", K378*28.35)</f>
        <v>NULL</v>
      </c>
      <c r="M378" s="7" t="str">
        <f>CONCATENATE(D378, CHAR(10), "- NET WT. ", E378, " oz (", F378, " grams)")</f>
        <v>NULL
- NET WT. NULL oz (NULL grams)</v>
      </c>
      <c r="N378" s="10">
        <v>10000000369</v>
      </c>
      <c r="O378" s="10">
        <v>30000000369</v>
      </c>
      <c r="P378" s="10">
        <v>50000000369</v>
      </c>
      <c r="Q378" s="10">
        <v>70000000369</v>
      </c>
      <c r="R378" s="10">
        <v>90000000367</v>
      </c>
      <c r="S378" s="2"/>
    </row>
    <row r="379" spans="1:20" ht="31.5" x14ac:dyDescent="0.25">
      <c r="A379" s="2" t="s">
        <v>390</v>
      </c>
      <c r="B379" s="2" t="s">
        <v>979</v>
      </c>
      <c r="C379" s="2" t="s">
        <v>778</v>
      </c>
      <c r="D379" s="1" t="s">
        <v>891</v>
      </c>
      <c r="E379" s="6" t="str">
        <f>IF(G379 = "NULL", "NULL", G379/2)</f>
        <v>NULL</v>
      </c>
      <c r="F379" s="13" t="str">
        <f>IF(E379 = "NULL", "NULL", E379*28.35)</f>
        <v>NULL</v>
      </c>
      <c r="G379" s="6" t="s">
        <v>891</v>
      </c>
      <c r="H379" s="6" t="str">
        <f>IF(G379 = "NULL", "NULL", G379*28.35)</f>
        <v>NULL</v>
      </c>
      <c r="I379" s="6" t="str">
        <f>IF(G379 = "NULL", "NULL", G379*1.2)</f>
        <v>NULL</v>
      </c>
      <c r="J379" s="6" t="str">
        <f>IF(G379 = "NULL", "NULL", I379*28.35)</f>
        <v>NULL</v>
      </c>
      <c r="K379" s="6" t="str">
        <f>IF(G379 = "NULL", "NULL", G379*2)</f>
        <v>NULL</v>
      </c>
      <c r="L379" s="6" t="str">
        <f>IF(G379 = "NULL", "NULL", K379*28.35)</f>
        <v>NULL</v>
      </c>
      <c r="M379" s="7" t="str">
        <f>CONCATENATE(D379, CHAR(10), "- NET WT. ", E379, " oz (", F379, " grams)")</f>
        <v>NULL
- NET WT. NULL oz (NULL grams)</v>
      </c>
      <c r="N379" s="10">
        <v>10000000370</v>
      </c>
      <c r="O379" s="10">
        <v>30000000370</v>
      </c>
      <c r="P379" s="10">
        <v>50000000370</v>
      </c>
      <c r="Q379" s="10">
        <v>70000000370</v>
      </c>
      <c r="R379" s="10">
        <v>90000000368</v>
      </c>
      <c r="S379" s="2"/>
    </row>
    <row r="380" spans="1:20" ht="28.5" x14ac:dyDescent="0.25">
      <c r="A380" s="2" t="s">
        <v>367</v>
      </c>
      <c r="B380" s="2" t="s">
        <v>426</v>
      </c>
      <c r="C380" s="2" t="s">
        <v>426</v>
      </c>
      <c r="D380" s="1" t="s">
        <v>891</v>
      </c>
      <c r="E380" s="6" t="str">
        <f>IF(G380 = "NULL", "NULL", G380/2)</f>
        <v>NULL</v>
      </c>
      <c r="F380" s="13" t="str">
        <f>IF(E380 = "NULL", "NULL", E380*28.35)</f>
        <v>NULL</v>
      </c>
      <c r="G380" s="6" t="s">
        <v>891</v>
      </c>
      <c r="H380" s="6" t="str">
        <f>IF(G380 = "NULL", "NULL", G380*28.35)</f>
        <v>NULL</v>
      </c>
      <c r="I380" s="6" t="str">
        <f>IF(G380 = "NULL", "NULL", G380*1.2)</f>
        <v>NULL</v>
      </c>
      <c r="J380" s="6" t="str">
        <f>IF(G380 = "NULL", "NULL", I380*28.35)</f>
        <v>NULL</v>
      </c>
      <c r="K380" s="6" t="str">
        <f>IF(G380 = "NULL", "NULL", G380*2)</f>
        <v>NULL</v>
      </c>
      <c r="L380" s="6" t="str">
        <f>IF(G380 = "NULL", "NULL", K380*28.35)</f>
        <v>NULL</v>
      </c>
      <c r="M380" s="7" t="str">
        <f>CONCATENATE(D380, CHAR(10), "- NET WT. ", E380, " oz (", F380, " grams)")</f>
        <v>NULL
- NET WT. NULL oz (NULL grams)</v>
      </c>
      <c r="N380" s="10">
        <v>10000000371</v>
      </c>
      <c r="O380" s="10">
        <v>30000000371</v>
      </c>
      <c r="P380" s="10">
        <v>50000000371</v>
      </c>
      <c r="Q380" s="10">
        <v>70000000371</v>
      </c>
      <c r="R380" s="10">
        <v>90000000369</v>
      </c>
      <c r="S380" s="2"/>
    </row>
    <row r="381" spans="1:20" ht="28.5" x14ac:dyDescent="0.25">
      <c r="A381" s="2" t="s">
        <v>301</v>
      </c>
      <c r="B381" s="2" t="s">
        <v>477</v>
      </c>
      <c r="C381" s="2" t="s">
        <v>477</v>
      </c>
      <c r="D381" s="1" t="s">
        <v>891</v>
      </c>
      <c r="E381" s="6" t="str">
        <f>IF(G381 = "NULL", "NULL", G381/2)</f>
        <v>NULL</v>
      </c>
      <c r="F381" s="13" t="str">
        <f>IF(E381 = "NULL", "NULL", E381*28.35)</f>
        <v>NULL</v>
      </c>
      <c r="G381" s="6" t="s">
        <v>891</v>
      </c>
      <c r="H381" s="6" t="str">
        <f>IF(G381 = "NULL", "NULL", G381*28.35)</f>
        <v>NULL</v>
      </c>
      <c r="I381" s="6" t="str">
        <f>IF(G381 = "NULL", "NULL", G381*1.2)</f>
        <v>NULL</v>
      </c>
      <c r="J381" s="6" t="str">
        <f>IF(G381 = "NULL", "NULL", I381*28.35)</f>
        <v>NULL</v>
      </c>
      <c r="K381" s="6" t="str">
        <f>IF(G381 = "NULL", "NULL", G381*2)</f>
        <v>NULL</v>
      </c>
      <c r="L381" s="6" t="str">
        <f>IF(G381 = "NULL", "NULL", K381*28.35)</f>
        <v>NULL</v>
      </c>
      <c r="M381" s="7" t="str">
        <f>CONCATENATE(D381, CHAR(10), "- NET WT. ", E381, " oz (", F381, " grams)")</f>
        <v>NULL
- NET WT. NULL oz (NULL grams)</v>
      </c>
      <c r="N381" s="10">
        <v>10000000372</v>
      </c>
      <c r="O381" s="10">
        <v>30000000372</v>
      </c>
      <c r="P381" s="10">
        <v>50000000372</v>
      </c>
      <c r="Q381" s="10">
        <v>70000000372</v>
      </c>
      <c r="R381" s="10">
        <v>90000000370</v>
      </c>
      <c r="S381" s="2"/>
    </row>
    <row r="382" spans="1:20" ht="28.5" x14ac:dyDescent="0.25">
      <c r="A382" s="2" t="s">
        <v>305</v>
      </c>
      <c r="B382" s="2" t="s">
        <v>514</v>
      </c>
      <c r="C382" s="2" t="s">
        <v>514</v>
      </c>
      <c r="D382" s="1" t="s">
        <v>891</v>
      </c>
      <c r="E382" s="6" t="str">
        <f>IF(G382 = "NULL", "NULL", G382/2)</f>
        <v>NULL</v>
      </c>
      <c r="F382" s="13" t="str">
        <f>IF(E382 = "NULL", "NULL", E382*28.35)</f>
        <v>NULL</v>
      </c>
      <c r="G382" s="6" t="s">
        <v>891</v>
      </c>
      <c r="H382" s="6" t="str">
        <f>IF(G382 = "NULL", "NULL", G382*28.35)</f>
        <v>NULL</v>
      </c>
      <c r="I382" s="6" t="str">
        <f>IF(G382 = "NULL", "NULL", G382*1.2)</f>
        <v>NULL</v>
      </c>
      <c r="J382" s="6" t="str">
        <f>IF(G382 = "NULL", "NULL", I382*28.35)</f>
        <v>NULL</v>
      </c>
      <c r="K382" s="6" t="str">
        <f>IF(G382 = "NULL", "NULL", G382*2)</f>
        <v>NULL</v>
      </c>
      <c r="L382" s="6" t="str">
        <f>IF(G382 = "NULL", "NULL", K382*28.35)</f>
        <v>NULL</v>
      </c>
      <c r="M382" s="7" t="str">
        <f>CONCATENATE(D382, CHAR(10), "- NET WT. ", E382, " oz (", F382, " grams)")</f>
        <v>NULL
- NET WT. NULL oz (NULL grams)</v>
      </c>
      <c r="N382" s="10">
        <v>10000000373</v>
      </c>
      <c r="O382" s="10">
        <v>30000000373</v>
      </c>
      <c r="P382" s="10">
        <v>50000000373</v>
      </c>
      <c r="Q382" s="10">
        <v>70000000373</v>
      </c>
      <c r="R382" s="10">
        <v>90000000371</v>
      </c>
      <c r="S382" s="2"/>
    </row>
    <row r="383" spans="1:20" ht="28.5" x14ac:dyDescent="0.25">
      <c r="A383" s="2" t="s">
        <v>110</v>
      </c>
      <c r="B383" s="2" t="s">
        <v>446</v>
      </c>
      <c r="C383" s="2" t="s">
        <v>446</v>
      </c>
      <c r="D383" s="1" t="s">
        <v>891</v>
      </c>
      <c r="E383" s="6" t="str">
        <f>IF(G383 = "NULL", "NULL", G383/2)</f>
        <v>NULL</v>
      </c>
      <c r="F383" s="13" t="str">
        <f>IF(E383 = "NULL", "NULL", E383*28.35)</f>
        <v>NULL</v>
      </c>
      <c r="G383" s="6" t="s">
        <v>891</v>
      </c>
      <c r="H383" s="6" t="str">
        <f>IF(G383 = "NULL", "NULL", G383*28.35)</f>
        <v>NULL</v>
      </c>
      <c r="I383" s="6" t="str">
        <f>IF(G383 = "NULL", "NULL", G383*1.2)</f>
        <v>NULL</v>
      </c>
      <c r="J383" s="6" t="str">
        <f>IF(G383 = "NULL", "NULL", I383*28.35)</f>
        <v>NULL</v>
      </c>
      <c r="K383" s="6" t="str">
        <f>IF(G383 = "NULL", "NULL", G383*2)</f>
        <v>NULL</v>
      </c>
      <c r="L383" s="6" t="str">
        <f>IF(G383 = "NULL", "NULL", K383*28.35)</f>
        <v>NULL</v>
      </c>
      <c r="M383" s="7" t="str">
        <f>CONCATENATE(D383, CHAR(10), "- NET WT. ", E383, " oz (", F383, " grams)")</f>
        <v>NULL
- NET WT. NULL oz (NULL grams)</v>
      </c>
      <c r="N383" s="10">
        <v>10000000374</v>
      </c>
      <c r="O383" s="10">
        <v>30000000374</v>
      </c>
      <c r="P383" s="10">
        <v>50000000374</v>
      </c>
      <c r="Q383" s="10">
        <v>70000000374</v>
      </c>
      <c r="R383" s="10">
        <v>90000000372</v>
      </c>
      <c r="S383" s="2"/>
    </row>
    <row r="384" spans="1:20" ht="57" x14ac:dyDescent="0.25">
      <c r="A384" s="2" t="s">
        <v>288</v>
      </c>
      <c r="B384" s="2" t="s">
        <v>978</v>
      </c>
      <c r="C384" s="2" t="s">
        <v>779</v>
      </c>
      <c r="D384" s="1" t="s">
        <v>544</v>
      </c>
      <c r="E384" s="6" t="str">
        <f>IF(G384 = "NULL", "NULL", G384/2)</f>
        <v>NULL</v>
      </c>
      <c r="F384" s="13" t="str">
        <f>IF(E384 = "NULL", "NULL", E384*28.35)</f>
        <v>NULL</v>
      </c>
      <c r="G384" s="6" t="s">
        <v>891</v>
      </c>
      <c r="H384" s="6" t="str">
        <f>IF(G384 = "NULL", "NULL", G384*28.35)</f>
        <v>NULL</v>
      </c>
      <c r="I384" s="6" t="str">
        <f>IF(G384 = "NULL", "NULL", G384*1.2)</f>
        <v>NULL</v>
      </c>
      <c r="J384" s="6" t="str">
        <f>IF(G384 = "NULL", "NULL", I384*28.35)</f>
        <v>NULL</v>
      </c>
      <c r="K384" s="6" t="str">
        <f>IF(G384 = "NULL", "NULL", G384*2)</f>
        <v>NULL</v>
      </c>
      <c r="L384" s="6" t="str">
        <f>IF(G384 = "NULL", "NULL", K384*28.35)</f>
        <v>NULL</v>
      </c>
      <c r="M384" s="7" t="str">
        <f>CONCATENATE(D384, CHAR(10), "- NET WT. ", E384, " oz (", F384, " grams)")</f>
        <v>Vermont Pure Maple Syrup (Granulated) Ingredients:
pure maple syrup
- NET WT. NULL oz (NULL grams)</v>
      </c>
      <c r="N384" s="10">
        <v>10000000375</v>
      </c>
      <c r="O384" s="10">
        <v>30000000375</v>
      </c>
      <c r="P384" s="10">
        <v>50000000375</v>
      </c>
      <c r="Q384" s="10">
        <v>70000000375</v>
      </c>
      <c r="R384" s="10">
        <v>90000000373</v>
      </c>
      <c r="S384" s="2"/>
    </row>
    <row r="385" spans="1:19" ht="31.5" x14ac:dyDescent="0.25">
      <c r="A385" s="2" t="s">
        <v>289</v>
      </c>
      <c r="B385" s="2" t="s">
        <v>977</v>
      </c>
      <c r="C385" s="2" t="s">
        <v>780</v>
      </c>
      <c r="D385" s="1" t="s">
        <v>891</v>
      </c>
      <c r="E385" s="6" t="str">
        <f>IF(G385 = "NULL", "NULL", G385/2)</f>
        <v>NULL</v>
      </c>
      <c r="F385" s="13" t="str">
        <f>IF(E385 = "NULL", "NULL", E385*28.35)</f>
        <v>NULL</v>
      </c>
      <c r="G385" s="6" t="s">
        <v>891</v>
      </c>
      <c r="H385" s="6" t="str">
        <f>IF(G385 = "NULL", "NULL", G385*28.35)</f>
        <v>NULL</v>
      </c>
      <c r="I385" s="6" t="str">
        <f>IF(G385 = "NULL", "NULL", G385*1.2)</f>
        <v>NULL</v>
      </c>
      <c r="J385" s="6" t="str">
        <f>IF(G385 = "NULL", "NULL", I385*28.35)</f>
        <v>NULL</v>
      </c>
      <c r="K385" s="6" t="str">
        <f>IF(G385 = "NULL", "NULL", G385*2)</f>
        <v>NULL</v>
      </c>
      <c r="L385" s="6" t="str">
        <f>IF(G385 = "NULL", "NULL", K385*28.35)</f>
        <v>NULL</v>
      </c>
      <c r="M385" s="7" t="str">
        <f>CONCATENATE(D385, CHAR(10), "- NET WT. ", E385, " oz (", F385, " grams)")</f>
        <v>NULL
- NET WT. NULL oz (NULL grams)</v>
      </c>
      <c r="N385" s="10">
        <v>10000000376</v>
      </c>
      <c r="O385" s="10">
        <v>30000000376</v>
      </c>
      <c r="P385" s="10">
        <v>50000000376</v>
      </c>
      <c r="Q385" s="10">
        <v>70000000376</v>
      </c>
      <c r="R385" s="10">
        <v>90000000374</v>
      </c>
      <c r="S385" s="2"/>
    </row>
    <row r="386" spans="1:19" ht="31.5" x14ac:dyDescent="0.25">
      <c r="A386" s="2" t="s">
        <v>325</v>
      </c>
      <c r="B386" s="2" t="s">
        <v>976</v>
      </c>
      <c r="C386" s="2" t="s">
        <v>781</v>
      </c>
      <c r="D386" s="1" t="s">
        <v>891</v>
      </c>
      <c r="E386" s="6" t="str">
        <f>IF(G386 = "NULL", "NULL", G386/2)</f>
        <v>NULL</v>
      </c>
      <c r="F386" s="13" t="str">
        <f>IF(E386 = "NULL", "NULL", E386*28.35)</f>
        <v>NULL</v>
      </c>
      <c r="G386" s="6" t="s">
        <v>891</v>
      </c>
      <c r="H386" s="6" t="str">
        <f>IF(G386 = "NULL", "NULL", G386*28.35)</f>
        <v>NULL</v>
      </c>
      <c r="I386" s="6" t="str">
        <f>IF(G386 = "NULL", "NULL", G386*1.2)</f>
        <v>NULL</v>
      </c>
      <c r="J386" s="6" t="str">
        <f>IF(G386 = "NULL", "NULL", I386*28.35)</f>
        <v>NULL</v>
      </c>
      <c r="K386" s="6" t="str">
        <f>IF(G386 = "NULL", "NULL", G386*2)</f>
        <v>NULL</v>
      </c>
      <c r="L386" s="6" t="str">
        <f>IF(G386 = "NULL", "NULL", K386*28.35)</f>
        <v>NULL</v>
      </c>
      <c r="M386" s="7" t="str">
        <f>CONCATENATE(D386, CHAR(10), "- NET WT. ", E386, " oz (", F386, " grams)")</f>
        <v>NULL
- NET WT. NULL oz (NULL grams)</v>
      </c>
      <c r="N386" s="10">
        <v>10000000377</v>
      </c>
      <c r="O386" s="10">
        <v>30000000377</v>
      </c>
      <c r="P386" s="10">
        <v>50000000377</v>
      </c>
      <c r="Q386" s="10">
        <v>70000000377</v>
      </c>
      <c r="R386" s="10">
        <v>90000000375</v>
      </c>
      <c r="S386" s="2"/>
    </row>
    <row r="387" spans="1:19" ht="28.5" x14ac:dyDescent="0.25">
      <c r="A387" s="2" t="s">
        <v>119</v>
      </c>
      <c r="B387" s="2" t="s">
        <v>452</v>
      </c>
      <c r="C387" s="2" t="s">
        <v>452</v>
      </c>
      <c r="D387" s="1" t="s">
        <v>891</v>
      </c>
      <c r="E387" s="6" t="str">
        <f>IF(G387 = "NULL", "NULL", G387/2)</f>
        <v>NULL</v>
      </c>
      <c r="F387" s="13" t="str">
        <f>IF(E387 = "NULL", "NULL", E387*28.35)</f>
        <v>NULL</v>
      </c>
      <c r="G387" s="6" t="s">
        <v>891</v>
      </c>
      <c r="H387" s="6" t="str">
        <f>IF(G387 = "NULL", "NULL", G387*28.35)</f>
        <v>NULL</v>
      </c>
      <c r="I387" s="6" t="str">
        <f>IF(G387 = "NULL", "NULL", G387*1.2)</f>
        <v>NULL</v>
      </c>
      <c r="J387" s="6" t="str">
        <f>IF(G387 = "NULL", "NULL", I387*28.35)</f>
        <v>NULL</v>
      </c>
      <c r="K387" s="6" t="str">
        <f>IF(G387 = "NULL", "NULL", G387*2)</f>
        <v>NULL</v>
      </c>
      <c r="L387" s="6" t="str">
        <f>IF(G387 = "NULL", "NULL", K387*28.35)</f>
        <v>NULL</v>
      </c>
      <c r="M387" s="7" t="str">
        <f>CONCATENATE(D387, CHAR(10), "- NET WT. ", E387, " oz (", F387, " grams)")</f>
        <v>NULL
- NET WT. NULL oz (NULL grams)</v>
      </c>
      <c r="N387" s="10">
        <v>10000000378</v>
      </c>
      <c r="O387" s="10">
        <v>30000000378</v>
      </c>
      <c r="P387" s="10">
        <v>50000000378</v>
      </c>
      <c r="Q387" s="10">
        <v>70000000378</v>
      </c>
      <c r="R387" s="10">
        <v>90000000376</v>
      </c>
      <c r="S387" s="2"/>
    </row>
    <row r="388" spans="1:19" ht="31.5" x14ac:dyDescent="0.25">
      <c r="A388" s="2" t="s">
        <v>85</v>
      </c>
      <c r="B388" s="2" t="s">
        <v>975</v>
      </c>
      <c r="C388" s="2" t="s">
        <v>782</v>
      </c>
      <c r="D388" s="1" t="s">
        <v>891</v>
      </c>
      <c r="E388" s="6" t="str">
        <f>IF(G388 = "NULL", "NULL", G388/2)</f>
        <v>NULL</v>
      </c>
      <c r="F388" s="13" t="str">
        <f>IF(E388 = "NULL", "NULL", E388*28.35)</f>
        <v>NULL</v>
      </c>
      <c r="G388" s="6" t="s">
        <v>891</v>
      </c>
      <c r="H388" s="6" t="str">
        <f>IF(G388 = "NULL", "NULL", G388*28.35)</f>
        <v>NULL</v>
      </c>
      <c r="I388" s="6" t="str">
        <f>IF(G388 = "NULL", "NULL", G388*1.2)</f>
        <v>NULL</v>
      </c>
      <c r="J388" s="6" t="str">
        <f>IF(G388 = "NULL", "NULL", I388*28.35)</f>
        <v>NULL</v>
      </c>
      <c r="K388" s="6" t="str">
        <f>IF(G388 = "NULL", "NULL", G388*2)</f>
        <v>NULL</v>
      </c>
      <c r="L388" s="6" t="str">
        <f>IF(G388 = "NULL", "NULL", K388*28.35)</f>
        <v>NULL</v>
      </c>
      <c r="M388" s="7" t="str">
        <f>CONCATENATE(D388, CHAR(10), "- NET WT. ", E388, " oz (", F388, " grams)")</f>
        <v>NULL
- NET WT. NULL oz (NULL grams)</v>
      </c>
      <c r="N388" s="10">
        <v>10000000379</v>
      </c>
      <c r="O388" s="10">
        <v>30000000379</v>
      </c>
      <c r="P388" s="10">
        <v>50000000379</v>
      </c>
      <c r="Q388" s="10">
        <v>70000000379</v>
      </c>
      <c r="R388" s="10">
        <v>90000000377</v>
      </c>
      <c r="S388" s="2"/>
    </row>
    <row r="389" spans="1:19" ht="31.5" x14ac:dyDescent="0.25">
      <c r="A389" s="2" t="s">
        <v>149</v>
      </c>
      <c r="B389" s="2" t="s">
        <v>974</v>
      </c>
      <c r="C389" s="2" t="s">
        <v>783</v>
      </c>
      <c r="D389" s="1" t="s">
        <v>891</v>
      </c>
      <c r="E389" s="6" t="str">
        <f>IF(G389 = "NULL", "NULL", G389/2)</f>
        <v>NULL</v>
      </c>
      <c r="F389" s="13" t="str">
        <f>IF(E389 = "NULL", "NULL", E389*28.35)</f>
        <v>NULL</v>
      </c>
      <c r="G389" s="6" t="s">
        <v>891</v>
      </c>
      <c r="H389" s="6" t="str">
        <f>IF(G389 = "NULL", "NULL", G389*28.35)</f>
        <v>NULL</v>
      </c>
      <c r="I389" s="6" t="str">
        <f>IF(G389 = "NULL", "NULL", G389*1.2)</f>
        <v>NULL</v>
      </c>
      <c r="J389" s="6" t="str">
        <f>IF(G389 = "NULL", "NULL", I389*28.35)</f>
        <v>NULL</v>
      </c>
      <c r="K389" s="6" t="str">
        <f>IF(G389 = "NULL", "NULL", G389*2)</f>
        <v>NULL</v>
      </c>
      <c r="L389" s="6" t="str">
        <f>IF(G389 = "NULL", "NULL", K389*28.35)</f>
        <v>NULL</v>
      </c>
      <c r="M389" s="7" t="str">
        <f>CONCATENATE(D389, CHAR(10), "- NET WT. ", E389, " oz (", F389, " grams)")</f>
        <v>NULL
- NET WT. NULL oz (NULL grams)</v>
      </c>
      <c r="N389" s="10">
        <v>10000000380</v>
      </c>
      <c r="O389" s="10">
        <v>30000000380</v>
      </c>
      <c r="P389" s="10">
        <v>50000000380</v>
      </c>
      <c r="Q389" s="10">
        <v>70000000380</v>
      </c>
      <c r="R389" s="10">
        <v>90000000378</v>
      </c>
      <c r="S389" s="2"/>
    </row>
    <row r="390" spans="1:19" ht="31.5" x14ac:dyDescent="0.25">
      <c r="A390" s="2" t="s">
        <v>156</v>
      </c>
      <c r="B390" s="2" t="s">
        <v>973</v>
      </c>
      <c r="C390" s="2" t="s">
        <v>784</v>
      </c>
      <c r="D390" s="1" t="s">
        <v>891</v>
      </c>
      <c r="E390" s="6" t="str">
        <f>IF(G390 = "NULL", "NULL", G390/2)</f>
        <v>NULL</v>
      </c>
      <c r="F390" s="13" t="str">
        <f>IF(E390 = "NULL", "NULL", E390*28.35)</f>
        <v>NULL</v>
      </c>
      <c r="G390" s="6" t="s">
        <v>891</v>
      </c>
      <c r="H390" s="6" t="str">
        <f>IF(G390 = "NULL", "NULL", G390*28.35)</f>
        <v>NULL</v>
      </c>
      <c r="I390" s="6" t="str">
        <f>IF(G390 = "NULL", "NULL", G390*1.2)</f>
        <v>NULL</v>
      </c>
      <c r="J390" s="6" t="str">
        <f>IF(G390 = "NULL", "NULL", I390*28.35)</f>
        <v>NULL</v>
      </c>
      <c r="K390" s="6" t="str">
        <f>IF(G390 = "NULL", "NULL", G390*2)</f>
        <v>NULL</v>
      </c>
      <c r="L390" s="6" t="str">
        <f>IF(G390 = "NULL", "NULL", K390*28.35)</f>
        <v>NULL</v>
      </c>
      <c r="M390" s="7" t="str">
        <f>CONCATENATE(D390, CHAR(10), "- NET WT. ", E390, " oz (", F390, " grams)")</f>
        <v>NULL
- NET WT. NULL oz (NULL grams)</v>
      </c>
      <c r="N390" s="10">
        <v>10000000381</v>
      </c>
      <c r="O390" s="10">
        <v>30000000381</v>
      </c>
      <c r="P390" s="10">
        <v>50000000381</v>
      </c>
      <c r="Q390" s="10">
        <v>70000000381</v>
      </c>
      <c r="R390" s="10">
        <v>90000000379</v>
      </c>
      <c r="S390" s="2"/>
    </row>
    <row r="391" spans="1:19" ht="31.5" x14ac:dyDescent="0.25">
      <c r="A391" s="2" t="s">
        <v>323</v>
      </c>
      <c r="B391" s="2" t="s">
        <v>972</v>
      </c>
      <c r="C391" s="2" t="s">
        <v>785</v>
      </c>
      <c r="D391" s="1" t="s">
        <v>891</v>
      </c>
      <c r="E391" s="6" t="str">
        <f>IF(G391 = "NULL", "NULL", G391/2)</f>
        <v>NULL</v>
      </c>
      <c r="F391" s="13" t="str">
        <f>IF(E391 = "NULL", "NULL", E391*28.35)</f>
        <v>NULL</v>
      </c>
      <c r="G391" s="6" t="s">
        <v>891</v>
      </c>
      <c r="H391" s="6" t="str">
        <f>IF(G391 = "NULL", "NULL", G391*28.35)</f>
        <v>NULL</v>
      </c>
      <c r="I391" s="6" t="str">
        <f>IF(G391 = "NULL", "NULL", G391*1.2)</f>
        <v>NULL</v>
      </c>
      <c r="J391" s="6" t="str">
        <f>IF(G391 = "NULL", "NULL", I391*28.35)</f>
        <v>NULL</v>
      </c>
      <c r="K391" s="6" t="str">
        <f>IF(G391 = "NULL", "NULL", G391*2)</f>
        <v>NULL</v>
      </c>
      <c r="L391" s="6" t="str">
        <f>IF(G391 = "NULL", "NULL", K391*28.35)</f>
        <v>NULL</v>
      </c>
      <c r="M391" s="7" t="str">
        <f>CONCATENATE(D391, CHAR(10), "- NET WT. ", E391, " oz (", F391, " grams)")</f>
        <v>NULL
- NET WT. NULL oz (NULL grams)</v>
      </c>
      <c r="N391" s="10">
        <v>10000000382</v>
      </c>
      <c r="O391" s="10">
        <v>30000000382</v>
      </c>
      <c r="P391" s="10">
        <v>50000000382</v>
      </c>
      <c r="Q391" s="10">
        <v>70000000382</v>
      </c>
      <c r="R391" s="10">
        <v>90000000380</v>
      </c>
      <c r="S391" s="2"/>
    </row>
    <row r="392" spans="1:19" ht="28.5" x14ac:dyDescent="0.25">
      <c r="A392" s="2" t="s">
        <v>258</v>
      </c>
      <c r="B392" s="2" t="s">
        <v>498</v>
      </c>
      <c r="C392" s="2" t="s">
        <v>498</v>
      </c>
      <c r="D392" s="1" t="s">
        <v>891</v>
      </c>
      <c r="E392" s="6" t="str">
        <f>IF(G392 = "NULL", "NULL", G392/2)</f>
        <v>NULL</v>
      </c>
      <c r="F392" s="13" t="str">
        <f>IF(E392 = "NULL", "NULL", E392*28.35)</f>
        <v>NULL</v>
      </c>
      <c r="G392" s="6" t="s">
        <v>891</v>
      </c>
      <c r="H392" s="6" t="str">
        <f>IF(G392 = "NULL", "NULL", G392*28.35)</f>
        <v>NULL</v>
      </c>
      <c r="I392" s="6" t="str">
        <f>IF(G392 = "NULL", "NULL", G392*1.2)</f>
        <v>NULL</v>
      </c>
      <c r="J392" s="6" t="str">
        <f>IF(G392 = "NULL", "NULL", I392*28.35)</f>
        <v>NULL</v>
      </c>
      <c r="K392" s="6" t="str">
        <f>IF(G392 = "NULL", "NULL", G392*2)</f>
        <v>NULL</v>
      </c>
      <c r="L392" s="6" t="str">
        <f>IF(G392 = "NULL", "NULL", K392*28.35)</f>
        <v>NULL</v>
      </c>
      <c r="M392" s="7" t="str">
        <f>CONCATENATE(D392, CHAR(10), "- NET WT. ", E392, " oz (", F392, " grams)")</f>
        <v>NULL
- NET WT. NULL oz (NULL grams)</v>
      </c>
      <c r="N392" s="10">
        <v>10000000383</v>
      </c>
      <c r="O392" s="10">
        <v>30000000383</v>
      </c>
      <c r="P392" s="10">
        <v>50000000383</v>
      </c>
      <c r="Q392" s="10">
        <v>70000000383</v>
      </c>
      <c r="R392" s="10">
        <v>90000000381</v>
      </c>
      <c r="S392" s="2"/>
    </row>
    <row r="393" spans="1:19" ht="31.5" x14ac:dyDescent="0.25">
      <c r="A393" s="2" t="s">
        <v>252</v>
      </c>
      <c r="B393" s="2" t="s">
        <v>971</v>
      </c>
      <c r="C393" s="2" t="s">
        <v>786</v>
      </c>
      <c r="D393" s="1" t="s">
        <v>891</v>
      </c>
      <c r="E393" s="6" t="str">
        <f>IF(G393 = "NULL", "NULL", G393/2)</f>
        <v>NULL</v>
      </c>
      <c r="F393" s="13" t="str">
        <f>IF(E393 = "NULL", "NULL", E393*28.35)</f>
        <v>NULL</v>
      </c>
      <c r="G393" s="6" t="s">
        <v>891</v>
      </c>
      <c r="H393" s="6" t="str">
        <f>IF(G393 = "NULL", "NULL", G393*28.35)</f>
        <v>NULL</v>
      </c>
      <c r="I393" s="6" t="str">
        <f>IF(G393 = "NULL", "NULL", G393*1.2)</f>
        <v>NULL</v>
      </c>
      <c r="J393" s="6" t="str">
        <f>IF(G393 = "NULL", "NULL", I393*28.35)</f>
        <v>NULL</v>
      </c>
      <c r="K393" s="6" t="str">
        <f>IF(G393 = "NULL", "NULL", G393*2)</f>
        <v>NULL</v>
      </c>
      <c r="L393" s="6" t="str">
        <f>IF(G393 = "NULL", "NULL", K393*28.35)</f>
        <v>NULL</v>
      </c>
      <c r="M393" s="7" t="str">
        <f>CONCATENATE(D393, CHAR(10), "- NET WT. ", E393, " oz (", F393, " grams)")</f>
        <v>NULL
- NET WT. NULL oz (NULL grams)</v>
      </c>
      <c r="N393" s="10">
        <v>10000000384</v>
      </c>
      <c r="O393" s="10">
        <v>30000000384</v>
      </c>
      <c r="P393" s="10">
        <v>50000000384</v>
      </c>
      <c r="Q393" s="10">
        <v>70000000384</v>
      </c>
      <c r="R393" s="10">
        <v>90000000382</v>
      </c>
      <c r="S393" s="2"/>
    </row>
    <row r="394" spans="1:19" ht="31.5" x14ac:dyDescent="0.25">
      <c r="A394" s="2" t="s">
        <v>213</v>
      </c>
      <c r="B394" s="2" t="s">
        <v>970</v>
      </c>
      <c r="C394" s="2" t="s">
        <v>787</v>
      </c>
      <c r="D394" s="1" t="s">
        <v>891</v>
      </c>
      <c r="E394" s="6" t="str">
        <f>IF(G394 = "NULL", "NULL", G394/2)</f>
        <v>NULL</v>
      </c>
      <c r="F394" s="13" t="str">
        <f>IF(E394 = "NULL", "NULL", E394*28.35)</f>
        <v>NULL</v>
      </c>
      <c r="G394" s="6" t="s">
        <v>891</v>
      </c>
      <c r="H394" s="6" t="str">
        <f>IF(G394 = "NULL", "NULL", G394*28.35)</f>
        <v>NULL</v>
      </c>
      <c r="I394" s="6" t="str">
        <f>IF(G394 = "NULL", "NULL", G394*1.2)</f>
        <v>NULL</v>
      </c>
      <c r="J394" s="6" t="str">
        <f>IF(G394 = "NULL", "NULL", I394*28.35)</f>
        <v>NULL</v>
      </c>
      <c r="K394" s="6" t="str">
        <f>IF(G394 = "NULL", "NULL", G394*2)</f>
        <v>NULL</v>
      </c>
      <c r="L394" s="6" t="str">
        <f>IF(G394 = "NULL", "NULL", K394*28.35)</f>
        <v>NULL</v>
      </c>
      <c r="M394" s="7" t="str">
        <f>CONCATENATE(D394, CHAR(10), "- NET WT. ", E394, " oz (", F394, " grams)")</f>
        <v>NULL
- NET WT. NULL oz (NULL grams)</v>
      </c>
      <c r="N394" s="10">
        <v>10000000390</v>
      </c>
      <c r="O394" s="10">
        <v>30000000385</v>
      </c>
      <c r="P394" s="10">
        <v>50000000385</v>
      </c>
      <c r="Q394" s="10">
        <v>70000000385</v>
      </c>
      <c r="R394" s="10">
        <v>90000000383</v>
      </c>
      <c r="S394" s="2"/>
    </row>
    <row r="395" spans="1:19" ht="185.25" x14ac:dyDescent="0.25">
      <c r="A395" s="2" t="s">
        <v>206</v>
      </c>
      <c r="B395" s="2" t="s">
        <v>969</v>
      </c>
      <c r="C395" s="2" t="s">
        <v>788</v>
      </c>
      <c r="D395" s="1" t="s">
        <v>941</v>
      </c>
      <c r="E395" s="6">
        <f>IF(G395 = "NULL", "NULL", G395/2)</f>
        <v>1.1000000000000001</v>
      </c>
      <c r="F395" s="13">
        <f>IF(E395 = "NULL", "NULL", E395*28.35)</f>
        <v>31.185000000000006</v>
      </c>
      <c r="G395" s="6">
        <v>2.2000000000000002</v>
      </c>
      <c r="H395" s="6">
        <f>IF(G395 = "NULL", "NULL", G395*28.35)</f>
        <v>62.370000000000012</v>
      </c>
      <c r="I395" s="6">
        <f>IF(G395 = "NULL", "NULL", G395*1.2)</f>
        <v>2.64</v>
      </c>
      <c r="J395" s="6">
        <f>IF(G395 = "NULL", "NULL", I395*28.35)</f>
        <v>74.844000000000008</v>
      </c>
      <c r="K395" s="6">
        <f>IF(G395 = "NULL", "NULL", G395*2)</f>
        <v>4.4000000000000004</v>
      </c>
      <c r="L395" s="6">
        <f>IF(G395 = "NULL", "NULL", K395*28.35)</f>
        <v>124.74000000000002</v>
      </c>
      <c r="M395" s="7" t="str">
        <f>CONCATENATE(D395, CHAR(10), "- NET WT. ", E395, " oz (", F395,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395" s="10">
        <v>10000000385</v>
      </c>
      <c r="O395" s="10">
        <v>30000000386</v>
      </c>
      <c r="P395" s="10">
        <v>50000000386</v>
      </c>
      <c r="Q395" s="10">
        <v>70000000386</v>
      </c>
      <c r="R395" s="10">
        <v>90000000384</v>
      </c>
      <c r="S395" s="2"/>
    </row>
    <row r="396" spans="1:19" ht="114" x14ac:dyDescent="0.25">
      <c r="A396" s="2" t="s">
        <v>222</v>
      </c>
      <c r="B396" s="2" t="s">
        <v>968</v>
      </c>
      <c r="C396" s="2" t="s">
        <v>789</v>
      </c>
      <c r="D396" s="1" t="s">
        <v>942</v>
      </c>
      <c r="E396" s="6" t="str">
        <f>IF(G396 = "NULL", "NULL", G396/2)</f>
        <v>NULL</v>
      </c>
      <c r="F396" s="13" t="str">
        <f>IF(E396 = "NULL", "NULL", E396*28.35)</f>
        <v>NULL</v>
      </c>
      <c r="G396" s="6" t="s">
        <v>891</v>
      </c>
      <c r="H396" s="6" t="str">
        <f>IF(G396 = "NULL", "NULL", G396*28.35)</f>
        <v>NULL</v>
      </c>
      <c r="I396" s="6" t="str">
        <f>IF(G396 = "NULL", "NULL", G396*1.2)</f>
        <v>NULL</v>
      </c>
      <c r="J396" s="6" t="str">
        <f>IF(G396 = "NULL", "NULL", I396*28.35)</f>
        <v>NULL</v>
      </c>
      <c r="K396" s="6" t="str">
        <f>IF(G396 = "NULL", "NULL", G396*2)</f>
        <v>NULL</v>
      </c>
      <c r="L396" s="6" t="str">
        <f>IF(G396 = "NULL", "NULL", K396*28.35)</f>
        <v>NULL</v>
      </c>
      <c r="M396" s="7" t="str">
        <f>CONCATENATE(D396, CHAR(10), "- NET WT. ", E396, " oz (", F396, " grams)")</f>
        <v>White Cheddar Popcorn Seasoning Ingredients:
whey, buttermilk powder, cheddar cheese powder (cultured pasteurized milk, salt, enzymes), salt, natural flavor, disodium phosphate
• ALLERGY ALERT: CONTAINS MILK •
- NET WT. NULL oz (NULL grams)</v>
      </c>
      <c r="N396" s="10">
        <v>10000000386</v>
      </c>
      <c r="O396" s="10">
        <v>30000000387</v>
      </c>
      <c r="P396" s="10">
        <v>50000000387</v>
      </c>
      <c r="Q396" s="10">
        <v>70000000387</v>
      </c>
      <c r="R396" s="10">
        <v>90000000385</v>
      </c>
      <c r="S396" s="2"/>
    </row>
    <row r="397" spans="1:19" ht="28.5" x14ac:dyDescent="0.25">
      <c r="A397" s="2" t="s">
        <v>120</v>
      </c>
      <c r="B397" s="2" t="s">
        <v>453</v>
      </c>
      <c r="C397" s="2" t="s">
        <v>453</v>
      </c>
      <c r="D397" s="1" t="s">
        <v>891</v>
      </c>
      <c r="E397" s="6" t="str">
        <f>IF(G397 = "NULL", "NULL", G397/2)</f>
        <v>NULL</v>
      </c>
      <c r="F397" s="13" t="str">
        <f>IF(E397 = "NULL", "NULL", E397*28.35)</f>
        <v>NULL</v>
      </c>
      <c r="G397" s="6" t="s">
        <v>891</v>
      </c>
      <c r="H397" s="6" t="str">
        <f>IF(G397 = "NULL", "NULL", G397*28.35)</f>
        <v>NULL</v>
      </c>
      <c r="I397" s="6" t="str">
        <f>IF(G397 = "NULL", "NULL", G397*1.2)</f>
        <v>NULL</v>
      </c>
      <c r="J397" s="6" t="str">
        <f>IF(G397 = "NULL", "NULL", I397*28.35)</f>
        <v>NULL</v>
      </c>
      <c r="K397" s="6" t="str">
        <f>IF(G397 = "NULL", "NULL", G397*2)</f>
        <v>NULL</v>
      </c>
      <c r="L397" s="6" t="str">
        <f>IF(G397 = "NULL", "NULL", K397*28.35)</f>
        <v>NULL</v>
      </c>
      <c r="M397" s="7" t="str">
        <f>CONCATENATE(D397, CHAR(10), "- NET WT. ", E397, " oz (", F397, " grams)")</f>
        <v>NULL
- NET WT. NULL oz (NULL grams)</v>
      </c>
      <c r="N397" s="10">
        <v>10000000387</v>
      </c>
      <c r="O397" s="10">
        <v>30000000388</v>
      </c>
      <c r="P397" s="10">
        <v>50000000388</v>
      </c>
      <c r="Q397" s="10">
        <v>70000000388</v>
      </c>
      <c r="R397" s="10">
        <v>90000000386</v>
      </c>
      <c r="S397" s="2"/>
    </row>
    <row r="398" spans="1:19" ht="28.5" x14ac:dyDescent="0.25">
      <c r="A398" s="2" t="s">
        <v>116</v>
      </c>
      <c r="B398" s="2" t="s">
        <v>449</v>
      </c>
      <c r="C398" s="2" t="s">
        <v>449</v>
      </c>
      <c r="D398" s="1" t="s">
        <v>891</v>
      </c>
      <c r="E398" s="6" t="str">
        <f>IF(G398 = "NULL", "NULL", G398/2)</f>
        <v>NULL</v>
      </c>
      <c r="F398" s="13" t="str">
        <f>IF(E398 = "NULL", "NULL", E398*28.35)</f>
        <v>NULL</v>
      </c>
      <c r="G398" s="6" t="s">
        <v>891</v>
      </c>
      <c r="H398" s="6" t="str">
        <f>IF(G398 = "NULL", "NULL", G398*28.35)</f>
        <v>NULL</v>
      </c>
      <c r="I398" s="6" t="str">
        <f>IF(G398 = "NULL", "NULL", G398*1.2)</f>
        <v>NULL</v>
      </c>
      <c r="J398" s="6" t="str">
        <f>IF(G398 = "NULL", "NULL", I398*28.35)</f>
        <v>NULL</v>
      </c>
      <c r="K398" s="6" t="str">
        <f>IF(G398 = "NULL", "NULL", G398*2)</f>
        <v>NULL</v>
      </c>
      <c r="L398" s="6" t="str">
        <f>IF(G398 = "NULL", "NULL", K398*28.35)</f>
        <v>NULL</v>
      </c>
      <c r="M398" s="7" t="str">
        <f>CONCATENATE(D398, CHAR(10), "- NET WT. ", E398, " oz (", F398, " grams)")</f>
        <v>NULL
- NET WT. NULL oz (NULL grams)</v>
      </c>
      <c r="N398" s="10">
        <v>10000000388</v>
      </c>
      <c r="O398" s="10">
        <v>30000000389</v>
      </c>
      <c r="P398" s="10">
        <v>50000000389</v>
      </c>
      <c r="Q398" s="10">
        <v>70000000389</v>
      </c>
      <c r="R398" s="10">
        <v>90000000387</v>
      </c>
      <c r="S398" s="2"/>
    </row>
    <row r="399" spans="1:19" ht="28.5" x14ac:dyDescent="0.25">
      <c r="A399" s="2" t="s">
        <v>378</v>
      </c>
      <c r="B399" s="2" t="s">
        <v>432</v>
      </c>
      <c r="C399" s="2" t="s">
        <v>432</v>
      </c>
      <c r="D399" s="1" t="s">
        <v>891</v>
      </c>
      <c r="E399" s="6" t="str">
        <f>IF(G399 = "NULL", "NULL", G399/2)</f>
        <v>NULL</v>
      </c>
      <c r="F399" s="13" t="str">
        <f>IF(E399 = "NULL", "NULL", E399*28.35)</f>
        <v>NULL</v>
      </c>
      <c r="G399" s="6" t="s">
        <v>891</v>
      </c>
      <c r="H399" s="6" t="str">
        <f>IF(G399 = "NULL", "NULL", G399*28.35)</f>
        <v>NULL</v>
      </c>
      <c r="I399" s="6" t="str">
        <f>IF(G399 = "NULL", "NULL", G399*1.2)</f>
        <v>NULL</v>
      </c>
      <c r="J399" s="6" t="str">
        <f>IF(G399 = "NULL", "NULL", I399*28.35)</f>
        <v>NULL</v>
      </c>
      <c r="K399" s="6" t="str">
        <f>IF(G399 = "NULL", "NULL", G399*2)</f>
        <v>NULL</v>
      </c>
      <c r="L399" s="6" t="str">
        <f>IF(G399 = "NULL", "NULL", K399*28.35)</f>
        <v>NULL</v>
      </c>
      <c r="M399" s="7" t="str">
        <f>CONCATENATE(D399, CHAR(10), "- NET WT. ", E399, " oz (", F399, " grams)")</f>
        <v>NULL
- NET WT. NULL oz (NULL grams)</v>
      </c>
      <c r="N399" s="10">
        <v>10000000389</v>
      </c>
      <c r="O399" s="10">
        <v>30000000390</v>
      </c>
      <c r="P399" s="10">
        <v>50000000390</v>
      </c>
      <c r="Q399" s="10">
        <v>70000000390</v>
      </c>
      <c r="R399" s="10">
        <v>90000000388</v>
      </c>
      <c r="S399" s="2"/>
    </row>
    <row r="400" spans="1:19" ht="31.5" x14ac:dyDescent="0.25">
      <c r="A400" s="2" t="s">
        <v>344</v>
      </c>
      <c r="B400" s="2" t="s">
        <v>967</v>
      </c>
      <c r="C400" s="2" t="s">
        <v>790</v>
      </c>
      <c r="D400" s="1" t="s">
        <v>891</v>
      </c>
      <c r="E400" s="6" t="str">
        <f>IF(G400 = "NULL", "NULL", G400/2)</f>
        <v>NULL</v>
      </c>
      <c r="F400" s="13" t="str">
        <f>IF(E400 = "NULL", "NULL", E400*28.35)</f>
        <v>NULL</v>
      </c>
      <c r="G400" s="6" t="s">
        <v>891</v>
      </c>
      <c r="H400" s="6" t="str">
        <f>IF(G400 = "NULL", "NULL", G400*28.35)</f>
        <v>NULL</v>
      </c>
      <c r="I400" s="6" t="str">
        <f>IF(G400 = "NULL", "NULL", G400*1.2)</f>
        <v>NULL</v>
      </c>
      <c r="J400" s="6" t="str">
        <f>IF(G400 = "NULL", "NULL", I400*28.35)</f>
        <v>NULL</v>
      </c>
      <c r="K400" s="6" t="str">
        <f>IF(G400 = "NULL", "NULL", G400*2)</f>
        <v>NULL</v>
      </c>
      <c r="L400" s="6" t="str">
        <f>IF(G400 = "NULL", "NULL", K400*28.35)</f>
        <v>NULL</v>
      </c>
      <c r="M400" s="7" t="str">
        <f>CONCATENATE(D400, CHAR(10), "- NET WT. ", E400, " oz (", F400, " grams)")</f>
        <v>NULL
- NET WT. NULL oz (NULL grams)</v>
      </c>
      <c r="N400" s="10">
        <v>10000000391</v>
      </c>
      <c r="O400" s="10">
        <v>30000000391</v>
      </c>
      <c r="P400" s="10">
        <v>50000000391</v>
      </c>
      <c r="Q400" s="10">
        <v>70000000391</v>
      </c>
      <c r="R400" s="10">
        <v>90000000389</v>
      </c>
      <c r="S400" s="2"/>
    </row>
    <row r="401" spans="1:19" ht="31.5" x14ac:dyDescent="0.25">
      <c r="A401" s="2" t="s">
        <v>345</v>
      </c>
      <c r="B401" s="2" t="s">
        <v>966</v>
      </c>
      <c r="C401" s="2" t="s">
        <v>791</v>
      </c>
      <c r="D401" s="1" t="s">
        <v>891</v>
      </c>
      <c r="E401" s="6" t="str">
        <f>IF(G401 = "NULL", "NULL", G401/2)</f>
        <v>NULL</v>
      </c>
      <c r="F401" s="13" t="str">
        <f>IF(E401 = "NULL", "NULL", E401*28.35)</f>
        <v>NULL</v>
      </c>
      <c r="G401" s="6" t="s">
        <v>891</v>
      </c>
      <c r="H401" s="6" t="str">
        <f>IF(G401 = "NULL", "NULL", G401*28.35)</f>
        <v>NULL</v>
      </c>
      <c r="I401" s="6" t="str">
        <f>IF(G401 = "NULL", "NULL", G401*1.2)</f>
        <v>NULL</v>
      </c>
      <c r="J401" s="6" t="str">
        <f>IF(G401 = "NULL", "NULL", I401*28.35)</f>
        <v>NULL</v>
      </c>
      <c r="K401" s="6" t="str">
        <f>IF(G401 = "NULL", "NULL", G401*2)</f>
        <v>NULL</v>
      </c>
      <c r="L401" s="6" t="str">
        <f>IF(G401 = "NULL", "NULL", K401*28.35)</f>
        <v>NULL</v>
      </c>
      <c r="M401" s="7" t="str">
        <f>CONCATENATE(D401, CHAR(10), "- NET WT. ", E401, " oz (", F401, " grams)")</f>
        <v>NULL
- NET WT. NULL oz (NULL grams)</v>
      </c>
      <c r="N401" s="10">
        <v>10000000392</v>
      </c>
      <c r="O401" s="10">
        <v>30000000392</v>
      </c>
      <c r="P401" s="10">
        <v>50000000392</v>
      </c>
      <c r="Q401" s="10">
        <v>70000000392</v>
      </c>
      <c r="R401" s="10">
        <v>90000000390</v>
      </c>
      <c r="S401" s="2"/>
    </row>
    <row r="402" spans="1:19" ht="31.5" x14ac:dyDescent="0.25">
      <c r="A402" s="2" t="s">
        <v>343</v>
      </c>
      <c r="B402" s="2" t="s">
        <v>965</v>
      </c>
      <c r="C402" s="2" t="s">
        <v>792</v>
      </c>
      <c r="D402" s="1" t="s">
        <v>891</v>
      </c>
      <c r="E402" s="6" t="str">
        <f>IF(G402 = "NULL", "NULL", G402/2)</f>
        <v>NULL</v>
      </c>
      <c r="F402" s="13" t="str">
        <f>IF(E402 = "NULL", "NULL", E402*28.35)</f>
        <v>NULL</v>
      </c>
      <c r="G402" s="6" t="s">
        <v>891</v>
      </c>
      <c r="H402" s="6" t="str">
        <f>IF(G402 = "NULL", "NULL", G402*28.35)</f>
        <v>NULL</v>
      </c>
      <c r="I402" s="6" t="str">
        <f>IF(G402 = "NULL", "NULL", G402*1.2)</f>
        <v>NULL</v>
      </c>
      <c r="J402" s="6" t="str">
        <f>IF(G402 = "NULL", "NULL", I402*28.35)</f>
        <v>NULL</v>
      </c>
      <c r="K402" s="6" t="str">
        <f>IF(G402 = "NULL", "NULL", G402*2)</f>
        <v>NULL</v>
      </c>
      <c r="L402" s="6" t="str">
        <f>IF(G402 = "NULL", "NULL", K402*28.35)</f>
        <v>NULL</v>
      </c>
      <c r="M402" s="7" t="str">
        <f>CONCATENATE(D402, CHAR(10), "- NET WT. ", E402, " oz (", F402, " grams)")</f>
        <v>NULL
- NET WT. NULL oz (NULL grams)</v>
      </c>
      <c r="N402" s="10">
        <v>10000000393</v>
      </c>
      <c r="O402" s="10">
        <v>30000000393</v>
      </c>
      <c r="P402" s="10">
        <v>50000000393</v>
      </c>
      <c r="Q402" s="10">
        <v>70000000393</v>
      </c>
      <c r="R402" s="10">
        <v>90000000391</v>
      </c>
      <c r="S402" s="2"/>
    </row>
    <row r="403" spans="1:19" ht="31.5" x14ac:dyDescent="0.25">
      <c r="A403" s="2" t="s">
        <v>189</v>
      </c>
      <c r="B403" s="2" t="s">
        <v>964</v>
      </c>
      <c r="C403" s="2" t="s">
        <v>793</v>
      </c>
      <c r="D403" s="1" t="s">
        <v>891</v>
      </c>
      <c r="E403" s="6" t="str">
        <f>IF(G403 = "NULL", "NULL", G403/2)</f>
        <v>NULL</v>
      </c>
      <c r="F403" s="13" t="str">
        <f>IF(E403 = "NULL", "NULL", E403*28.35)</f>
        <v>NULL</v>
      </c>
      <c r="G403" s="6" t="s">
        <v>891</v>
      </c>
      <c r="H403" s="6" t="str">
        <f>IF(G403 = "NULL", "NULL", G403*28.35)</f>
        <v>NULL</v>
      </c>
      <c r="I403" s="6" t="str">
        <f>IF(G403 = "NULL", "NULL", G403*1.2)</f>
        <v>NULL</v>
      </c>
      <c r="J403" s="6" t="str">
        <f>IF(G403 = "NULL", "NULL", I403*28.35)</f>
        <v>NULL</v>
      </c>
      <c r="K403" s="6" t="str">
        <f>IF(G403 = "NULL", "NULL", G403*2)</f>
        <v>NULL</v>
      </c>
      <c r="L403" s="6" t="str">
        <f>IF(G403 = "NULL", "NULL", K403*28.35)</f>
        <v>NULL</v>
      </c>
      <c r="M403" s="7" t="str">
        <f>CONCATENATE(D403, CHAR(10), "- NET WT. ", E403, " oz (", F403, " grams)")</f>
        <v>NULL
- NET WT. NULL oz (NULL grams)</v>
      </c>
      <c r="N403" s="10">
        <v>10000000394</v>
      </c>
      <c r="O403" s="10">
        <v>30000000394</v>
      </c>
      <c r="P403" s="10">
        <v>50000000394</v>
      </c>
      <c r="Q403" s="10">
        <v>70000000394</v>
      </c>
      <c r="R403" s="10">
        <v>90000000392</v>
      </c>
      <c r="S403" s="2"/>
    </row>
    <row r="404" spans="1:19" ht="28.5" x14ac:dyDescent="0.25">
      <c r="A404" s="2" t="s">
        <v>250</v>
      </c>
      <c r="B404" s="2" t="s">
        <v>492</v>
      </c>
      <c r="C404" s="2" t="s">
        <v>492</v>
      </c>
      <c r="D404" s="1" t="s">
        <v>891</v>
      </c>
      <c r="E404" s="6" t="str">
        <f>IF(G404 = "NULL", "NULL", G404/2)</f>
        <v>NULL</v>
      </c>
      <c r="F404" s="13" t="str">
        <f>IF(E404 = "NULL", "NULL", E404*28.35)</f>
        <v>NULL</v>
      </c>
      <c r="G404" s="6" t="s">
        <v>891</v>
      </c>
      <c r="H404" s="6" t="str">
        <f>IF(G404 = "NULL", "NULL", G404*28.35)</f>
        <v>NULL</v>
      </c>
      <c r="I404" s="6" t="str">
        <f>IF(G404 = "NULL", "NULL", G404*1.2)</f>
        <v>NULL</v>
      </c>
      <c r="J404" s="6" t="str">
        <f>IF(G404 = "NULL", "NULL", I404*28.35)</f>
        <v>NULL</v>
      </c>
      <c r="K404" s="6" t="str">
        <f>IF(G404 = "NULL", "NULL", G404*2)</f>
        <v>NULL</v>
      </c>
      <c r="L404" s="6" t="str">
        <f>IF(G404 = "NULL", "NULL", K404*28.35)</f>
        <v>NULL</v>
      </c>
      <c r="M404" s="7" t="str">
        <f>CONCATENATE(D404, CHAR(10), "- NET WT. ", E404, " oz (", F404, " grams)")</f>
        <v>NULL
- NET WT. NULL oz (NULL grams)</v>
      </c>
      <c r="N404" s="10">
        <v>10000000395</v>
      </c>
      <c r="O404" s="10">
        <v>30000000395</v>
      </c>
      <c r="P404" s="10">
        <v>50000000395</v>
      </c>
      <c r="Q404" s="10">
        <v>70000000395</v>
      </c>
      <c r="R404" s="10">
        <v>90000000393</v>
      </c>
      <c r="S404" s="2"/>
    </row>
    <row r="405" spans="1:19" ht="71.25" x14ac:dyDescent="0.25">
      <c r="A405" s="2" t="s">
        <v>154</v>
      </c>
      <c r="B405" s="2" t="s">
        <v>963</v>
      </c>
      <c r="C405" s="2" t="s">
        <v>794</v>
      </c>
      <c r="D405" s="1" t="s">
        <v>819</v>
      </c>
      <c r="E405" s="6">
        <f>IF(G405 = "NULL", "NULL", G405/2)</f>
        <v>2</v>
      </c>
      <c r="F405" s="13">
        <f>IF(E405 = "NULL", "NULL", E405*28.35)</f>
        <v>56.7</v>
      </c>
      <c r="G405" s="6">
        <v>4</v>
      </c>
      <c r="H405" s="6">
        <f>IF(G405 = "NULL", "NULL", G405*28.35)</f>
        <v>113.4</v>
      </c>
      <c r="I405" s="6">
        <f>IF(G405 = "NULL", "NULL", G405*1.2)</f>
        <v>4.8</v>
      </c>
      <c r="J405" s="6">
        <f>IF(G405 = "NULL", "NULL", I405*28.35)</f>
        <v>136.08000000000001</v>
      </c>
      <c r="K405" s="6">
        <f>IF(G405 = "NULL", "NULL", G405*2)</f>
        <v>8</v>
      </c>
      <c r="L405" s="6">
        <f>IF(G405 = "NULL", "NULL", K405*28.35)</f>
        <v>226.8</v>
      </c>
      <c r="M405" s="7" t="str">
        <f>CONCATENATE(D405, CHAR(10), "- NET WT. ", E405, " oz (", F405, " grams)")</f>
        <v>Wild Buffalo Wing Seasoning Ingredients:
sea salt, pepper, garlic, vinegar, sugar, paprika , turmeric 
- NET WT. 2 oz (56.7 grams)</v>
      </c>
      <c r="N405" s="10">
        <v>10000000396</v>
      </c>
      <c r="O405" s="10">
        <v>30000000396</v>
      </c>
      <c r="P405" s="10">
        <v>50000000396</v>
      </c>
      <c r="Q405" s="10">
        <v>70000000396</v>
      </c>
      <c r="R405" s="10">
        <v>90000000394</v>
      </c>
      <c r="S405" s="2"/>
    </row>
    <row r="406" spans="1:19" ht="31.5" x14ac:dyDescent="0.25">
      <c r="A406" s="2" t="s">
        <v>164</v>
      </c>
      <c r="B406" s="2" t="s">
        <v>962</v>
      </c>
      <c r="C406" s="2" t="s">
        <v>795</v>
      </c>
      <c r="D406" s="1" t="s">
        <v>891</v>
      </c>
      <c r="E406" s="6" t="str">
        <f>IF(G406 = "NULL", "NULL", G406/2)</f>
        <v>NULL</v>
      </c>
      <c r="F406" s="13" t="str">
        <f>IF(E406 = "NULL", "NULL", E406*28.35)</f>
        <v>NULL</v>
      </c>
      <c r="G406" s="6" t="s">
        <v>891</v>
      </c>
      <c r="H406" s="6" t="str">
        <f>IF(G406 = "NULL", "NULL", G406*28.35)</f>
        <v>NULL</v>
      </c>
      <c r="I406" s="6" t="str">
        <f>IF(G406 = "NULL", "NULL", G406*1.2)</f>
        <v>NULL</v>
      </c>
      <c r="J406" s="6" t="str">
        <f>IF(G406 = "NULL", "NULL", I406*28.35)</f>
        <v>NULL</v>
      </c>
      <c r="K406" s="6" t="str">
        <f>IF(G406 = "NULL", "NULL", G406*2)</f>
        <v>NULL</v>
      </c>
      <c r="L406" s="6" t="str">
        <f>IF(G406 = "NULL", "NULL", K406*28.35)</f>
        <v>NULL</v>
      </c>
      <c r="M406" s="7" t="str">
        <f>CONCATENATE(D406, CHAR(10), "- NET WT. ", E406, " oz (", F406, " grams)")</f>
        <v>NULL
- NET WT. NULL oz (NULL grams)</v>
      </c>
      <c r="N406" s="10">
        <v>10000000397</v>
      </c>
      <c r="O406" s="10">
        <v>30000000397</v>
      </c>
      <c r="P406" s="10">
        <v>50000000397</v>
      </c>
      <c r="Q406" s="10">
        <v>70000000397</v>
      </c>
      <c r="R406" s="10">
        <v>90000000395</v>
      </c>
      <c r="S406" s="2"/>
    </row>
    <row r="407" spans="1:19" ht="185.25" x14ac:dyDescent="0.25">
      <c r="A407" s="2" t="s">
        <v>1271</v>
      </c>
      <c r="B407" s="2" t="s">
        <v>1272</v>
      </c>
      <c r="C407" s="2" t="s">
        <v>1273</v>
      </c>
      <c r="D407" s="1" t="s">
        <v>1274</v>
      </c>
      <c r="E407" s="6">
        <f>IF(G407 = "NULL", "NULL", G407/2)</f>
        <v>1.1000000000000001</v>
      </c>
      <c r="F407" s="13">
        <f>IF(E407 = "NULL", "NULL", E407*28.35)</f>
        <v>31.185000000000006</v>
      </c>
      <c r="G407" s="6">
        <v>2.2000000000000002</v>
      </c>
      <c r="H407" s="6">
        <f>IF(G407 = "NULL", "NULL", G407*28.35)</f>
        <v>62.370000000000012</v>
      </c>
      <c r="I407" s="6">
        <f>IF(G407 = "NULL", "NULL", G407*1.2)</f>
        <v>2.64</v>
      </c>
      <c r="J407" s="6">
        <f>IF(G407 = "NULL", "NULL", I407*28.35)</f>
        <v>74.844000000000008</v>
      </c>
      <c r="K407" s="6">
        <f>IF(G407 = "NULL", "NULL", G407*2)</f>
        <v>4.4000000000000004</v>
      </c>
      <c r="L407" s="6">
        <f>IF(G407 = "NULL", "NULL", K407*28.35)</f>
        <v>124.74000000000002</v>
      </c>
      <c r="M407" s="7" t="str">
        <f>CONCATENATE(D407, CHAR(10), "- NET WT. ", E407, " oz (", F407,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07" s="10">
        <v>10000000385</v>
      </c>
      <c r="O407" s="10">
        <v>30000000386</v>
      </c>
      <c r="P407" s="10">
        <v>50000000386</v>
      </c>
      <c r="Q407" s="10">
        <v>70000000386</v>
      </c>
      <c r="R407" s="10">
        <v>90000000384</v>
      </c>
      <c r="S407" s="2"/>
    </row>
    <row r="408" spans="1:19" ht="28.5" x14ac:dyDescent="0.25">
      <c r="A408" s="2" t="s">
        <v>160</v>
      </c>
      <c r="B408" s="2" t="s">
        <v>526</v>
      </c>
      <c r="C408" s="2" t="s">
        <v>526</v>
      </c>
      <c r="D408" s="1" t="s">
        <v>891</v>
      </c>
      <c r="E408" s="6" t="str">
        <f>IF(G408 = "NULL", "NULL", G408/2)</f>
        <v>NULL</v>
      </c>
      <c r="F408" s="13" t="str">
        <f>IF(E408 = "NULL", "NULL", E408*28.35)</f>
        <v>NULL</v>
      </c>
      <c r="G408" s="6" t="s">
        <v>891</v>
      </c>
      <c r="H408" s="6" t="str">
        <f>IF(G408 = "NULL", "NULL", G408*28.35)</f>
        <v>NULL</v>
      </c>
      <c r="I408" s="6" t="str">
        <f>IF(G408 = "NULL", "NULL", G408*1.2)</f>
        <v>NULL</v>
      </c>
      <c r="J408" s="6" t="str">
        <f>IF(G408 = "NULL", "NULL", I408*28.35)</f>
        <v>NULL</v>
      </c>
      <c r="K408" s="6" t="str">
        <f>IF(G408 = "NULL", "NULL", G408*2)</f>
        <v>NULL</v>
      </c>
      <c r="L408" s="6" t="str">
        <f>IF(G408 = "NULL", "NULL", K408*28.35)</f>
        <v>NULL</v>
      </c>
      <c r="M408" s="7" t="str">
        <f>CONCATENATE(D408, CHAR(10), "- NET WT. ", E408, " oz (", F408, " grams)")</f>
        <v>NULL
- NET WT. NULL oz (NULL grams)</v>
      </c>
      <c r="N408" s="10">
        <v>10000000399</v>
      </c>
      <c r="O408" s="10">
        <v>30000000399</v>
      </c>
      <c r="P408" s="10">
        <v>50000000399</v>
      </c>
      <c r="Q408" s="10">
        <v>70000000399</v>
      </c>
      <c r="R408" s="10">
        <v>90000000397</v>
      </c>
      <c r="S408" s="2"/>
    </row>
    <row r="409" spans="1:19" ht="42.75" x14ac:dyDescent="0.25">
      <c r="A409" s="2" t="s">
        <v>214</v>
      </c>
      <c r="B409" s="2" t="s">
        <v>440</v>
      </c>
      <c r="C409" s="2" t="s">
        <v>440</v>
      </c>
      <c r="D409" s="1" t="s">
        <v>545</v>
      </c>
      <c r="E409" s="6">
        <f>IF(G409 = "NULL", "NULL", G409/2)</f>
        <v>1.75</v>
      </c>
      <c r="F409" s="13">
        <f>IF(E409 = "NULL", "NULL", E409*28.35)</f>
        <v>49.612500000000004</v>
      </c>
      <c r="G409" s="6">
        <v>3.5</v>
      </c>
      <c r="H409" s="6">
        <f>IF(G409 = "NULL", "NULL", G409*28.35)</f>
        <v>99.225000000000009</v>
      </c>
      <c r="I409" s="6">
        <f>IF(G409 = "NULL", "NULL", G409*1.2)</f>
        <v>4.2</v>
      </c>
      <c r="J409" s="6">
        <f>IF(G409 = "NULL", "NULL", I409*28.35)</f>
        <v>119.07000000000001</v>
      </c>
      <c r="K409" s="6">
        <f>IF(G409 = "NULL", "NULL", G409*2)</f>
        <v>7</v>
      </c>
      <c r="L409" s="6">
        <f>IF(G409 = "NULL", "NULL", K409*28.35)</f>
        <v>198.45000000000002</v>
      </c>
      <c r="M409" s="7" t="str">
        <f>CONCATENATE(D409, CHAR(10), "- NET WT. ", E409, " oz (", F409, " grams)")</f>
        <v>Yellow Mushroom Popcorn Ingredients:
mushroom popcorn kernels
- NET WT. 1.75 oz (49.6125 grams)</v>
      </c>
      <c r="N409" s="10">
        <v>10000000400</v>
      </c>
      <c r="O409" s="10">
        <v>30000000400</v>
      </c>
      <c r="P409" s="10">
        <v>50000000400</v>
      </c>
      <c r="Q409" s="10">
        <v>70000000400</v>
      </c>
      <c r="R409" s="10">
        <v>90000000398</v>
      </c>
      <c r="S409" s="2"/>
    </row>
    <row r="410" spans="1:19" ht="28.5" x14ac:dyDescent="0.25">
      <c r="A410" s="2" t="s">
        <v>377</v>
      </c>
      <c r="B410" s="2" t="s">
        <v>431</v>
      </c>
      <c r="C410" s="2" t="s">
        <v>431</v>
      </c>
      <c r="D410" s="1" t="s">
        <v>891</v>
      </c>
      <c r="E410" s="6" t="str">
        <f>IF(G410 = "NULL", "NULL", G410/2)</f>
        <v>NULL</v>
      </c>
      <c r="F410" s="13" t="str">
        <f>IF(E410 = "NULL", "NULL", E410*28.35)</f>
        <v>NULL</v>
      </c>
      <c r="G410" s="6" t="s">
        <v>891</v>
      </c>
      <c r="H410" s="6" t="str">
        <f>IF(G410 = "NULL", "NULL", G410*28.35)</f>
        <v>NULL</v>
      </c>
      <c r="I410" s="6" t="str">
        <f>IF(G410 = "NULL", "NULL", G410*1.2)</f>
        <v>NULL</v>
      </c>
      <c r="J410" s="6" t="str">
        <f>IF(G410 = "NULL", "NULL", I410*28.35)</f>
        <v>NULL</v>
      </c>
      <c r="K410" s="6" t="str">
        <f>IF(G410 = "NULL", "NULL", G410*2)</f>
        <v>NULL</v>
      </c>
      <c r="L410" s="6" t="str">
        <f>IF(G410 = "NULL", "NULL", K410*28.35)</f>
        <v>NULL</v>
      </c>
      <c r="M410" s="7" t="str">
        <f>CONCATENATE(D410, CHAR(10), "- NET WT. ", E410, " oz (", F410, " grams)")</f>
        <v>NULL
- NET WT. NULL oz (NULL grams)</v>
      </c>
      <c r="N410" s="10">
        <v>10000000401</v>
      </c>
      <c r="O410" s="10">
        <v>30000000401</v>
      </c>
      <c r="P410" s="10">
        <v>50000000401</v>
      </c>
      <c r="Q410" s="10">
        <v>70000000401</v>
      </c>
      <c r="R410" s="10">
        <v>90000000399</v>
      </c>
      <c r="S410" s="2"/>
    </row>
    <row r="411" spans="1:19" ht="31.5" x14ac:dyDescent="0.25">
      <c r="A411" s="2" t="s">
        <v>376</v>
      </c>
      <c r="B411" s="2" t="s">
        <v>961</v>
      </c>
      <c r="C411" s="2" t="s">
        <v>796</v>
      </c>
      <c r="D411" s="1" t="s">
        <v>891</v>
      </c>
      <c r="E411" s="6" t="str">
        <f>IF(G411 = "NULL", "NULL", G411/2)</f>
        <v>NULL</v>
      </c>
      <c r="F411" s="13" t="str">
        <f>IF(E411 = "NULL", "NULL", E411*28.35)</f>
        <v>NULL</v>
      </c>
      <c r="G411" s="6" t="s">
        <v>891</v>
      </c>
      <c r="H411" s="6" t="str">
        <f>IF(G411 = "NULL", "NULL", G411*28.35)</f>
        <v>NULL</v>
      </c>
      <c r="I411" s="6" t="str">
        <f>IF(G411 = "NULL", "NULL", G411*1.2)</f>
        <v>NULL</v>
      </c>
      <c r="J411" s="6" t="str">
        <f>IF(G411 = "NULL", "NULL", I411*28.35)</f>
        <v>NULL</v>
      </c>
      <c r="K411" s="6" t="str">
        <f>IF(G411 = "NULL", "NULL", G411*2)</f>
        <v>NULL</v>
      </c>
      <c r="L411" s="6" t="str">
        <f>IF(G411 = "NULL", "NULL", K411*28.35)</f>
        <v>NULL</v>
      </c>
      <c r="M411" s="7" t="str">
        <f>CONCATENATE(D411, CHAR(10), "- NET WT. ", E411, " oz (", F411, " grams)")</f>
        <v>NULL
- NET WT. NULL oz (NULL grams)</v>
      </c>
      <c r="N411" s="10">
        <v>10000000402</v>
      </c>
      <c r="O411" s="10">
        <v>30000000402</v>
      </c>
      <c r="P411" s="10">
        <v>50000000402</v>
      </c>
      <c r="Q411" s="10">
        <v>70000000402</v>
      </c>
      <c r="R411" s="10">
        <v>90000000400</v>
      </c>
      <c r="S411" s="2"/>
    </row>
    <row r="412" spans="1:19" ht="71.25" x14ac:dyDescent="0.25">
      <c r="A412" s="2" t="s">
        <v>173</v>
      </c>
      <c r="B412" s="2" t="s">
        <v>960</v>
      </c>
      <c r="C412" s="2" t="s">
        <v>797</v>
      </c>
      <c r="D412" s="1" t="s">
        <v>958</v>
      </c>
      <c r="E412" s="6">
        <f>IF(G412 = "NULL", "NULL", G412/2)</f>
        <v>2.0499999999999998</v>
      </c>
      <c r="F412" s="13">
        <f>IF(E412 = "NULL", "NULL", E412*28.35)</f>
        <v>58.1175</v>
      </c>
      <c r="G412" s="6">
        <v>4.0999999999999996</v>
      </c>
      <c r="H412" s="6">
        <f>IF(G412 = "NULL", "NULL", G412*28.35)</f>
        <v>116.235</v>
      </c>
      <c r="I412" s="6">
        <f>IF(G412 = "NULL", "NULL", G412*1.2)</f>
        <v>4.919999999999999</v>
      </c>
      <c r="J412" s="6">
        <f>IF(G412 = "NULL", "NULL", I412*28.35)</f>
        <v>139.48199999999997</v>
      </c>
      <c r="K412" s="6">
        <f>IF(G412 = "NULL", "NULL", G412*2)</f>
        <v>8.1999999999999993</v>
      </c>
      <c r="L412" s="6">
        <f>IF(G412 = "NULL", "NULL", K412*28.35)</f>
        <v>232.47</v>
      </c>
      <c r="M412" s="7" t="str">
        <f>CONCATENATE(D412, CHAR(10), "- NET WT. ", E412, " oz (", F412, " grams)")</f>
        <v>Zesty Grill Seasoning Ingredients:
onion, red bell peppers, salt, spices, sugar, garlic, grill flavor (from sunflower oil) natural flavor
- NET WT. 2.05 oz (58.1175 grams)</v>
      </c>
      <c r="N412" s="10">
        <v>10000000405</v>
      </c>
      <c r="O412" s="10">
        <v>30000000403</v>
      </c>
      <c r="P412" s="10">
        <v>50000000403</v>
      </c>
      <c r="Q412" s="10">
        <v>70000000403</v>
      </c>
      <c r="R412" s="10">
        <v>90000000401</v>
      </c>
      <c r="S412" s="2"/>
    </row>
    <row r="413" spans="1:19" ht="57" x14ac:dyDescent="0.25">
      <c r="A413" s="2" t="s">
        <v>28</v>
      </c>
      <c r="B413" s="2" t="s">
        <v>798</v>
      </c>
      <c r="C413" s="2" t="s">
        <v>798</v>
      </c>
      <c r="D413" s="1" t="s">
        <v>846</v>
      </c>
      <c r="E413" s="6">
        <f>IF(G413 = "NULL", "NULL", G413/2)</f>
        <v>1.95</v>
      </c>
      <c r="F413" s="13">
        <f>IF(E413 = "NULL", "NULL", E413*28.35)</f>
        <v>55.282499999999999</v>
      </c>
      <c r="G413" s="6">
        <v>3.9</v>
      </c>
      <c r="H413" s="6">
        <f>IF(G413 = "NULL", "NULL", G413*28.35)</f>
        <v>110.565</v>
      </c>
      <c r="I413" s="6">
        <f>IF(G413 = "NULL", "NULL", G413*1.2)</f>
        <v>4.68</v>
      </c>
      <c r="J413" s="6">
        <f>IF(G413 = "NULL", "NULL", I413*28.35)</f>
        <v>132.678</v>
      </c>
      <c r="K413" s="6">
        <f>IF(G413 = "NULL", "NULL", G413*2)</f>
        <v>7.8</v>
      </c>
      <c r="L413" s="6">
        <f>IF(G413 = "NULL", "NULL", K413*28.35)</f>
        <v>221.13</v>
      </c>
      <c r="M413" s="7" t="str">
        <f>CONCATENATE(D413, CHAR(10), "- NET WT. ", E413, " oz (", F413, " grams)")</f>
        <v>Zesty Italian Bread Dip Ingredients:
dehydrated garlic, spices, orange peel, corn oil, citric acid
- NET WT. 1.95 oz (55.2825 grams)</v>
      </c>
      <c r="N413" s="10">
        <v>10000000403</v>
      </c>
      <c r="O413" s="10">
        <v>30000000404</v>
      </c>
      <c r="P413" s="10">
        <v>50000000404</v>
      </c>
      <c r="Q413" s="10">
        <v>70000000404</v>
      </c>
      <c r="R413" s="10">
        <v>90000000402</v>
      </c>
      <c r="S413" s="2"/>
    </row>
    <row r="414" spans="1:19" ht="57" x14ac:dyDescent="0.25">
      <c r="A414" s="2" t="s">
        <v>153</v>
      </c>
      <c r="B414" s="2" t="s">
        <v>412</v>
      </c>
      <c r="C414" s="2" t="s">
        <v>412</v>
      </c>
      <c r="D414" s="1" t="s">
        <v>861</v>
      </c>
      <c r="E414" s="6">
        <f>IF(G414 = "NULL", "NULL", G414/2)</f>
        <v>1.25</v>
      </c>
      <c r="F414" s="13">
        <f>IF(E414 = "NULL", "NULL", E414*28.35)</f>
        <v>35.4375</v>
      </c>
      <c r="G414" s="6">
        <v>2.5</v>
      </c>
      <c r="H414" s="6">
        <f>IF(G414 = "NULL", "NULL", G414*28.35)</f>
        <v>70.875</v>
      </c>
      <c r="I414" s="6">
        <f>IF(G414 = "NULL", "NULL", G414*1.2)</f>
        <v>3</v>
      </c>
      <c r="J414" s="6">
        <f>IF(G414 = "NULL", "NULL", I414*28.35)</f>
        <v>85.050000000000011</v>
      </c>
      <c r="K414" s="6">
        <f>IF(G414 = "NULL", "NULL", G414*2)</f>
        <v>5</v>
      </c>
      <c r="L414" s="6">
        <f>IF(G414 = "NULL", "NULL", K414*28.35)</f>
        <v>141.75</v>
      </c>
      <c r="M414" s="7" t="str">
        <f>CONCATENATE(D414, CHAR(10), "- NET WT. ", E414, " oz (", F414, " grams)")</f>
        <v>Zesty Taco Ingredients:
paprika, garlic, red crushed peppers, oregano, salt
- NET WT. 1.25 oz (35.4375 grams)</v>
      </c>
      <c r="N414" s="10">
        <v>10000000404</v>
      </c>
      <c r="O414" s="10">
        <v>30000000405</v>
      </c>
      <c r="P414" s="10">
        <v>50000000405</v>
      </c>
      <c r="Q414" s="10">
        <v>70000000405</v>
      </c>
      <c r="R414" s="10">
        <v>90000000403</v>
      </c>
      <c r="S414" s="2"/>
    </row>
  </sheetData>
  <sortState xmlns:xlrd2="http://schemas.microsoft.com/office/spreadsheetml/2017/richdata2" ref="A2:T416">
    <sortCondition ref="B1:B4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2022-01-25T19:43:33Z</dcterms:modified>
</cp:coreProperties>
</file>