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customcernerdevelopment\build\reports\cov_ccl_template\"/>
    </mc:Choice>
  </mc:AlternateContent>
  <bookViews>
    <workbookView xWindow="5595" yWindow="2835" windowWidth="14835" windowHeight="5010"/>
  </bookViews>
  <sheets>
    <sheet name="CKI" sheetId="3" r:id="rId1"/>
    <sheet name="MEANING" sheetId="1" r:id="rId2"/>
    <sheet name="DISPLAYKEY" sheetId="4" r:id="rId3"/>
    <sheet name="Record Structure" sheetId="2" r:id="rId4"/>
    <sheet name="Sheet3" sheetId="6" r:id="rId5"/>
    <sheet name="Sheet1" sheetId="5" r:id="rId6"/>
  </sheets>
  <definedNames>
    <definedName name="_xlnm._FilterDatabase" localSheetId="0" hidden="1">CKI!$A$6:$F$165</definedName>
    <definedName name="_xlnm._FilterDatabase" localSheetId="3" hidden="1">'Record Structure'!$F$6:$F$34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6" i="3" l="1"/>
  <c r="K27" i="3"/>
  <c r="K28" i="3"/>
  <c r="K29" i="3"/>
  <c r="K30" i="3"/>
  <c r="H26" i="3"/>
  <c r="H27" i="3"/>
  <c r="H28" i="3"/>
  <c r="H29" i="3"/>
  <c r="H30" i="3"/>
  <c r="J7" i="2" l="1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6" i="2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2" i="5"/>
  <c r="H8" i="3" l="1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K9" i="3" l="1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H37" i="1" l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15" i="4" l="1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K7" i="3"/>
  <c r="K8" i="3"/>
  <c r="H7" i="3"/>
  <c r="I7" i="4"/>
  <c r="I8" i="4"/>
  <c r="I9" i="4"/>
  <c r="I10" i="4"/>
  <c r="I11" i="4"/>
  <c r="I12" i="4"/>
  <c r="I13" i="4"/>
  <c r="I14" i="4"/>
  <c r="H7" i="4"/>
  <c r="H8" i="4"/>
  <c r="H9" i="4"/>
  <c r="H10" i="4"/>
  <c r="H11" i="4"/>
  <c r="H12" i="4"/>
  <c r="H13" i="4"/>
  <c r="H14" i="4"/>
  <c r="I6" i="4"/>
  <c r="H6" i="4"/>
  <c r="H6" i="1"/>
</calcChain>
</file>

<file path=xl/sharedStrings.xml><?xml version="1.0" encoding="utf-8"?>
<sst xmlns="http://schemas.openxmlformats.org/spreadsheetml/2006/main" count="1093" uniqueCount="528">
  <si>
    <t>LYNX</t>
  </si>
  <si>
    <t>CARETRACKER</t>
  </si>
  <si>
    <t>Ingenix</t>
  </si>
  <si>
    <t>INGENIX</t>
  </si>
  <si>
    <t>Ingenix Authentication</t>
  </si>
  <si>
    <t>INGENIX_AUTH</t>
  </si>
  <si>
    <t>INGENIXAUTHENTICATION</t>
  </si>
  <si>
    <t>Monitoring</t>
  </si>
  <si>
    <t>MONITORING</t>
  </si>
  <si>
    <t>Mayo RLI</t>
  </si>
  <si>
    <t>MAYORLI</t>
  </si>
  <si>
    <t>HL7  ALIASES</t>
  </si>
  <si>
    <t>HL7ALIASES</t>
  </si>
  <si>
    <t>TWMC_ADT</t>
  </si>
  <si>
    <t>TWMCADT</t>
  </si>
  <si>
    <t>OKMC_ADT</t>
  </si>
  <si>
    <t>OKMCADT</t>
  </si>
  <si>
    <t>Stagecoach_ADT</t>
  </si>
  <si>
    <t>STAGECOACHADT</t>
  </si>
  <si>
    <t>Clinic Charge Ticket</t>
  </si>
  <si>
    <t>CLINICCHARGETICKET</t>
  </si>
  <si>
    <t>Bridge</t>
  </si>
  <si>
    <t>BRIDGE</t>
  </si>
  <si>
    <t>CPM_CoPay</t>
  </si>
  <si>
    <t>CPMCOPAY</t>
  </si>
  <si>
    <t>CMS</t>
  </si>
  <si>
    <t>Vaccine Registry</t>
  </si>
  <si>
    <t>VACCINEREGISTRY</t>
  </si>
  <si>
    <t>RES_AFFINITY_SRC</t>
  </si>
  <si>
    <t>RESAFFINITYSRC</t>
  </si>
  <si>
    <t>HomeWorks</t>
  </si>
  <si>
    <t>HOMEWORKS</t>
  </si>
  <si>
    <t>COLLECTIONS</t>
  </si>
  <si>
    <t>277CASTC01</t>
  </si>
  <si>
    <t>277CASTATUS</t>
  </si>
  <si>
    <t>277CASTC03</t>
  </si>
  <si>
    <t>ACCRETIVE</t>
  </si>
  <si>
    <t>VARIAN</t>
  </si>
  <si>
    <t>SYNGO</t>
  </si>
  <si>
    <t>ALLERGIES</t>
  </si>
  <si>
    <t>USIIS</t>
  </si>
  <si>
    <t>TELCOR</t>
  </si>
  <si>
    <t>IH_Export</t>
  </si>
  <si>
    <t>IHEXPORT</t>
  </si>
  <si>
    <t>UHDDB</t>
  </si>
  <si>
    <t>COVENANT</t>
  </si>
  <si>
    <t>MSCM</t>
  </si>
  <si>
    <t>MSCM- Item Master</t>
  </si>
  <si>
    <t>PMM</t>
  </si>
  <si>
    <t>BLOUNT</t>
  </si>
  <si>
    <t>HISTORY</t>
  </si>
  <si>
    <t>FUSION</t>
  </si>
  <si>
    <t>CoPath</t>
  </si>
  <si>
    <t>COPATH</t>
  </si>
  <si>
    <t>PathGroup</t>
  </si>
  <si>
    <t>PATHGROUP</t>
  </si>
  <si>
    <t>MUSE</t>
  </si>
  <si>
    <t>HX_ACUTE</t>
  </si>
  <si>
    <t>HXACUTE</t>
  </si>
  <si>
    <t>Mayo</t>
  </si>
  <si>
    <t>MAYO</t>
  </si>
  <si>
    <t>Quest</t>
  </si>
  <si>
    <t>QUEST</t>
  </si>
  <si>
    <t>HX_CCD_CHS_SRC</t>
  </si>
  <si>
    <t>HXCCDCHSSRC</t>
  </si>
  <si>
    <t>vRad</t>
  </si>
  <si>
    <t>VRAD</t>
  </si>
  <si>
    <t>FCOR</t>
  </si>
  <si>
    <t>MEDILINKS</t>
  </si>
  <si>
    <t>MRS</t>
  </si>
  <si>
    <t>LABCORP_AMB</t>
  </si>
  <si>
    <t>LABCORPAMB</t>
  </si>
  <si>
    <t>QUEST_AMB</t>
  </si>
  <si>
    <t>QUESTAMB</t>
  </si>
  <si>
    <t>Ambulatory RLN</t>
  </si>
  <si>
    <t>AMBULATORYRLN</t>
  </si>
  <si>
    <t>LABCORP</t>
  </si>
  <si>
    <t>VDCOR</t>
  </si>
  <si>
    <t>SCHYULAB</t>
  </si>
  <si>
    <t>LABDAQC</t>
  </si>
  <si>
    <t>LABDAQS</t>
  </si>
  <si>
    <t>AcuDose</t>
  </si>
  <si>
    <t>ACUDOSE</t>
  </si>
  <si>
    <t>CHUBORDERS</t>
  </si>
  <si>
    <t>XDS_CONTRIBUTOR_SOURCE</t>
  </si>
  <si>
    <t>XDSCONTRIBUTORSOURCE</t>
  </si>
  <si>
    <t>MUSE_CF</t>
  </si>
  <si>
    <t>MUSECF</t>
  </si>
  <si>
    <t>gGastro</t>
  </si>
  <si>
    <t>GGASTRO</t>
  </si>
  <si>
    <t>PACS</t>
  </si>
  <si>
    <t>PHS_OUTBOUND</t>
  </si>
  <si>
    <t>PHSOUTBOUND</t>
  </si>
  <si>
    <t>TRAIN</t>
  </si>
  <si>
    <t>Automed</t>
  </si>
  <si>
    <t>Automed Location</t>
  </si>
  <si>
    <t>AUTOMED</t>
  </si>
  <si>
    <t>TOG</t>
  </si>
  <si>
    <t>367285_AUTOMSGPLACES</t>
  </si>
  <si>
    <t>367285AUTOMSGPLACES</t>
  </si>
  <si>
    <t>367286_AUTOMSGPLACES</t>
  </si>
  <si>
    <t>367286AUTOMSGPLACES</t>
  </si>
  <si>
    <t>CCD</t>
  </si>
  <si>
    <t>HCHB</t>
  </si>
  <si>
    <t>LABDAQ</t>
  </si>
  <si>
    <t>ADDCLININFO</t>
  </si>
  <si>
    <t>ADDEDBMSX04</t>
  </si>
  <si>
    <t>ADDEDBMSX05</t>
  </si>
  <si>
    <t>ADDREFERRAL</t>
  </si>
  <si>
    <t>ADDREQURMNT</t>
  </si>
  <si>
    <t>ADDSHORTLIST</t>
  </si>
  <si>
    <t>ADVICE</t>
  </si>
  <si>
    <t>APPOINTMENT</t>
  </si>
  <si>
    <t>APPTNOXPAS</t>
  </si>
  <si>
    <t>APPTXPAS</t>
  </si>
  <si>
    <t>ASI</t>
  </si>
  <si>
    <t>ASICONTACT</t>
  </si>
  <si>
    <t>ASSESS</t>
  </si>
  <si>
    <t>BLOCK</t>
  </si>
  <si>
    <t>CANCEL</t>
  </si>
  <si>
    <t>CANCELADV</t>
  </si>
  <si>
    <t>CANCELREQ</t>
  </si>
  <si>
    <t>CANREQFOLLUP</t>
  </si>
  <si>
    <t>CHECKABN</t>
  </si>
  <si>
    <t>CHECKIN</t>
  </si>
  <si>
    <t>CHECKOUT</t>
  </si>
  <si>
    <t>CLOSEADV</t>
  </si>
  <si>
    <t>CMPLTPRNTING</t>
  </si>
  <si>
    <t>CNLREQURMNT</t>
  </si>
  <si>
    <t>COMPLETE</t>
  </si>
  <si>
    <t>COMPLETEREQ</t>
  </si>
  <si>
    <t>CONFIRM</t>
  </si>
  <si>
    <t>CONTACT</t>
  </si>
  <si>
    <t>CONTACTREF</t>
  </si>
  <si>
    <t>CUTPASTE</t>
  </si>
  <si>
    <t>DEFER</t>
  </si>
  <si>
    <t>DEFERRESCHED</t>
  </si>
  <si>
    <t>DELETE</t>
  </si>
  <si>
    <t>DISCARD</t>
  </si>
  <si>
    <t>DISPLACED</t>
  </si>
  <si>
    <t>ESOSKIP</t>
  </si>
  <si>
    <t>FINALIZE</t>
  </si>
  <si>
    <t>HOLD</t>
  </si>
  <si>
    <t>LINK</t>
  </si>
  <si>
    <t>LOCK</t>
  </si>
  <si>
    <t>MODASSESS</t>
  </si>
  <si>
    <t>MODIFY</t>
  </si>
  <si>
    <t>MODIFYADV</t>
  </si>
  <si>
    <t>MODIFYREQ</t>
  </si>
  <si>
    <t>MODREFERRAL</t>
  </si>
  <si>
    <t>MOHHCV</t>
  </si>
  <si>
    <t>MOVERES</t>
  </si>
  <si>
    <t>NOSHOW</t>
  </si>
  <si>
    <t>NOSWREQFOLUP</t>
  </si>
  <si>
    <t>PATSEEN</t>
  </si>
  <si>
    <t>PRINT</t>
  </si>
  <si>
    <t>PRIVATE</t>
  </si>
  <si>
    <t>PROCESSDNA</t>
  </si>
  <si>
    <t>PTPATARRVED</t>
  </si>
  <si>
    <t>PTPATFINISH</t>
  </si>
  <si>
    <t>PTPATINROOM</t>
  </si>
  <si>
    <t>PTPATLEFT</t>
  </si>
  <si>
    <t>PTPATREADY</t>
  </si>
  <si>
    <t>PTPATSTARTED</t>
  </si>
  <si>
    <t>PTPATSTATRST</t>
  </si>
  <si>
    <t>PUBLIC</t>
  </si>
  <si>
    <t>RECORDNOSHOW</t>
  </si>
  <si>
    <t>RECUR</t>
  </si>
  <si>
    <t>REJECT</t>
  </si>
  <si>
    <t>REJECTCANCEL</t>
  </si>
  <si>
    <t>REMIND</t>
  </si>
  <si>
    <t>REMPATLOCK</t>
  </si>
  <si>
    <t>REORDER</t>
  </si>
  <si>
    <t>REQUEST</t>
  </si>
  <si>
    <t>RESCHEDULE</t>
  </si>
  <si>
    <t>RESPOND</t>
  </si>
  <si>
    <t>RESTORE</t>
  </si>
  <si>
    <t>RESTOREREQ</t>
  </si>
  <si>
    <t>RETAINREQ</t>
  </si>
  <si>
    <t>REVIEW</t>
  </si>
  <si>
    <t>RMVFRMWKLST</t>
  </si>
  <si>
    <t>SCHEDULE</t>
  </si>
  <si>
    <t>SEENBYGEN1</t>
  </si>
  <si>
    <t>SEENBYGEN2</t>
  </si>
  <si>
    <t>SEENBYGEN3</t>
  </si>
  <si>
    <t>SEENBYGEN4</t>
  </si>
  <si>
    <t>SEENBYMEDSTU</t>
  </si>
  <si>
    <t>SEENBYMIDLEV</t>
  </si>
  <si>
    <t>SEENBYNURSE</t>
  </si>
  <si>
    <t>SEENBYPHYSIC</t>
  </si>
  <si>
    <t>SEENBYRESIDE</t>
  </si>
  <si>
    <t>SHUFFLE</t>
  </si>
  <si>
    <t>STANDBY</t>
  </si>
  <si>
    <t>SWAPRES</t>
  </si>
  <si>
    <t>UNBLOCK</t>
  </si>
  <si>
    <t>UNDOCANCEL</t>
  </si>
  <si>
    <t>UNDOCHECKIN</t>
  </si>
  <si>
    <t>UNDOCHECKOUT</t>
  </si>
  <si>
    <t>UNDONOSHOW</t>
  </si>
  <si>
    <t>UNLINK</t>
  </si>
  <si>
    <t>UNLOCK</t>
  </si>
  <si>
    <t>UPDTREQURMNT</t>
  </si>
  <si>
    <t>VERIFY</t>
  </si>
  <si>
    <t>VIEW</t>
  </si>
  <si>
    <t>CODE_VALUE</t>
  </si>
  <si>
    <t>DISPLAY</t>
  </si>
  <si>
    <t>CDF_MEANING</t>
  </si>
  <si>
    <t>DESCRIPTION</t>
  </si>
  <si>
    <t>DISPLAY_KEY</t>
  </si>
  <si>
    <t>CKI</t>
  </si>
  <si>
    <t>DEFINITION</t>
  </si>
  <si>
    <t>DOCUMENT</t>
  </si>
  <si>
    <t>Echocardiogram Transesophageal</t>
  </si>
  <si>
    <t>Cardiac Catheterization diagnostic</t>
  </si>
  <si>
    <t>Colonoscopy</t>
  </si>
  <si>
    <t>ED Note Physician</t>
  </si>
  <si>
    <t>Orthopedic Operative Note</t>
  </si>
  <si>
    <t>Cardiovascular Surgery Consultation</t>
  </si>
  <si>
    <t>ENT Operative Note</t>
  </si>
  <si>
    <t>Cardiothoracic Operative Note</t>
  </si>
  <si>
    <t>Gastroenterology Operative Note</t>
  </si>
  <si>
    <t>Plastic Surgery Operative Note</t>
  </si>
  <si>
    <t>Vascular Surgery Operative Note</t>
  </si>
  <si>
    <t>Neurosurgery Operative Note</t>
  </si>
  <si>
    <t>Progress Note</t>
  </si>
  <si>
    <t>Urology Operative Note</t>
  </si>
  <si>
    <t>Orthopedic Procedure Note</t>
  </si>
  <si>
    <t>Esophagogastroduodenoscopy EGD</t>
  </si>
  <si>
    <t>History and Physical Update</t>
  </si>
  <si>
    <t>Surgery Operative Note</t>
  </si>
  <si>
    <t>Gynecology Operative Note</t>
  </si>
  <si>
    <t>Gynecology Procedure Note</t>
  </si>
  <si>
    <t>24 Hour pH Probe</t>
  </si>
  <si>
    <t>Gastroenterology Op Note - Brief</t>
  </si>
  <si>
    <t>Interventional Radiology Procedure Note</t>
  </si>
  <si>
    <t>Operative Report - Hx</t>
  </si>
  <si>
    <t>Special Procedure</t>
  </si>
  <si>
    <t>Discharge Summary</t>
  </si>
  <si>
    <t>Podiatry Operative Note</t>
  </si>
  <si>
    <t>Cardiology Procedure Note</t>
  </si>
  <si>
    <t>Bronchoscopy</t>
  </si>
  <si>
    <t>Ophthalmology Operative Note</t>
  </si>
  <si>
    <t>Obstetrics Procedure Note</t>
  </si>
  <si>
    <t>Obstetrics Operative Note</t>
  </si>
  <si>
    <t>Pediatric Procedure Note</t>
  </si>
  <si>
    <t>Cardio Test or Study</t>
  </si>
  <si>
    <t>Procedure Notes</t>
  </si>
  <si>
    <t>Procedure Note</t>
  </si>
  <si>
    <t>Cardiac Cath Procedure</t>
  </si>
  <si>
    <t>Cardiology Operative Note</t>
  </si>
  <si>
    <t>Oral &amp; Maxillofacial Operative Note</t>
  </si>
  <si>
    <t>History and Physical</t>
  </si>
  <si>
    <t>Report of Death</t>
  </si>
  <si>
    <t>Physician Order</t>
  </si>
  <si>
    <t>Cardiology General Procedures</t>
  </si>
  <si>
    <t>Admission Note Physician</t>
  </si>
  <si>
    <t>EVENT_CD</t>
  </si>
  <si>
    <t>Count</t>
  </si>
  <si>
    <t>CODE_SET</t>
  </si>
  <si>
    <t>COLLATION_SEQ</t>
  </si>
  <si>
    <t>ACTIVE_TYPE_CD</t>
  </si>
  <si>
    <t>ACTIVE_IND</t>
  </si>
  <si>
    <t>ACTIVE_DT_TM</t>
  </si>
  <si>
    <t>INACTIVE_DT_TM</t>
  </si>
  <si>
    <t>UPDT_DT_TM</t>
  </si>
  <si>
    <t>UPDT_ID</t>
  </si>
  <si>
    <t>UPDT_CNT</t>
  </si>
  <si>
    <t>UPDT_TASK</t>
  </si>
  <si>
    <t>UPDT_APPLCTX</t>
  </si>
  <si>
    <t>BEGIN_EFFECTIVE_DT_TM</t>
  </si>
  <si>
    <t>END_EFFECTIVE_DT_TM</t>
  </si>
  <si>
    <t>DATA_STATUS_CD</t>
  </si>
  <si>
    <t>DATA_STATUS_DT_TM</t>
  </si>
  <si>
    <t>DATA_STATUS_PRSNL_ID</t>
  </si>
  <si>
    <t>ACTIVE_STATUS_PRSNL_ID</t>
  </si>
  <si>
    <t>DISPLAY_KEY_NLS</t>
  </si>
  <si>
    <t>CONCEPT_CKI</t>
  </si>
  <si>
    <t>DISPLAY_KEY_A_NLS</t>
  </si>
  <si>
    <t>LAST_UTC_TS</t>
  </si>
  <si>
    <t>CLU_SUBKEY1_FLAG</t>
  </si>
  <si>
    <t>TXN_ID_TEXT</t>
  </si>
  <si>
    <t>INST_ID</t>
  </si>
  <si>
    <t>ADMISSIONNOTEPHYSICIAN</t>
  </si>
  <si>
    <t>Admission NotePhysician</t>
  </si>
  <si>
    <t xml:space="preserve">    01/27/04</t>
  </si>
  <si>
    <t xml:space="preserve">  08/19/15</t>
  </si>
  <si>
    <t xml:space="preserve">             03/24/14</t>
  </si>
  <si>
    <t xml:space="preserve">           12/31/00</t>
  </si>
  <si>
    <t xml:space="preserve">         01/27/04</t>
  </si>
  <si>
    <t xml:space="preserve">   08/19/15</t>
  </si>
  <si>
    <t>CARDIOVASCULARSURGERYCONSULTATION</t>
  </si>
  <si>
    <t xml:space="preserve">  12/11/13</t>
  </si>
  <si>
    <t xml:space="preserve">             01/27/04</t>
  </si>
  <si>
    <t xml:space="preserve">   12/12/13</t>
  </si>
  <si>
    <t>DISCHARGESUMMARY</t>
  </si>
  <si>
    <t>EDNOTEPHYSICIAN</t>
  </si>
  <si>
    <t xml:space="preserve">             03/25/14</t>
  </si>
  <si>
    <t>24HOURPHPROBE</t>
  </si>
  <si>
    <t>COLONOSCOPY</t>
  </si>
  <si>
    <t>ESOPHAGOGASTRODUODENOSCOPYEGD</t>
  </si>
  <si>
    <t>BRONCHOSCOPY</t>
  </si>
  <si>
    <t>OPERATIVEREPORTHX</t>
  </si>
  <si>
    <t xml:space="preserve">    07/03/18</t>
  </si>
  <si>
    <t xml:space="preserve">  07/03/18</t>
  </si>
  <si>
    <t xml:space="preserve">             09/09/04</t>
  </si>
  <si>
    <t xml:space="preserve">         09/09/04</t>
  </si>
  <si>
    <t xml:space="preserve">   07/03/18</t>
  </si>
  <si>
    <t>30.6.16560374</t>
  </si>
  <si>
    <t>HISTORYANDPHYSICAL</t>
  </si>
  <si>
    <t xml:space="preserve">    03/28/05</t>
  </si>
  <si>
    <t xml:space="preserve">             03/28/05</t>
  </si>
  <si>
    <t xml:space="preserve">         03/28/05</t>
  </si>
  <si>
    <t>ECHOCARDIOGRAMTRANSESOPHAGEAL</t>
  </si>
  <si>
    <t xml:space="preserve">    11/21/06</t>
  </si>
  <si>
    <t xml:space="preserve">         11/21/06</t>
  </si>
  <si>
    <t>PHYSICIANORDER</t>
  </si>
  <si>
    <t xml:space="preserve">    03/10/11</t>
  </si>
  <si>
    <t xml:space="preserve">             03/10/11</t>
  </si>
  <si>
    <t xml:space="preserve">         03/10/11</t>
  </si>
  <si>
    <t>PROCEDURENOTES</t>
  </si>
  <si>
    <t xml:space="preserve">    06/07/12</t>
  </si>
  <si>
    <t xml:space="preserve">             06/07/12</t>
  </si>
  <si>
    <t xml:space="preserve">         06/07/12</t>
  </si>
  <si>
    <t>CARDIOTESTORSTUDY</t>
  </si>
  <si>
    <t xml:space="preserve">    04/15/14</t>
  </si>
  <si>
    <t xml:space="preserve">             04/15/14</t>
  </si>
  <si>
    <t xml:space="preserve">         04/15/14</t>
  </si>
  <si>
    <t>SPECIALPROCEDURE</t>
  </si>
  <si>
    <t>CARDIACCATHETERIZATIONDIAGNOSTIC</t>
  </si>
  <si>
    <t>CARDIOLOGYGENERALPROCEDURES</t>
  </si>
  <si>
    <t xml:space="preserve">    08/21/14</t>
  </si>
  <si>
    <t xml:space="preserve">             08/21/14</t>
  </si>
  <si>
    <t xml:space="preserve">         08/21/14</t>
  </si>
  <si>
    <t>CARDIACCATHPROCEDURE</t>
  </si>
  <si>
    <t xml:space="preserve">    03/04/15</t>
  </si>
  <si>
    <t xml:space="preserve">             03/04/15</t>
  </si>
  <si>
    <t xml:space="preserve">         03/04/15</t>
  </si>
  <si>
    <t>HISTORYANDPHYSICALUPDATE</t>
  </si>
  <si>
    <t xml:space="preserve">    05/21/15</t>
  </si>
  <si>
    <t xml:space="preserve">             05/21/15</t>
  </si>
  <si>
    <t xml:space="preserve">         05/21/15</t>
  </si>
  <si>
    <t>CARDIOLOGYPROCEDURENOTE</t>
  </si>
  <si>
    <t xml:space="preserve">    07/10/17</t>
  </si>
  <si>
    <t xml:space="preserve">  07/10/17</t>
  </si>
  <si>
    <t xml:space="preserve">             07/10/17</t>
  </si>
  <si>
    <t xml:space="preserve">         07/10/17</t>
  </si>
  <si>
    <t xml:space="preserve">   07/10/17</t>
  </si>
  <si>
    <t>18.5.4051511</t>
  </si>
  <si>
    <t>CARDIOTHORACICOPERATIVENOTE</t>
  </si>
  <si>
    <t xml:space="preserve">  05/26/18</t>
  </si>
  <si>
    <t xml:space="preserve">   05/26/18</t>
  </si>
  <si>
    <t>1.2.17017578</t>
  </si>
  <si>
    <t>ENTOPERATIVENOTE</t>
  </si>
  <si>
    <t>18.16.4053164</t>
  </si>
  <si>
    <t>GASTROENTEROLOGYOPERATIVENOTE</t>
  </si>
  <si>
    <t>13.10.2751346</t>
  </si>
  <si>
    <t>GYNECOLOGYPROCEDURENOTE</t>
  </si>
  <si>
    <t>18.25.4053299</t>
  </si>
  <si>
    <t>GYNECOLOGYOPERATIVENOTE</t>
  </si>
  <si>
    <t>14.5.3527463</t>
  </si>
  <si>
    <t>INTERVENTIONALRADIOLOGYPROCEDURENOTE</t>
  </si>
  <si>
    <t>14.17.3527675</t>
  </si>
  <si>
    <t>NEUROSURGERYOPERATIVENOTE</t>
  </si>
  <si>
    <t>4.29.2699839</t>
  </si>
  <si>
    <t>OBSTETRICSPROCEDURENOTE</t>
  </si>
  <si>
    <t>14.16.3528620</t>
  </si>
  <si>
    <t>OBSTETRICSOPERATIVENOTE</t>
  </si>
  <si>
    <t>19.13.3833087</t>
  </si>
  <si>
    <t>OPHTHALMOLOGYOPERATIVENOTE</t>
  </si>
  <si>
    <t>19.27.3833457</t>
  </si>
  <si>
    <t>ORTHOPEDICPROCEDURENOTE</t>
  </si>
  <si>
    <t>19.3.3832937</t>
  </si>
  <si>
    <t>ORTHOPEDICOPERATIVENOTE</t>
  </si>
  <si>
    <t>13.22.2751686</t>
  </si>
  <si>
    <t>PLASTICSURGERYOPERATIVENOTE</t>
  </si>
  <si>
    <t>4.32.2699276</t>
  </si>
  <si>
    <t>PODIATRYOPERATIVENOTE</t>
  </si>
  <si>
    <t>19.26.3834370</t>
  </si>
  <si>
    <t>SURGERYOPERATIVENOTE</t>
  </si>
  <si>
    <t>19.29.3834287</t>
  </si>
  <si>
    <t>UROLOGYOPERATIVENOTE</t>
  </si>
  <si>
    <t>4.23.2699781</t>
  </si>
  <si>
    <t>VASCULARSURGERYOPERATIVENOTE</t>
  </si>
  <si>
    <t>19.23.3834901</t>
  </si>
  <si>
    <t>CARDIOLOGYOPERATIVENOTE</t>
  </si>
  <si>
    <t xml:space="preserve">    12/18/17</t>
  </si>
  <si>
    <t xml:space="preserve">  12/18/17</t>
  </si>
  <si>
    <t xml:space="preserve">             12/18/17</t>
  </si>
  <si>
    <t xml:space="preserve">         12/18/17</t>
  </si>
  <si>
    <t xml:space="preserve">   12/18/17</t>
  </si>
  <si>
    <t>13.24.7802708</t>
  </si>
  <si>
    <t>GASTROENTEROLOGYOPNOTEBRIEF</t>
  </si>
  <si>
    <t>17.15.8528493</t>
  </si>
  <si>
    <t>ORALMAXILLOFACIALOPERATIVENOTE</t>
  </si>
  <si>
    <t>38.6.1823318</t>
  </si>
  <si>
    <t>PEDIATRICPROCEDURENOTE</t>
  </si>
  <si>
    <t>28.22.3392550</t>
  </si>
  <si>
    <t>REPORTOFDEATH</t>
  </si>
  <si>
    <t xml:space="preserve">    02/14/18</t>
  </si>
  <si>
    <t xml:space="preserve">  02/14/18</t>
  </si>
  <si>
    <t xml:space="preserve">             02/14/18</t>
  </si>
  <si>
    <t xml:space="preserve">         02/14/18</t>
  </si>
  <si>
    <t xml:space="preserve">   02/14/18</t>
  </si>
  <si>
    <t>29.11.5467169</t>
  </si>
  <si>
    <t>PROCEDURENOTE</t>
  </si>
  <si>
    <t xml:space="preserve">    04/12/18</t>
  </si>
  <si>
    <t xml:space="preserve">  04/12/18</t>
  </si>
  <si>
    <t xml:space="preserve">             04/12/18</t>
  </si>
  <si>
    <t xml:space="preserve">         04/12/18</t>
  </si>
  <si>
    <t xml:space="preserve">   04/12/18</t>
  </si>
  <si>
    <t>111.22.257798</t>
  </si>
  <si>
    <t>PROGRESSNOTE</t>
  </si>
  <si>
    <t>26.12.12918672</t>
  </si>
  <si>
    <t xml:space="preserve"> 3 admission_note_physician = f8</t>
  </si>
  <si>
    <t xml:space="preserve"> 3 cardiovascular_surgery_consultation = f8</t>
  </si>
  <si>
    <t xml:space="preserve"> 3 discharge_summary = f8</t>
  </si>
  <si>
    <t xml:space="preserve"> 3 ed_note_physician = f8</t>
  </si>
  <si>
    <t xml:space="preserve"> 3 24_hour_ph_probe = f8</t>
  </si>
  <si>
    <t xml:space="preserve"> 3 colonoscopy = f8</t>
  </si>
  <si>
    <t xml:space="preserve"> 3 esophagogastroduodenoscopy_egd = f8</t>
  </si>
  <si>
    <t xml:space="preserve"> 3 bronchoscopy = f8</t>
  </si>
  <si>
    <t xml:space="preserve"> 3 history_and_physical = f8</t>
  </si>
  <si>
    <t xml:space="preserve"> 3 echocardiogram_transesophageal = f8</t>
  </si>
  <si>
    <t xml:space="preserve"> 3 physician_order = f8</t>
  </si>
  <si>
    <t xml:space="preserve"> 3 procedure_notes = f8</t>
  </si>
  <si>
    <t xml:space="preserve"> 3 cardio_test_or_study = f8</t>
  </si>
  <si>
    <t xml:space="preserve"> 3 special_procedure = f8</t>
  </si>
  <si>
    <t xml:space="preserve"> 3 cardiac_catheterization_diagnostic = f8</t>
  </si>
  <si>
    <t xml:space="preserve"> 3 cardiology_general_procedures = f8</t>
  </si>
  <si>
    <t xml:space="preserve"> 3 cardiac_cath_procedure = f8</t>
  </si>
  <si>
    <t xml:space="preserve"> 3 history_and_physical_update = f8</t>
  </si>
  <si>
    <t xml:space="preserve"> 3 cardiology_procedure_note = f8</t>
  </si>
  <si>
    <t xml:space="preserve"> 3 cardiothoracic_operative_note = f8</t>
  </si>
  <si>
    <t xml:space="preserve"> 3 ent_operative_note = f8</t>
  </si>
  <si>
    <t xml:space="preserve"> 3 gastroenterology_operative_note = f8</t>
  </si>
  <si>
    <t xml:space="preserve"> 3 gynecology_procedure_note = f8</t>
  </si>
  <si>
    <t xml:space="preserve"> 3 gynecology_operative_note = f8</t>
  </si>
  <si>
    <t xml:space="preserve"> 3 interventional_radiology_procedure_note = f8</t>
  </si>
  <si>
    <t xml:space="preserve"> 3 neurosurgery_operative_note = f8</t>
  </si>
  <si>
    <t xml:space="preserve"> 3 obstetrics_procedure_note = f8</t>
  </si>
  <si>
    <t xml:space="preserve"> 3 obstetrics_operative_note = f8</t>
  </si>
  <si>
    <t xml:space="preserve"> 3 ophthalmology_operative_note = f8</t>
  </si>
  <si>
    <t xml:space="preserve"> 3 orthopedic_procedure_note = f8</t>
  </si>
  <si>
    <t xml:space="preserve"> 3 orthopedic_operative_note = f8</t>
  </si>
  <si>
    <t xml:space="preserve"> 3 plastic_surgery_operative_note = f8</t>
  </si>
  <si>
    <t xml:space="preserve"> 3 podiatry_operative_note = f8</t>
  </si>
  <si>
    <t xml:space="preserve"> 3 surgery_operative_note = f8</t>
  </si>
  <si>
    <t xml:space="preserve"> 3 urology_operative_note = f8</t>
  </si>
  <si>
    <t xml:space="preserve"> 3 vascular_surgery_operative_note = f8</t>
  </si>
  <si>
    <t xml:space="preserve"> 3 cardiology_operative_note = f8</t>
  </si>
  <si>
    <t xml:space="preserve"> 3 pediatric_procedure_note = f8</t>
  </si>
  <si>
    <t xml:space="preserve"> 3 report_of_death = f8</t>
  </si>
  <si>
    <t xml:space="preserve"> 3 procedure_note = f8</t>
  </si>
  <si>
    <t xml:space="preserve"> 3 progress_note = f8</t>
  </si>
  <si>
    <t xml:space="preserve"> 3 operative_report_hx = f8</t>
  </si>
  <si>
    <t xml:space="preserve"> 3 oral_maxillofacial_operative_note = f8</t>
  </si>
  <si>
    <t xml:space="preserve"> 3 gastroenterology_op_note_brief = f8</t>
  </si>
  <si>
    <t>Advice</t>
  </si>
  <si>
    <t>CKI.CODEVALUE!3843374</t>
  </si>
  <si>
    <t>Default</t>
  </si>
  <si>
    <t>DEFAULT</t>
  </si>
  <si>
    <t>CKI.CODEVALUE!6155</t>
  </si>
  <si>
    <t>Assessed</t>
  </si>
  <si>
    <t>ASSESSED</t>
  </si>
  <si>
    <t>CKI.CODEVALUE!4533557</t>
  </si>
  <si>
    <t>Block</t>
  </si>
  <si>
    <t>CKI.CODEVALUE!56834</t>
  </si>
  <si>
    <t>Canceled</t>
  </si>
  <si>
    <t>CANCELED</t>
  </si>
  <si>
    <t>CKI.CODEVALUE!6156</t>
  </si>
  <si>
    <t>Canceled Advice</t>
  </si>
  <si>
    <t>CANCELEDADV</t>
  </si>
  <si>
    <t>CANCELEDADVICE</t>
  </si>
  <si>
    <t>CKI.CODEVALUE!3845338</t>
  </si>
  <si>
    <t>Checked In</t>
  </si>
  <si>
    <t>CHECKED IN</t>
  </si>
  <si>
    <t>CHECKEDIN</t>
  </si>
  <si>
    <t>CKI.CODEVALUE!6157</t>
  </si>
  <si>
    <t>Checked Out</t>
  </si>
  <si>
    <t>CHECKED OUT</t>
  </si>
  <si>
    <t>CHECKEDOUT</t>
  </si>
  <si>
    <t>CKI.CODEVALUE!6158</t>
  </si>
  <si>
    <t>Closed Advice</t>
  </si>
  <si>
    <t>CLOSED</t>
  </si>
  <si>
    <t>CLOSEDADVICE</t>
  </si>
  <si>
    <t>CKI.CODEVALUE!3843376</t>
  </si>
  <si>
    <t>Complete</t>
  </si>
  <si>
    <t>CKI.CODEVALUE!4533558</t>
  </si>
  <si>
    <t>Confirmed</t>
  </si>
  <si>
    <t>CONFIRMED</t>
  </si>
  <si>
    <t>CKI.CODEVALUE!6159</t>
  </si>
  <si>
    <t>Deleted</t>
  </si>
  <si>
    <t>DELETED</t>
  </si>
  <si>
    <t>CKI.CODEVALUE!6160</t>
  </si>
  <si>
    <t>Discarded</t>
  </si>
  <si>
    <t>DISCARDED</t>
  </si>
  <si>
    <t>CKI.CODEVALUE!2160142027</t>
  </si>
  <si>
    <t>Finalized</t>
  </si>
  <si>
    <t>FINALIZED</t>
  </si>
  <si>
    <t>CKI.CODEVALUE!6161</t>
  </si>
  <si>
    <t>Hold</t>
  </si>
  <si>
    <t>CKI.CODEVALUE!6162</t>
  </si>
  <si>
    <t>No Show</t>
  </si>
  <si>
    <t>CKI.CODEVALUE!6163</t>
  </si>
  <si>
    <t>Pending</t>
  </si>
  <si>
    <t>PENDING</t>
  </si>
  <si>
    <t>CKI.CODEVALUE!6164</t>
  </si>
  <si>
    <t>Request</t>
  </si>
  <si>
    <t>CKI.CODEVALUE!2156953</t>
  </si>
  <si>
    <t>Rescheduled</t>
  </si>
  <si>
    <t>RESCHEDULED</t>
  </si>
  <si>
    <t>CKI.CODEVALUE!12095</t>
  </si>
  <si>
    <t>Advice Response</t>
  </si>
  <si>
    <t>ADVICERESPONSE</t>
  </si>
  <si>
    <t>CKI.CODEVALUE!3843375</t>
  </si>
  <si>
    <t>Advice Reponse</t>
  </si>
  <si>
    <t>Scheduled</t>
  </si>
  <si>
    <t>SCHEDULED</t>
  </si>
  <si>
    <t>CKI.CODEVALUE!62494</t>
  </si>
  <si>
    <t>Shortlisted</t>
  </si>
  <si>
    <t>SHORTLISTED</t>
  </si>
  <si>
    <t>CKI.CODEVALUE!4533559</t>
  </si>
  <si>
    <t>Standby</t>
  </si>
  <si>
    <t>CKI.CODEVALUE!6165</t>
  </si>
  <si>
    <t>Unschedulable</t>
  </si>
  <si>
    <t>UNSCHEDULE</t>
  </si>
  <si>
    <t>UNSCHEDULABLE</t>
  </si>
  <si>
    <t>CKI.CODEVALUE!13834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</si>
</sst>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0</xdr:row>
      <xdr:rowOff>152400</xdr:rowOff>
    </xdr:from>
    <xdr:ext cx="10285508" cy="436786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7675" y="152400"/>
          <a:ext cx="1028550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set  code_values-&gt;cv.cs_8.auth_cd  			= uar_get_code_by("MEANING",8,"AUTH"	)		;Auth (verified)</a:t>
          </a:r>
        </a:p>
        <a:p>
          <a:r>
            <a:rPr lang="en-US" sz="1100"/>
            <a:t>UAR_GET_CODE_BY_CKI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0</xdr:row>
      <xdr:rowOff>152400</xdr:rowOff>
    </xdr:from>
    <xdr:ext cx="10285508" cy="436786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47675" y="152400"/>
          <a:ext cx="1028550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set  code_values-&gt;cv.cs_8.auth_cd  			= uar_get_code_by("MEANING",8,"AUTH"	)		;Auth (verified)</a:t>
          </a:r>
        </a:p>
        <a:p>
          <a:r>
            <a:rPr lang="en-US" sz="1100"/>
            <a:t>UAR_GET_CODE_BY_CKI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0</xdr:row>
      <xdr:rowOff>152400</xdr:rowOff>
    </xdr:from>
    <xdr:ext cx="10285508" cy="436786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47675" y="152400"/>
          <a:ext cx="1028550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set  code_values-&gt;cv.cs_8.auth_cd  			= uar_get_code_by("MEANING",8,"AUTH"	)		;Auth (verified)</a:t>
          </a:r>
        </a:p>
        <a:p>
          <a:r>
            <a:rPr lang="en-US" sz="1100"/>
            <a:t>UAR_GET_CODE_BY_CKI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30"/>
  <sheetViews>
    <sheetView tabSelected="1" topLeftCell="C1" zoomScale="85" zoomScaleNormal="85" workbookViewId="0">
      <selection activeCell="K30" sqref="K7:K30"/>
    </sheetView>
  </sheetViews>
  <sheetFormatPr defaultColWidth="8.85546875" defaultRowHeight="15" x14ac:dyDescent="0.25"/>
  <cols>
    <col min="1" max="1" width="14.140625" bestFit="1" customWidth="1"/>
    <col min="2" max="2" width="28.85546875" bestFit="1" customWidth="1"/>
    <col min="3" max="3" width="23.85546875" bestFit="1" customWidth="1"/>
    <col min="4" max="4" width="23.140625" bestFit="1" customWidth="1"/>
    <col min="5" max="7" width="23.140625" customWidth="1"/>
    <col min="8" max="8" width="51" bestFit="1" customWidth="1"/>
  </cols>
  <sheetData>
    <row r="2" spans="1:11" x14ac:dyDescent="0.25">
      <c r="H2">
        <v>14233</v>
      </c>
    </row>
    <row r="6" spans="1:11" x14ac:dyDescent="0.25">
      <c r="A6" t="s">
        <v>204</v>
      </c>
      <c r="B6" t="s">
        <v>205</v>
      </c>
      <c r="C6" t="s">
        <v>206</v>
      </c>
      <c r="D6" t="s">
        <v>207</v>
      </c>
      <c r="E6" t="s">
        <v>208</v>
      </c>
      <c r="F6" t="s">
        <v>209</v>
      </c>
      <c r="G6" t="s">
        <v>210</v>
      </c>
    </row>
    <row r="7" spans="1:11" x14ac:dyDescent="0.25">
      <c r="A7">
        <v>4004265</v>
      </c>
      <c r="B7" t="s">
        <v>457</v>
      </c>
      <c r="C7" t="s">
        <v>111</v>
      </c>
      <c r="D7" t="s">
        <v>457</v>
      </c>
      <c r="E7" t="s">
        <v>111</v>
      </c>
      <c r="F7" t="s">
        <v>458</v>
      </c>
      <c r="G7" t="s">
        <v>457</v>
      </c>
      <c r="H7" t="str">
        <f t="shared" ref="H7:H30" si="0">CONCATENATE("3 ",SUBSTITUTE(SUBSTITUTE(SUBSTITUTE(SUBSTITUTE(SUBSTITUTE(SUBSTITUTE(LOWER(B7)," ","_"),".",""),"/",""),")",""),"(",""),",",""),"_cd = f8")</f>
        <v>3 advice_cd = f8</v>
      </c>
      <c r="K7" t="str">
        <f t="shared" ref="K7:K30" si="1">CONCATENATE("set code_values-&gt;cv.cs_",$H$2,".",SUBSTITUTE(SUBSTITUTE(SUBSTITUTE(SUBSTITUTE(SUBSTITUTE(SUBSTITUTE(LOWER(B7)," ","_"),".",""),"/",""),")",""),"(",""),",",""),"_cd = uar_get_code_by_cki(","""",F7,"""",")")</f>
        <v>set code_values-&gt;cv.cs_14233.advice_cd = uar_get_code_by_cki("CKI.CODEVALUE!3843374")</v>
      </c>
    </row>
    <row r="8" spans="1:11" x14ac:dyDescent="0.25">
      <c r="A8">
        <v>4539</v>
      </c>
      <c r="B8" t="s">
        <v>459</v>
      </c>
      <c r="C8" t="s">
        <v>112</v>
      </c>
      <c r="D8" t="s">
        <v>459</v>
      </c>
      <c r="E8" t="s">
        <v>460</v>
      </c>
      <c r="F8" t="s">
        <v>461</v>
      </c>
      <c r="G8" t="s">
        <v>459</v>
      </c>
      <c r="H8" t="str">
        <f t="shared" si="0"/>
        <v>3 default_cd = f8</v>
      </c>
      <c r="K8" t="str">
        <f t="shared" si="1"/>
        <v>set code_values-&gt;cv.cs_14233.default_cd = uar_get_code_by_cki("CKI.CODEVALUE!6155")</v>
      </c>
    </row>
    <row r="9" spans="1:11" x14ac:dyDescent="0.25">
      <c r="A9">
        <v>4054212</v>
      </c>
      <c r="B9" t="s">
        <v>462</v>
      </c>
      <c r="C9" t="s">
        <v>463</v>
      </c>
      <c r="D9" t="s">
        <v>462</v>
      </c>
      <c r="E9" t="s">
        <v>463</v>
      </c>
      <c r="F9" t="s">
        <v>464</v>
      </c>
      <c r="G9" t="s">
        <v>462</v>
      </c>
      <c r="H9" t="str">
        <f t="shared" si="0"/>
        <v>3 assessed_cd = f8</v>
      </c>
      <c r="K9" t="str">
        <f t="shared" si="1"/>
        <v>set code_values-&gt;cv.cs_14233.assessed_cd = uar_get_code_by_cki("CKI.CODEVALUE!4533557")</v>
      </c>
    </row>
    <row r="10" spans="1:11" x14ac:dyDescent="0.25">
      <c r="A10">
        <v>4534</v>
      </c>
      <c r="B10" t="s">
        <v>465</v>
      </c>
      <c r="C10" t="s">
        <v>118</v>
      </c>
      <c r="D10" t="s">
        <v>465</v>
      </c>
      <c r="E10" t="s">
        <v>118</v>
      </c>
      <c r="F10" t="s">
        <v>466</v>
      </c>
      <c r="G10" t="s">
        <v>465</v>
      </c>
      <c r="H10" t="str">
        <f t="shared" si="0"/>
        <v>3 block_cd = f8</v>
      </c>
      <c r="K10" t="str">
        <f t="shared" si="1"/>
        <v>set code_values-&gt;cv.cs_14233.block_cd = uar_get_code_by_cki("CKI.CODEVALUE!56834")</v>
      </c>
    </row>
    <row r="11" spans="1:11" x14ac:dyDescent="0.25">
      <c r="A11">
        <v>4535</v>
      </c>
      <c r="B11" t="s">
        <v>467</v>
      </c>
      <c r="C11" t="s">
        <v>468</v>
      </c>
      <c r="D11" t="s">
        <v>467</v>
      </c>
      <c r="E11" t="s">
        <v>468</v>
      </c>
      <c r="F11" t="s">
        <v>469</v>
      </c>
      <c r="G11" t="s">
        <v>467</v>
      </c>
      <c r="H11" t="str">
        <f t="shared" si="0"/>
        <v>3 canceled_cd = f8</v>
      </c>
      <c r="K11" t="str">
        <f t="shared" si="1"/>
        <v>set code_values-&gt;cv.cs_14233.canceled_cd = uar_get_code_by_cki("CKI.CODEVALUE!6156")</v>
      </c>
    </row>
    <row r="12" spans="1:11" x14ac:dyDescent="0.25">
      <c r="A12">
        <v>4004264</v>
      </c>
      <c r="B12" t="s">
        <v>470</v>
      </c>
      <c r="C12" t="s">
        <v>471</v>
      </c>
      <c r="D12" t="s">
        <v>470</v>
      </c>
      <c r="E12" t="s">
        <v>472</v>
      </c>
      <c r="F12" t="s">
        <v>473</v>
      </c>
      <c r="G12" t="s">
        <v>470</v>
      </c>
      <c r="H12" t="str">
        <f t="shared" si="0"/>
        <v>3 canceled_advice_cd = f8</v>
      </c>
      <c r="K12" t="str">
        <f t="shared" si="1"/>
        <v>set code_values-&gt;cv.cs_14233.canceled_advice_cd = uar_get_code_by_cki("CKI.CODEVALUE!3845338")</v>
      </c>
    </row>
    <row r="13" spans="1:11" x14ac:dyDescent="0.25">
      <c r="A13">
        <v>4536</v>
      </c>
      <c r="B13" t="s">
        <v>474</v>
      </c>
      <c r="C13" t="s">
        <v>475</v>
      </c>
      <c r="D13" t="s">
        <v>474</v>
      </c>
      <c r="E13" t="s">
        <v>476</v>
      </c>
      <c r="F13" t="s">
        <v>477</v>
      </c>
      <c r="G13" t="s">
        <v>474</v>
      </c>
      <c r="H13" t="str">
        <f t="shared" si="0"/>
        <v>3 checked_in_cd = f8</v>
      </c>
      <c r="K13" t="str">
        <f t="shared" si="1"/>
        <v>set code_values-&gt;cv.cs_14233.checked_in_cd = uar_get_code_by_cki("CKI.CODEVALUE!6157")</v>
      </c>
    </row>
    <row r="14" spans="1:11" x14ac:dyDescent="0.25">
      <c r="A14">
        <v>4537</v>
      </c>
      <c r="B14" t="s">
        <v>478</v>
      </c>
      <c r="C14" t="s">
        <v>479</v>
      </c>
      <c r="D14" t="s">
        <v>478</v>
      </c>
      <c r="E14" t="s">
        <v>480</v>
      </c>
      <c r="F14" t="s">
        <v>481</v>
      </c>
      <c r="G14" t="s">
        <v>478</v>
      </c>
      <c r="H14" t="str">
        <f t="shared" si="0"/>
        <v>3 checked_out_cd = f8</v>
      </c>
      <c r="K14" t="str">
        <f t="shared" si="1"/>
        <v>set code_values-&gt;cv.cs_14233.checked_out_cd = uar_get_code_by_cki("CKI.CODEVALUE!6158")</v>
      </c>
    </row>
    <row r="15" spans="1:11" x14ac:dyDescent="0.25">
      <c r="A15">
        <v>4004266</v>
      </c>
      <c r="B15" t="s">
        <v>482</v>
      </c>
      <c r="C15" t="s">
        <v>483</v>
      </c>
      <c r="D15" t="s">
        <v>482</v>
      </c>
      <c r="E15" t="s">
        <v>484</v>
      </c>
      <c r="F15" t="s">
        <v>485</v>
      </c>
      <c r="G15" t="s">
        <v>482</v>
      </c>
      <c r="H15" t="str">
        <f t="shared" si="0"/>
        <v>3 closed_advice_cd = f8</v>
      </c>
      <c r="K15" t="str">
        <f t="shared" si="1"/>
        <v>set code_values-&gt;cv.cs_14233.closed_advice_cd = uar_get_code_by_cki("CKI.CODEVALUE!3843376")</v>
      </c>
    </row>
    <row r="16" spans="1:11" x14ac:dyDescent="0.25">
      <c r="A16">
        <v>4054213</v>
      </c>
      <c r="B16" t="s">
        <v>486</v>
      </c>
      <c r="C16" t="s">
        <v>129</v>
      </c>
      <c r="D16" t="s">
        <v>486</v>
      </c>
      <c r="E16" t="s">
        <v>129</v>
      </c>
      <c r="F16" t="s">
        <v>487</v>
      </c>
      <c r="G16" t="s">
        <v>486</v>
      </c>
      <c r="H16" t="str">
        <f t="shared" si="0"/>
        <v>3 complete_cd = f8</v>
      </c>
      <c r="K16" t="str">
        <f t="shared" si="1"/>
        <v>set code_values-&gt;cv.cs_14233.complete_cd = uar_get_code_by_cki("CKI.CODEVALUE!4533558")</v>
      </c>
    </row>
    <row r="17" spans="1:11" x14ac:dyDescent="0.25">
      <c r="A17">
        <v>4538</v>
      </c>
      <c r="B17" t="s">
        <v>488</v>
      </c>
      <c r="C17" t="s">
        <v>489</v>
      </c>
      <c r="D17" t="s">
        <v>488</v>
      </c>
      <c r="E17" t="s">
        <v>489</v>
      </c>
      <c r="F17" t="s">
        <v>490</v>
      </c>
      <c r="G17" t="s">
        <v>488</v>
      </c>
      <c r="H17" t="str">
        <f t="shared" si="0"/>
        <v>3 confirmed_cd = f8</v>
      </c>
      <c r="K17" t="str">
        <f t="shared" si="1"/>
        <v>set code_values-&gt;cv.cs_14233.confirmed_cd = uar_get_code_by_cki("CKI.CODEVALUE!6159")</v>
      </c>
    </row>
    <row r="18" spans="1:11" x14ac:dyDescent="0.25">
      <c r="A18">
        <v>4540</v>
      </c>
      <c r="B18" t="s">
        <v>491</v>
      </c>
      <c r="C18" t="s">
        <v>492</v>
      </c>
      <c r="D18" t="s">
        <v>491</v>
      </c>
      <c r="E18" t="s">
        <v>492</v>
      </c>
      <c r="F18" t="s">
        <v>493</v>
      </c>
      <c r="G18" t="s">
        <v>491</v>
      </c>
      <c r="H18" t="str">
        <f t="shared" si="0"/>
        <v>3 deleted_cd = f8</v>
      </c>
      <c r="K18" t="str">
        <f t="shared" si="1"/>
        <v>set code_values-&gt;cv.cs_14233.deleted_cd = uar_get_code_by_cki("CKI.CODEVALUE!6160")</v>
      </c>
    </row>
    <row r="19" spans="1:11" x14ac:dyDescent="0.25">
      <c r="A19">
        <v>4054215</v>
      </c>
      <c r="B19" t="s">
        <v>494</v>
      </c>
      <c r="C19" t="s">
        <v>495</v>
      </c>
      <c r="D19" t="s">
        <v>494</v>
      </c>
      <c r="E19" t="s">
        <v>495</v>
      </c>
      <c r="F19" t="s">
        <v>496</v>
      </c>
      <c r="G19" t="s">
        <v>494</v>
      </c>
      <c r="H19" t="str">
        <f t="shared" si="0"/>
        <v>3 discarded_cd = f8</v>
      </c>
      <c r="K19" t="str">
        <f t="shared" si="1"/>
        <v>set code_values-&gt;cv.cs_14233.discarded_cd = uar_get_code_by_cki("CKI.CODEVALUE!2160142027")</v>
      </c>
    </row>
    <row r="20" spans="1:11" x14ac:dyDescent="0.25">
      <c r="A20">
        <v>4541</v>
      </c>
      <c r="B20" t="s">
        <v>497</v>
      </c>
      <c r="C20" t="s">
        <v>498</v>
      </c>
      <c r="D20" t="s">
        <v>497</v>
      </c>
      <c r="E20" t="s">
        <v>498</v>
      </c>
      <c r="F20" t="s">
        <v>499</v>
      </c>
      <c r="G20" t="s">
        <v>497</v>
      </c>
      <c r="H20" t="str">
        <f t="shared" si="0"/>
        <v>3 finalized_cd = f8</v>
      </c>
      <c r="K20" t="str">
        <f t="shared" si="1"/>
        <v>set code_values-&gt;cv.cs_14233.finalized_cd = uar_get_code_by_cki("CKI.CODEVALUE!6161")</v>
      </c>
    </row>
    <row r="21" spans="1:11" x14ac:dyDescent="0.25">
      <c r="A21">
        <v>4542</v>
      </c>
      <c r="B21" t="s">
        <v>500</v>
      </c>
      <c r="C21" t="s">
        <v>142</v>
      </c>
      <c r="D21" t="s">
        <v>500</v>
      </c>
      <c r="E21" t="s">
        <v>142</v>
      </c>
      <c r="F21" t="s">
        <v>501</v>
      </c>
      <c r="G21" t="s">
        <v>500</v>
      </c>
      <c r="H21" t="str">
        <f t="shared" si="0"/>
        <v>3 hold_cd = f8</v>
      </c>
      <c r="K21" t="str">
        <f t="shared" si="1"/>
        <v>set code_values-&gt;cv.cs_14233.hold_cd = uar_get_code_by_cki("CKI.CODEVALUE!6162")</v>
      </c>
    </row>
    <row r="22" spans="1:11" x14ac:dyDescent="0.25">
      <c r="A22">
        <v>4543</v>
      </c>
      <c r="B22" t="s">
        <v>502</v>
      </c>
      <c r="C22" t="s">
        <v>152</v>
      </c>
      <c r="D22" t="s">
        <v>502</v>
      </c>
      <c r="E22" t="s">
        <v>152</v>
      </c>
      <c r="F22" t="s">
        <v>503</v>
      </c>
      <c r="G22" t="s">
        <v>502</v>
      </c>
      <c r="H22" t="str">
        <f t="shared" si="0"/>
        <v>3 no_show_cd = f8</v>
      </c>
      <c r="K22" t="str">
        <f t="shared" si="1"/>
        <v>set code_values-&gt;cv.cs_14233.no_show_cd = uar_get_code_by_cki("CKI.CODEVALUE!6163")</v>
      </c>
    </row>
    <row r="23" spans="1:11" x14ac:dyDescent="0.25">
      <c r="A23">
        <v>4544</v>
      </c>
      <c r="B23" t="s">
        <v>504</v>
      </c>
      <c r="C23" t="s">
        <v>505</v>
      </c>
      <c r="D23" t="s">
        <v>504</v>
      </c>
      <c r="E23" t="s">
        <v>505</v>
      </c>
      <c r="F23" t="s">
        <v>506</v>
      </c>
      <c r="G23" t="s">
        <v>504</v>
      </c>
      <c r="H23" t="str">
        <f t="shared" si="0"/>
        <v>3 pending_cd = f8</v>
      </c>
      <c r="K23" t="str">
        <f t="shared" si="1"/>
        <v>set code_values-&gt;cv.cs_14233.pending_cd = uar_get_code_by_cki("CKI.CODEVALUE!6164")</v>
      </c>
    </row>
    <row r="24" spans="1:11" x14ac:dyDescent="0.25">
      <c r="A24">
        <v>615666</v>
      </c>
      <c r="B24" t="s">
        <v>507</v>
      </c>
      <c r="C24" t="s">
        <v>173</v>
      </c>
      <c r="D24" t="s">
        <v>507</v>
      </c>
      <c r="E24" t="s">
        <v>173</v>
      </c>
      <c r="F24" t="s">
        <v>508</v>
      </c>
      <c r="G24" t="s">
        <v>507</v>
      </c>
      <c r="H24" t="str">
        <f t="shared" si="0"/>
        <v>3 request_cd = f8</v>
      </c>
      <c r="K24" t="str">
        <f t="shared" si="1"/>
        <v>set code_values-&gt;cv.cs_14233.request_cd = uar_get_code_by_cki("CKI.CODEVALUE!2156953")</v>
      </c>
    </row>
    <row r="25" spans="1:11" x14ac:dyDescent="0.25">
      <c r="A25">
        <v>4545</v>
      </c>
      <c r="B25" t="s">
        <v>509</v>
      </c>
      <c r="C25" t="s">
        <v>510</v>
      </c>
      <c r="D25" t="s">
        <v>509</v>
      </c>
      <c r="E25" t="s">
        <v>510</v>
      </c>
      <c r="F25" t="s">
        <v>511</v>
      </c>
      <c r="G25" t="s">
        <v>509</v>
      </c>
      <c r="H25" t="str">
        <f t="shared" si="0"/>
        <v>3 rescheduled_cd = f8</v>
      </c>
      <c r="K25" t="str">
        <f t="shared" si="1"/>
        <v>set code_values-&gt;cv.cs_14233.rescheduled_cd = uar_get_code_by_cki("CKI.CODEVALUE!12095")</v>
      </c>
    </row>
    <row r="26" spans="1:11" x14ac:dyDescent="0.25">
      <c r="A26">
        <v>4004267</v>
      </c>
      <c r="B26" t="s">
        <v>512</v>
      </c>
      <c r="C26" t="s">
        <v>175</v>
      </c>
      <c r="D26" t="s">
        <v>512</v>
      </c>
      <c r="E26" t="s">
        <v>513</v>
      </c>
      <c r="F26" t="s">
        <v>514</v>
      </c>
      <c r="G26" t="s">
        <v>515</v>
      </c>
      <c r="H26" t="str">
        <f t="shared" si="0"/>
        <v>3 advice_response_cd = f8</v>
      </c>
      <c r="K26" t="str">
        <f t="shared" si="1"/>
        <v>set code_values-&gt;cv.cs_14233.advice_response_cd = uar_get_code_by_cki("CKI.CODEVALUE!3843375")</v>
      </c>
    </row>
    <row r="27" spans="1:11" x14ac:dyDescent="0.25">
      <c r="A27">
        <v>4546</v>
      </c>
      <c r="B27" t="s">
        <v>516</v>
      </c>
      <c r="C27" t="s">
        <v>517</v>
      </c>
      <c r="D27" t="s">
        <v>516</v>
      </c>
      <c r="E27" t="s">
        <v>517</v>
      </c>
      <c r="F27" t="s">
        <v>518</v>
      </c>
      <c r="G27" t="s">
        <v>516</v>
      </c>
      <c r="H27" t="str">
        <f t="shared" si="0"/>
        <v>3 scheduled_cd = f8</v>
      </c>
      <c r="K27" t="str">
        <f t="shared" si="1"/>
        <v>set code_values-&gt;cv.cs_14233.scheduled_cd = uar_get_code_by_cki("CKI.CODEVALUE!62494")</v>
      </c>
    </row>
    <row r="28" spans="1:11" x14ac:dyDescent="0.25">
      <c r="A28">
        <v>4054214</v>
      </c>
      <c r="B28" t="s">
        <v>519</v>
      </c>
      <c r="C28" t="s">
        <v>520</v>
      </c>
      <c r="D28" t="s">
        <v>519</v>
      </c>
      <c r="E28" t="s">
        <v>520</v>
      </c>
      <c r="F28" t="s">
        <v>521</v>
      </c>
      <c r="G28" t="s">
        <v>519</v>
      </c>
      <c r="H28" t="str">
        <f t="shared" si="0"/>
        <v>3 shortlisted_cd = f8</v>
      </c>
      <c r="K28" t="str">
        <f t="shared" si="1"/>
        <v>set code_values-&gt;cv.cs_14233.shortlisted_cd = uar_get_code_by_cki("CKI.CODEVALUE!4533559")</v>
      </c>
    </row>
    <row r="29" spans="1:11" x14ac:dyDescent="0.25">
      <c r="A29">
        <v>4547</v>
      </c>
      <c r="B29" t="s">
        <v>522</v>
      </c>
      <c r="C29" t="s">
        <v>192</v>
      </c>
      <c r="D29" t="s">
        <v>522</v>
      </c>
      <c r="E29" t="s">
        <v>192</v>
      </c>
      <c r="F29" t="s">
        <v>523</v>
      </c>
      <c r="G29" t="s">
        <v>522</v>
      </c>
      <c r="H29" t="str">
        <f t="shared" si="0"/>
        <v>3 standby_cd = f8</v>
      </c>
      <c r="K29" t="str">
        <f t="shared" si="1"/>
        <v>set code_values-&gt;cv.cs_14233.standby_cd = uar_get_code_by_cki("CKI.CODEVALUE!6165")</v>
      </c>
    </row>
    <row r="30" spans="1:11" x14ac:dyDescent="0.25">
      <c r="A30">
        <v>4548</v>
      </c>
      <c r="B30" t="s">
        <v>524</v>
      </c>
      <c r="C30" t="s">
        <v>525</v>
      </c>
      <c r="D30" t="s">
        <v>524</v>
      </c>
      <c r="E30" t="s">
        <v>526</v>
      </c>
      <c r="F30" t="s">
        <v>527</v>
      </c>
      <c r="G30" t="s">
        <v>524</v>
      </c>
      <c r="H30" t="str">
        <f t="shared" si="0"/>
        <v>3 unschedulable_cd = f8</v>
      </c>
      <c r="K30" t="str">
        <f t="shared" si="1"/>
        <v>set code_values-&gt;cv.cs_14233.unschedulable_cd = uar_get_code_by_cki("CKI.CODEVALUE!13834")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I104"/>
  <sheetViews>
    <sheetView zoomScale="80" zoomScaleNormal="80" workbookViewId="0">
      <selection activeCell="H6" sqref="H6"/>
    </sheetView>
  </sheetViews>
  <sheetFormatPr defaultColWidth="8.85546875" defaultRowHeight="15" x14ac:dyDescent="0.25"/>
  <cols>
    <col min="1" max="1" width="14.140625" bestFit="1" customWidth="1"/>
    <col min="2" max="2" width="28.85546875" bestFit="1" customWidth="1"/>
    <col min="3" max="3" width="23.85546875" bestFit="1" customWidth="1"/>
    <col min="4" max="4" width="23.140625" bestFit="1" customWidth="1"/>
    <col min="5" max="7" width="23.140625" customWidth="1"/>
    <col min="8" max="8" width="26" bestFit="1" customWidth="1"/>
  </cols>
  <sheetData>
    <row r="2" spans="3:9" x14ac:dyDescent="0.25">
      <c r="I2">
        <v>14232</v>
      </c>
    </row>
    <row r="6" spans="3:9" x14ac:dyDescent="0.25">
      <c r="C6" t="s">
        <v>105</v>
      </c>
      <c r="H6" t="str">
        <f t="shared" ref="H6:H36" si="0">CONCATENATE("3 ",SUBSTITUTE(LOWER(C6)," ","_"),"_cd = f8")</f>
        <v>3 addclininfo_cd = f8</v>
      </c>
      <c r="I6" t="str">
        <f>CONCATENATE("set code_values-&gt;cv.cs_",$I$2,".",SUBSTITUTE(LOWER(C6)," ","_"),"_cd = uar_get_code_by(","""","MEANING","""",",",$I$2,",","""",C6,"""",")")</f>
        <v>set code_values-&gt;cv.cs_14232.addclininfo_cd = uar_get_code_by("MEANING",14232,"ADDCLININFO")</v>
      </c>
    </row>
    <row r="7" spans="3:9" x14ac:dyDescent="0.25">
      <c r="C7" t="s">
        <v>106</v>
      </c>
      <c r="H7" t="str">
        <f t="shared" si="0"/>
        <v>3 addedbmsx04_cd = f8</v>
      </c>
      <c r="I7" t="str">
        <f t="shared" ref="I7:I36" si="1">CONCATENATE("set code_values-&gt;cv.cs_",$I$2,".",SUBSTITUTE(LOWER(C7)," ","_"),"_cd = uar_get_code_by(","""","MEANING","""",",",$I$2,",","""",C7,"""",")")</f>
        <v>set code_values-&gt;cv.cs_14232.addedbmsx04_cd = uar_get_code_by("MEANING",14232,"ADDEDBMSX04")</v>
      </c>
    </row>
    <row r="8" spans="3:9" x14ac:dyDescent="0.25">
      <c r="C8" t="s">
        <v>107</v>
      </c>
      <c r="H8" t="str">
        <f t="shared" si="0"/>
        <v>3 addedbmsx05_cd = f8</v>
      </c>
      <c r="I8" t="str">
        <f t="shared" si="1"/>
        <v>set code_values-&gt;cv.cs_14232.addedbmsx05_cd = uar_get_code_by("MEANING",14232,"ADDEDBMSX05")</v>
      </c>
    </row>
    <row r="9" spans="3:9" x14ac:dyDescent="0.25">
      <c r="C9" t="s">
        <v>108</v>
      </c>
      <c r="H9" t="str">
        <f t="shared" si="0"/>
        <v>3 addreferral_cd = f8</v>
      </c>
      <c r="I9" t="str">
        <f t="shared" si="1"/>
        <v>set code_values-&gt;cv.cs_14232.addreferral_cd = uar_get_code_by("MEANING",14232,"ADDREFERRAL")</v>
      </c>
    </row>
    <row r="10" spans="3:9" x14ac:dyDescent="0.25">
      <c r="C10" t="s">
        <v>109</v>
      </c>
      <c r="H10" t="str">
        <f t="shared" si="0"/>
        <v>3 addrequrmnt_cd = f8</v>
      </c>
      <c r="I10" t="str">
        <f t="shared" si="1"/>
        <v>set code_values-&gt;cv.cs_14232.addrequrmnt_cd = uar_get_code_by("MEANING",14232,"ADDREQURMNT")</v>
      </c>
    </row>
    <row r="11" spans="3:9" x14ac:dyDescent="0.25">
      <c r="C11" t="s">
        <v>110</v>
      </c>
      <c r="H11" t="str">
        <f t="shared" si="0"/>
        <v>3 addshortlist_cd = f8</v>
      </c>
      <c r="I11" t="str">
        <f t="shared" si="1"/>
        <v>set code_values-&gt;cv.cs_14232.addshortlist_cd = uar_get_code_by("MEANING",14232,"ADDSHORTLIST")</v>
      </c>
    </row>
    <row r="12" spans="3:9" x14ac:dyDescent="0.25">
      <c r="C12" t="s">
        <v>111</v>
      </c>
      <c r="H12" t="str">
        <f t="shared" si="0"/>
        <v>3 advice_cd = f8</v>
      </c>
      <c r="I12" t="str">
        <f t="shared" si="1"/>
        <v>set code_values-&gt;cv.cs_14232.advice_cd = uar_get_code_by("MEANING",14232,"ADVICE")</v>
      </c>
    </row>
    <row r="13" spans="3:9" x14ac:dyDescent="0.25">
      <c r="C13" t="s">
        <v>112</v>
      </c>
      <c r="H13" t="str">
        <f t="shared" si="0"/>
        <v>3 appointment_cd = f8</v>
      </c>
      <c r="I13" t="str">
        <f t="shared" si="1"/>
        <v>set code_values-&gt;cv.cs_14232.appointment_cd = uar_get_code_by("MEANING",14232,"APPOINTMENT")</v>
      </c>
    </row>
    <row r="14" spans="3:9" x14ac:dyDescent="0.25">
      <c r="C14" t="s">
        <v>113</v>
      </c>
      <c r="H14" t="str">
        <f t="shared" si="0"/>
        <v>3 apptnoxpas_cd = f8</v>
      </c>
      <c r="I14" t="str">
        <f t="shared" si="1"/>
        <v>set code_values-&gt;cv.cs_14232.apptnoxpas_cd = uar_get_code_by("MEANING",14232,"APPTNOXPAS")</v>
      </c>
    </row>
    <row r="15" spans="3:9" x14ac:dyDescent="0.25">
      <c r="C15" t="s">
        <v>114</v>
      </c>
      <c r="H15" t="str">
        <f t="shared" si="0"/>
        <v>3 apptxpas_cd = f8</v>
      </c>
      <c r="I15" t="str">
        <f t="shared" si="1"/>
        <v>set code_values-&gt;cv.cs_14232.apptxpas_cd = uar_get_code_by("MEANING",14232,"APPTXPAS")</v>
      </c>
    </row>
    <row r="16" spans="3:9" x14ac:dyDescent="0.25">
      <c r="C16" t="s">
        <v>115</v>
      </c>
      <c r="H16" t="str">
        <f t="shared" si="0"/>
        <v>3 asi_cd = f8</v>
      </c>
      <c r="I16" t="str">
        <f t="shared" si="1"/>
        <v>set code_values-&gt;cv.cs_14232.asi_cd = uar_get_code_by("MEANING",14232,"ASI")</v>
      </c>
    </row>
    <row r="17" spans="3:9" x14ac:dyDescent="0.25">
      <c r="C17" t="s">
        <v>116</v>
      </c>
      <c r="H17" t="str">
        <f t="shared" si="0"/>
        <v>3 asicontact_cd = f8</v>
      </c>
      <c r="I17" t="str">
        <f t="shared" si="1"/>
        <v>set code_values-&gt;cv.cs_14232.asicontact_cd = uar_get_code_by("MEANING",14232,"ASICONTACT")</v>
      </c>
    </row>
    <row r="18" spans="3:9" x14ac:dyDescent="0.25">
      <c r="C18" t="s">
        <v>117</v>
      </c>
      <c r="H18" t="str">
        <f t="shared" si="0"/>
        <v>3 assess_cd = f8</v>
      </c>
      <c r="I18" t="str">
        <f t="shared" si="1"/>
        <v>set code_values-&gt;cv.cs_14232.assess_cd = uar_get_code_by("MEANING",14232,"ASSESS")</v>
      </c>
    </row>
    <row r="19" spans="3:9" x14ac:dyDescent="0.25">
      <c r="C19" t="s">
        <v>118</v>
      </c>
      <c r="H19" t="str">
        <f t="shared" si="0"/>
        <v>3 block_cd = f8</v>
      </c>
      <c r="I19" t="str">
        <f t="shared" si="1"/>
        <v>set code_values-&gt;cv.cs_14232.block_cd = uar_get_code_by("MEANING",14232,"BLOCK")</v>
      </c>
    </row>
    <row r="20" spans="3:9" x14ac:dyDescent="0.25">
      <c r="C20" t="s">
        <v>119</v>
      </c>
      <c r="H20" t="str">
        <f t="shared" si="0"/>
        <v>3 cancel_cd = f8</v>
      </c>
      <c r="I20" t="str">
        <f t="shared" si="1"/>
        <v>set code_values-&gt;cv.cs_14232.cancel_cd = uar_get_code_by("MEANING",14232,"CANCEL")</v>
      </c>
    </row>
    <row r="21" spans="3:9" x14ac:dyDescent="0.25">
      <c r="C21" t="s">
        <v>120</v>
      </c>
      <c r="H21" t="str">
        <f t="shared" si="0"/>
        <v>3 canceladv_cd = f8</v>
      </c>
      <c r="I21" t="str">
        <f t="shared" si="1"/>
        <v>set code_values-&gt;cv.cs_14232.canceladv_cd = uar_get_code_by("MEANING",14232,"CANCELADV")</v>
      </c>
    </row>
    <row r="22" spans="3:9" x14ac:dyDescent="0.25">
      <c r="C22" t="s">
        <v>121</v>
      </c>
      <c r="H22" t="str">
        <f t="shared" si="0"/>
        <v>3 cancelreq_cd = f8</v>
      </c>
      <c r="I22" t="str">
        <f t="shared" si="1"/>
        <v>set code_values-&gt;cv.cs_14232.cancelreq_cd = uar_get_code_by("MEANING",14232,"CANCELREQ")</v>
      </c>
    </row>
    <row r="23" spans="3:9" x14ac:dyDescent="0.25">
      <c r="C23" t="s">
        <v>122</v>
      </c>
      <c r="H23" t="str">
        <f t="shared" si="0"/>
        <v>3 canreqfollup_cd = f8</v>
      </c>
      <c r="I23" t="str">
        <f t="shared" si="1"/>
        <v>set code_values-&gt;cv.cs_14232.canreqfollup_cd = uar_get_code_by("MEANING",14232,"CANREQFOLLUP")</v>
      </c>
    </row>
    <row r="24" spans="3:9" x14ac:dyDescent="0.25">
      <c r="C24" t="s">
        <v>123</v>
      </c>
      <c r="H24" t="str">
        <f t="shared" si="0"/>
        <v>3 checkabn_cd = f8</v>
      </c>
      <c r="I24" t="str">
        <f t="shared" si="1"/>
        <v>set code_values-&gt;cv.cs_14232.checkabn_cd = uar_get_code_by("MEANING",14232,"CHECKABN")</v>
      </c>
    </row>
    <row r="25" spans="3:9" x14ac:dyDescent="0.25">
      <c r="C25" t="s">
        <v>124</v>
      </c>
      <c r="H25" t="str">
        <f t="shared" si="0"/>
        <v>3 checkin_cd = f8</v>
      </c>
      <c r="I25" t="str">
        <f t="shared" si="1"/>
        <v>set code_values-&gt;cv.cs_14232.checkin_cd = uar_get_code_by("MEANING",14232,"CHECKIN")</v>
      </c>
    </row>
    <row r="26" spans="3:9" x14ac:dyDescent="0.25">
      <c r="C26" t="s">
        <v>125</v>
      </c>
      <c r="H26" t="str">
        <f t="shared" si="0"/>
        <v>3 checkout_cd = f8</v>
      </c>
      <c r="I26" t="str">
        <f t="shared" si="1"/>
        <v>set code_values-&gt;cv.cs_14232.checkout_cd = uar_get_code_by("MEANING",14232,"CHECKOUT")</v>
      </c>
    </row>
    <row r="27" spans="3:9" x14ac:dyDescent="0.25">
      <c r="C27" t="s">
        <v>126</v>
      </c>
      <c r="H27" t="str">
        <f t="shared" si="0"/>
        <v>3 closeadv_cd = f8</v>
      </c>
      <c r="I27" t="str">
        <f t="shared" si="1"/>
        <v>set code_values-&gt;cv.cs_14232.closeadv_cd = uar_get_code_by("MEANING",14232,"CLOSEADV")</v>
      </c>
    </row>
    <row r="28" spans="3:9" x14ac:dyDescent="0.25">
      <c r="C28" t="s">
        <v>127</v>
      </c>
      <c r="H28" t="str">
        <f t="shared" si="0"/>
        <v>3 cmpltprnting_cd = f8</v>
      </c>
      <c r="I28" t="str">
        <f t="shared" si="1"/>
        <v>set code_values-&gt;cv.cs_14232.cmpltprnting_cd = uar_get_code_by("MEANING",14232,"CMPLTPRNTING")</v>
      </c>
    </row>
    <row r="29" spans="3:9" x14ac:dyDescent="0.25">
      <c r="C29" t="s">
        <v>128</v>
      </c>
      <c r="H29" t="str">
        <f t="shared" si="0"/>
        <v>3 cnlrequrmnt_cd = f8</v>
      </c>
      <c r="I29" t="str">
        <f t="shared" si="1"/>
        <v>set code_values-&gt;cv.cs_14232.cnlrequrmnt_cd = uar_get_code_by("MEANING",14232,"CNLREQURMNT")</v>
      </c>
    </row>
    <row r="30" spans="3:9" x14ac:dyDescent="0.25">
      <c r="C30" t="s">
        <v>129</v>
      </c>
      <c r="H30" t="str">
        <f t="shared" si="0"/>
        <v>3 complete_cd = f8</v>
      </c>
      <c r="I30" t="str">
        <f t="shared" si="1"/>
        <v>set code_values-&gt;cv.cs_14232.complete_cd = uar_get_code_by("MEANING",14232,"COMPLETE")</v>
      </c>
    </row>
    <row r="31" spans="3:9" x14ac:dyDescent="0.25">
      <c r="C31" t="s">
        <v>130</v>
      </c>
      <c r="H31" t="str">
        <f t="shared" si="0"/>
        <v>3 completereq_cd = f8</v>
      </c>
      <c r="I31" t="str">
        <f t="shared" si="1"/>
        <v>set code_values-&gt;cv.cs_14232.completereq_cd = uar_get_code_by("MEANING",14232,"COMPLETEREQ")</v>
      </c>
    </row>
    <row r="32" spans="3:9" x14ac:dyDescent="0.25">
      <c r="C32" t="s">
        <v>131</v>
      </c>
      <c r="H32" t="str">
        <f t="shared" si="0"/>
        <v>3 confirm_cd = f8</v>
      </c>
      <c r="I32" t="str">
        <f t="shared" si="1"/>
        <v>set code_values-&gt;cv.cs_14232.confirm_cd = uar_get_code_by("MEANING",14232,"CONFIRM")</v>
      </c>
    </row>
    <row r="33" spans="3:9" x14ac:dyDescent="0.25">
      <c r="C33" t="s">
        <v>132</v>
      </c>
      <c r="H33" t="str">
        <f t="shared" si="0"/>
        <v>3 contact_cd = f8</v>
      </c>
      <c r="I33" t="str">
        <f t="shared" si="1"/>
        <v>set code_values-&gt;cv.cs_14232.contact_cd = uar_get_code_by("MEANING",14232,"CONTACT")</v>
      </c>
    </row>
    <row r="34" spans="3:9" x14ac:dyDescent="0.25">
      <c r="C34" t="s">
        <v>133</v>
      </c>
      <c r="H34" t="str">
        <f t="shared" si="0"/>
        <v>3 contactref_cd = f8</v>
      </c>
      <c r="I34" t="str">
        <f t="shared" si="1"/>
        <v>set code_values-&gt;cv.cs_14232.contactref_cd = uar_get_code_by("MEANING",14232,"CONTACTREF")</v>
      </c>
    </row>
    <row r="35" spans="3:9" x14ac:dyDescent="0.25">
      <c r="C35" t="s">
        <v>134</v>
      </c>
      <c r="H35" t="str">
        <f t="shared" si="0"/>
        <v>3 cutpaste_cd = f8</v>
      </c>
      <c r="I35" t="str">
        <f t="shared" si="1"/>
        <v>set code_values-&gt;cv.cs_14232.cutpaste_cd = uar_get_code_by("MEANING",14232,"CUTPASTE")</v>
      </c>
    </row>
    <row r="36" spans="3:9" x14ac:dyDescent="0.25">
      <c r="C36" t="s">
        <v>135</v>
      </c>
      <c r="H36" t="str">
        <f t="shared" si="0"/>
        <v>3 defer_cd = f8</v>
      </c>
      <c r="I36" t="str">
        <f t="shared" si="1"/>
        <v>set code_values-&gt;cv.cs_14232.defer_cd = uar_get_code_by("MEANING",14232,"DEFER")</v>
      </c>
    </row>
    <row r="37" spans="3:9" x14ac:dyDescent="0.25">
      <c r="C37" t="s">
        <v>136</v>
      </c>
      <c r="H37" t="str">
        <f t="shared" ref="H37:H100" si="2">CONCATENATE("3 ",SUBSTITUTE(LOWER(C37)," ","_"),"_cd = f8")</f>
        <v>3 deferresched_cd = f8</v>
      </c>
      <c r="I37" t="str">
        <f t="shared" ref="I37:I100" si="3">CONCATENATE("set code_values-&gt;cv.cs_",$I$2,".",SUBSTITUTE(LOWER(C37)," ","_"),"_cd = uar_get_code_by(","""","MEANING","""",",",$I$2,",","""",C37,"""",")")</f>
        <v>set code_values-&gt;cv.cs_14232.deferresched_cd = uar_get_code_by("MEANING",14232,"DEFERRESCHED")</v>
      </c>
    </row>
    <row r="38" spans="3:9" x14ac:dyDescent="0.25">
      <c r="C38" t="s">
        <v>137</v>
      </c>
      <c r="H38" t="str">
        <f t="shared" si="2"/>
        <v>3 delete_cd = f8</v>
      </c>
      <c r="I38" t="str">
        <f t="shared" si="3"/>
        <v>set code_values-&gt;cv.cs_14232.delete_cd = uar_get_code_by("MEANING",14232,"DELETE")</v>
      </c>
    </row>
    <row r="39" spans="3:9" x14ac:dyDescent="0.25">
      <c r="C39" t="s">
        <v>138</v>
      </c>
      <c r="H39" t="str">
        <f t="shared" si="2"/>
        <v>3 discard_cd = f8</v>
      </c>
      <c r="I39" t="str">
        <f t="shared" si="3"/>
        <v>set code_values-&gt;cv.cs_14232.discard_cd = uar_get_code_by("MEANING",14232,"DISCARD")</v>
      </c>
    </row>
    <row r="40" spans="3:9" x14ac:dyDescent="0.25">
      <c r="C40" t="s">
        <v>139</v>
      </c>
      <c r="H40" t="str">
        <f t="shared" si="2"/>
        <v>3 displaced_cd = f8</v>
      </c>
      <c r="I40" t="str">
        <f t="shared" si="3"/>
        <v>set code_values-&gt;cv.cs_14232.displaced_cd = uar_get_code_by("MEANING",14232,"DISPLACED")</v>
      </c>
    </row>
    <row r="41" spans="3:9" x14ac:dyDescent="0.25">
      <c r="C41" t="s">
        <v>140</v>
      </c>
      <c r="H41" t="str">
        <f t="shared" si="2"/>
        <v>3 esoskip_cd = f8</v>
      </c>
      <c r="I41" t="str">
        <f t="shared" si="3"/>
        <v>set code_values-&gt;cv.cs_14232.esoskip_cd = uar_get_code_by("MEANING",14232,"ESOSKIP")</v>
      </c>
    </row>
    <row r="42" spans="3:9" x14ac:dyDescent="0.25">
      <c r="C42" t="s">
        <v>141</v>
      </c>
      <c r="H42" t="str">
        <f t="shared" si="2"/>
        <v>3 finalize_cd = f8</v>
      </c>
      <c r="I42" t="str">
        <f t="shared" si="3"/>
        <v>set code_values-&gt;cv.cs_14232.finalize_cd = uar_get_code_by("MEANING",14232,"FINALIZE")</v>
      </c>
    </row>
    <row r="43" spans="3:9" x14ac:dyDescent="0.25">
      <c r="C43" t="s">
        <v>142</v>
      </c>
      <c r="H43" t="str">
        <f t="shared" si="2"/>
        <v>3 hold_cd = f8</v>
      </c>
      <c r="I43" t="str">
        <f t="shared" si="3"/>
        <v>set code_values-&gt;cv.cs_14232.hold_cd = uar_get_code_by("MEANING",14232,"HOLD")</v>
      </c>
    </row>
    <row r="44" spans="3:9" x14ac:dyDescent="0.25">
      <c r="C44" t="s">
        <v>143</v>
      </c>
      <c r="H44" t="str">
        <f t="shared" si="2"/>
        <v>3 link_cd = f8</v>
      </c>
      <c r="I44" t="str">
        <f t="shared" si="3"/>
        <v>set code_values-&gt;cv.cs_14232.link_cd = uar_get_code_by("MEANING",14232,"LINK")</v>
      </c>
    </row>
    <row r="45" spans="3:9" x14ac:dyDescent="0.25">
      <c r="C45" t="s">
        <v>144</v>
      </c>
      <c r="H45" t="str">
        <f t="shared" si="2"/>
        <v>3 lock_cd = f8</v>
      </c>
      <c r="I45" t="str">
        <f t="shared" si="3"/>
        <v>set code_values-&gt;cv.cs_14232.lock_cd = uar_get_code_by("MEANING",14232,"LOCK")</v>
      </c>
    </row>
    <row r="46" spans="3:9" x14ac:dyDescent="0.25">
      <c r="C46" t="s">
        <v>145</v>
      </c>
      <c r="H46" t="str">
        <f t="shared" si="2"/>
        <v>3 modassess_cd = f8</v>
      </c>
      <c r="I46" t="str">
        <f t="shared" si="3"/>
        <v>set code_values-&gt;cv.cs_14232.modassess_cd = uar_get_code_by("MEANING",14232,"MODASSESS")</v>
      </c>
    </row>
    <row r="47" spans="3:9" x14ac:dyDescent="0.25">
      <c r="C47" t="s">
        <v>146</v>
      </c>
      <c r="H47" t="str">
        <f t="shared" si="2"/>
        <v>3 modify_cd = f8</v>
      </c>
      <c r="I47" t="str">
        <f t="shared" si="3"/>
        <v>set code_values-&gt;cv.cs_14232.modify_cd = uar_get_code_by("MEANING",14232,"MODIFY")</v>
      </c>
    </row>
    <row r="48" spans="3:9" x14ac:dyDescent="0.25">
      <c r="C48" t="s">
        <v>147</v>
      </c>
      <c r="H48" t="str">
        <f t="shared" si="2"/>
        <v>3 modifyadv_cd = f8</v>
      </c>
      <c r="I48" t="str">
        <f t="shared" si="3"/>
        <v>set code_values-&gt;cv.cs_14232.modifyadv_cd = uar_get_code_by("MEANING",14232,"MODIFYADV")</v>
      </c>
    </row>
    <row r="49" spans="3:9" x14ac:dyDescent="0.25">
      <c r="C49" t="s">
        <v>148</v>
      </c>
      <c r="H49" t="str">
        <f t="shared" si="2"/>
        <v>3 modifyreq_cd = f8</v>
      </c>
      <c r="I49" t="str">
        <f t="shared" si="3"/>
        <v>set code_values-&gt;cv.cs_14232.modifyreq_cd = uar_get_code_by("MEANING",14232,"MODIFYREQ")</v>
      </c>
    </row>
    <row r="50" spans="3:9" x14ac:dyDescent="0.25">
      <c r="C50" t="s">
        <v>149</v>
      </c>
      <c r="H50" t="str">
        <f t="shared" si="2"/>
        <v>3 modreferral_cd = f8</v>
      </c>
      <c r="I50" t="str">
        <f t="shared" si="3"/>
        <v>set code_values-&gt;cv.cs_14232.modreferral_cd = uar_get_code_by("MEANING",14232,"MODREFERRAL")</v>
      </c>
    </row>
    <row r="51" spans="3:9" x14ac:dyDescent="0.25">
      <c r="C51" t="s">
        <v>150</v>
      </c>
      <c r="H51" t="str">
        <f t="shared" si="2"/>
        <v>3 mohhcv_cd = f8</v>
      </c>
      <c r="I51" t="str">
        <f t="shared" si="3"/>
        <v>set code_values-&gt;cv.cs_14232.mohhcv_cd = uar_get_code_by("MEANING",14232,"MOHHCV")</v>
      </c>
    </row>
    <row r="52" spans="3:9" x14ac:dyDescent="0.25">
      <c r="C52" t="s">
        <v>151</v>
      </c>
      <c r="H52" t="str">
        <f t="shared" si="2"/>
        <v>3 moveres_cd = f8</v>
      </c>
      <c r="I52" t="str">
        <f t="shared" si="3"/>
        <v>set code_values-&gt;cv.cs_14232.moveres_cd = uar_get_code_by("MEANING",14232,"MOVERES")</v>
      </c>
    </row>
    <row r="53" spans="3:9" x14ac:dyDescent="0.25">
      <c r="C53" t="s">
        <v>152</v>
      </c>
      <c r="H53" t="str">
        <f t="shared" si="2"/>
        <v>3 noshow_cd = f8</v>
      </c>
      <c r="I53" t="str">
        <f t="shared" si="3"/>
        <v>set code_values-&gt;cv.cs_14232.noshow_cd = uar_get_code_by("MEANING",14232,"NOSHOW")</v>
      </c>
    </row>
    <row r="54" spans="3:9" x14ac:dyDescent="0.25">
      <c r="C54" t="s">
        <v>153</v>
      </c>
      <c r="H54" t="str">
        <f t="shared" si="2"/>
        <v>3 noswreqfolup_cd = f8</v>
      </c>
      <c r="I54" t="str">
        <f t="shared" si="3"/>
        <v>set code_values-&gt;cv.cs_14232.noswreqfolup_cd = uar_get_code_by("MEANING",14232,"NOSWREQFOLUP")</v>
      </c>
    </row>
    <row r="55" spans="3:9" x14ac:dyDescent="0.25">
      <c r="C55" t="s">
        <v>154</v>
      </c>
      <c r="H55" t="str">
        <f t="shared" si="2"/>
        <v>3 patseen_cd = f8</v>
      </c>
      <c r="I55" t="str">
        <f t="shared" si="3"/>
        <v>set code_values-&gt;cv.cs_14232.patseen_cd = uar_get_code_by("MEANING",14232,"PATSEEN")</v>
      </c>
    </row>
    <row r="56" spans="3:9" x14ac:dyDescent="0.25">
      <c r="C56" t="s">
        <v>155</v>
      </c>
      <c r="H56" t="str">
        <f t="shared" si="2"/>
        <v>3 print_cd = f8</v>
      </c>
      <c r="I56" t="str">
        <f t="shared" si="3"/>
        <v>set code_values-&gt;cv.cs_14232.print_cd = uar_get_code_by("MEANING",14232,"PRINT")</v>
      </c>
    </row>
    <row r="57" spans="3:9" x14ac:dyDescent="0.25">
      <c r="C57" t="s">
        <v>156</v>
      </c>
      <c r="H57" t="str">
        <f t="shared" si="2"/>
        <v>3 private_cd = f8</v>
      </c>
      <c r="I57" t="str">
        <f t="shared" si="3"/>
        <v>set code_values-&gt;cv.cs_14232.private_cd = uar_get_code_by("MEANING",14232,"PRIVATE")</v>
      </c>
    </row>
    <row r="58" spans="3:9" x14ac:dyDescent="0.25">
      <c r="C58" t="s">
        <v>157</v>
      </c>
      <c r="H58" t="str">
        <f t="shared" si="2"/>
        <v>3 processdna_cd = f8</v>
      </c>
      <c r="I58" t="str">
        <f t="shared" si="3"/>
        <v>set code_values-&gt;cv.cs_14232.processdna_cd = uar_get_code_by("MEANING",14232,"PROCESSDNA")</v>
      </c>
    </row>
    <row r="59" spans="3:9" x14ac:dyDescent="0.25">
      <c r="C59" t="s">
        <v>158</v>
      </c>
      <c r="H59" t="str">
        <f t="shared" si="2"/>
        <v>3 ptpatarrved_cd = f8</v>
      </c>
      <c r="I59" t="str">
        <f t="shared" si="3"/>
        <v>set code_values-&gt;cv.cs_14232.ptpatarrved_cd = uar_get_code_by("MEANING",14232,"PTPATARRVED")</v>
      </c>
    </row>
    <row r="60" spans="3:9" x14ac:dyDescent="0.25">
      <c r="C60" t="s">
        <v>159</v>
      </c>
      <c r="H60" t="str">
        <f t="shared" si="2"/>
        <v>3 ptpatfinish_cd = f8</v>
      </c>
      <c r="I60" t="str">
        <f t="shared" si="3"/>
        <v>set code_values-&gt;cv.cs_14232.ptpatfinish_cd = uar_get_code_by("MEANING",14232,"PTPATFINISH")</v>
      </c>
    </row>
    <row r="61" spans="3:9" x14ac:dyDescent="0.25">
      <c r="C61" t="s">
        <v>160</v>
      </c>
      <c r="H61" t="str">
        <f t="shared" si="2"/>
        <v>3 ptpatinroom_cd = f8</v>
      </c>
      <c r="I61" t="str">
        <f t="shared" si="3"/>
        <v>set code_values-&gt;cv.cs_14232.ptpatinroom_cd = uar_get_code_by("MEANING",14232,"PTPATINROOM")</v>
      </c>
    </row>
    <row r="62" spans="3:9" x14ac:dyDescent="0.25">
      <c r="C62" t="s">
        <v>161</v>
      </c>
      <c r="H62" t="str">
        <f t="shared" si="2"/>
        <v>3 ptpatleft_cd = f8</v>
      </c>
      <c r="I62" t="str">
        <f t="shared" si="3"/>
        <v>set code_values-&gt;cv.cs_14232.ptpatleft_cd = uar_get_code_by("MEANING",14232,"PTPATLEFT")</v>
      </c>
    </row>
    <row r="63" spans="3:9" x14ac:dyDescent="0.25">
      <c r="C63" t="s">
        <v>162</v>
      </c>
      <c r="H63" t="str">
        <f t="shared" si="2"/>
        <v>3 ptpatready_cd = f8</v>
      </c>
      <c r="I63" t="str">
        <f t="shared" si="3"/>
        <v>set code_values-&gt;cv.cs_14232.ptpatready_cd = uar_get_code_by("MEANING",14232,"PTPATREADY")</v>
      </c>
    </row>
    <row r="64" spans="3:9" x14ac:dyDescent="0.25">
      <c r="C64" t="s">
        <v>163</v>
      </c>
      <c r="H64" t="str">
        <f t="shared" si="2"/>
        <v>3 ptpatstarted_cd = f8</v>
      </c>
      <c r="I64" t="str">
        <f t="shared" si="3"/>
        <v>set code_values-&gt;cv.cs_14232.ptpatstarted_cd = uar_get_code_by("MEANING",14232,"PTPATSTARTED")</v>
      </c>
    </row>
    <row r="65" spans="3:9" x14ac:dyDescent="0.25">
      <c r="C65" t="s">
        <v>164</v>
      </c>
      <c r="H65" t="str">
        <f t="shared" si="2"/>
        <v>3 ptpatstatrst_cd = f8</v>
      </c>
      <c r="I65" t="str">
        <f t="shared" si="3"/>
        <v>set code_values-&gt;cv.cs_14232.ptpatstatrst_cd = uar_get_code_by("MEANING",14232,"PTPATSTATRST")</v>
      </c>
    </row>
    <row r="66" spans="3:9" x14ac:dyDescent="0.25">
      <c r="C66" t="s">
        <v>165</v>
      </c>
      <c r="H66" t="str">
        <f t="shared" si="2"/>
        <v>3 public_cd = f8</v>
      </c>
      <c r="I66" t="str">
        <f t="shared" si="3"/>
        <v>set code_values-&gt;cv.cs_14232.public_cd = uar_get_code_by("MEANING",14232,"PUBLIC")</v>
      </c>
    </row>
    <row r="67" spans="3:9" x14ac:dyDescent="0.25">
      <c r="C67" t="s">
        <v>166</v>
      </c>
      <c r="H67" t="str">
        <f t="shared" si="2"/>
        <v>3 recordnoshow_cd = f8</v>
      </c>
      <c r="I67" t="str">
        <f t="shared" si="3"/>
        <v>set code_values-&gt;cv.cs_14232.recordnoshow_cd = uar_get_code_by("MEANING",14232,"RECORDNOSHOW")</v>
      </c>
    </row>
    <row r="68" spans="3:9" x14ac:dyDescent="0.25">
      <c r="C68" t="s">
        <v>167</v>
      </c>
      <c r="H68" t="str">
        <f t="shared" si="2"/>
        <v>3 recur_cd = f8</v>
      </c>
      <c r="I68" t="str">
        <f t="shared" si="3"/>
        <v>set code_values-&gt;cv.cs_14232.recur_cd = uar_get_code_by("MEANING",14232,"RECUR")</v>
      </c>
    </row>
    <row r="69" spans="3:9" x14ac:dyDescent="0.25">
      <c r="C69" t="s">
        <v>168</v>
      </c>
      <c r="H69" t="str">
        <f t="shared" si="2"/>
        <v>3 reject_cd = f8</v>
      </c>
      <c r="I69" t="str">
        <f t="shared" si="3"/>
        <v>set code_values-&gt;cv.cs_14232.reject_cd = uar_get_code_by("MEANING",14232,"REJECT")</v>
      </c>
    </row>
    <row r="70" spans="3:9" x14ac:dyDescent="0.25">
      <c r="C70" t="s">
        <v>169</v>
      </c>
      <c r="H70" t="str">
        <f t="shared" si="2"/>
        <v>3 rejectcancel_cd = f8</v>
      </c>
      <c r="I70" t="str">
        <f t="shared" si="3"/>
        <v>set code_values-&gt;cv.cs_14232.rejectcancel_cd = uar_get_code_by("MEANING",14232,"REJECTCANCEL")</v>
      </c>
    </row>
    <row r="71" spans="3:9" x14ac:dyDescent="0.25">
      <c r="C71" t="s">
        <v>170</v>
      </c>
      <c r="H71" t="str">
        <f t="shared" si="2"/>
        <v>3 remind_cd = f8</v>
      </c>
      <c r="I71" t="str">
        <f t="shared" si="3"/>
        <v>set code_values-&gt;cv.cs_14232.remind_cd = uar_get_code_by("MEANING",14232,"REMIND")</v>
      </c>
    </row>
    <row r="72" spans="3:9" x14ac:dyDescent="0.25">
      <c r="C72" t="s">
        <v>171</v>
      </c>
      <c r="H72" t="str">
        <f t="shared" si="2"/>
        <v>3 rempatlock_cd = f8</v>
      </c>
      <c r="I72" t="str">
        <f t="shared" si="3"/>
        <v>set code_values-&gt;cv.cs_14232.rempatlock_cd = uar_get_code_by("MEANING",14232,"REMPATLOCK")</v>
      </c>
    </row>
    <row r="73" spans="3:9" x14ac:dyDescent="0.25">
      <c r="C73" t="s">
        <v>172</v>
      </c>
      <c r="H73" t="str">
        <f t="shared" si="2"/>
        <v>3 reorder_cd = f8</v>
      </c>
      <c r="I73" t="str">
        <f t="shared" si="3"/>
        <v>set code_values-&gt;cv.cs_14232.reorder_cd = uar_get_code_by("MEANING",14232,"REORDER")</v>
      </c>
    </row>
    <row r="74" spans="3:9" x14ac:dyDescent="0.25">
      <c r="C74" t="s">
        <v>173</v>
      </c>
      <c r="H74" t="str">
        <f t="shared" si="2"/>
        <v>3 request_cd = f8</v>
      </c>
      <c r="I74" t="str">
        <f t="shared" si="3"/>
        <v>set code_values-&gt;cv.cs_14232.request_cd = uar_get_code_by("MEANING",14232,"REQUEST")</v>
      </c>
    </row>
    <row r="75" spans="3:9" x14ac:dyDescent="0.25">
      <c r="C75" t="s">
        <v>174</v>
      </c>
      <c r="H75" t="str">
        <f t="shared" si="2"/>
        <v>3 reschedule_cd = f8</v>
      </c>
      <c r="I75" t="str">
        <f t="shared" si="3"/>
        <v>set code_values-&gt;cv.cs_14232.reschedule_cd = uar_get_code_by("MEANING",14232,"RESCHEDULE")</v>
      </c>
    </row>
    <row r="76" spans="3:9" x14ac:dyDescent="0.25">
      <c r="C76" t="s">
        <v>175</v>
      </c>
      <c r="H76" t="str">
        <f t="shared" si="2"/>
        <v>3 respond_cd = f8</v>
      </c>
      <c r="I76" t="str">
        <f t="shared" si="3"/>
        <v>set code_values-&gt;cv.cs_14232.respond_cd = uar_get_code_by("MEANING",14232,"RESPOND")</v>
      </c>
    </row>
    <row r="77" spans="3:9" x14ac:dyDescent="0.25">
      <c r="C77" t="s">
        <v>176</v>
      </c>
      <c r="H77" t="str">
        <f t="shared" si="2"/>
        <v>3 restore_cd = f8</v>
      </c>
      <c r="I77" t="str">
        <f t="shared" si="3"/>
        <v>set code_values-&gt;cv.cs_14232.restore_cd = uar_get_code_by("MEANING",14232,"RESTORE")</v>
      </c>
    </row>
    <row r="78" spans="3:9" x14ac:dyDescent="0.25">
      <c r="C78" t="s">
        <v>177</v>
      </c>
      <c r="H78" t="str">
        <f t="shared" si="2"/>
        <v>3 restorereq_cd = f8</v>
      </c>
      <c r="I78" t="str">
        <f t="shared" si="3"/>
        <v>set code_values-&gt;cv.cs_14232.restorereq_cd = uar_get_code_by("MEANING",14232,"RESTOREREQ")</v>
      </c>
    </row>
    <row r="79" spans="3:9" x14ac:dyDescent="0.25">
      <c r="C79" t="s">
        <v>178</v>
      </c>
      <c r="H79" t="str">
        <f t="shared" si="2"/>
        <v>3 retainreq_cd = f8</v>
      </c>
      <c r="I79" t="str">
        <f t="shared" si="3"/>
        <v>set code_values-&gt;cv.cs_14232.retainreq_cd = uar_get_code_by("MEANING",14232,"RETAINREQ")</v>
      </c>
    </row>
    <row r="80" spans="3:9" x14ac:dyDescent="0.25">
      <c r="C80" t="s">
        <v>179</v>
      </c>
      <c r="H80" t="str">
        <f t="shared" si="2"/>
        <v>3 review_cd = f8</v>
      </c>
      <c r="I80" t="str">
        <f t="shared" si="3"/>
        <v>set code_values-&gt;cv.cs_14232.review_cd = uar_get_code_by("MEANING",14232,"REVIEW")</v>
      </c>
    </row>
    <row r="81" spans="3:9" x14ac:dyDescent="0.25">
      <c r="C81" t="s">
        <v>180</v>
      </c>
      <c r="H81" t="str">
        <f t="shared" si="2"/>
        <v>3 rmvfrmwklst_cd = f8</v>
      </c>
      <c r="I81" t="str">
        <f t="shared" si="3"/>
        <v>set code_values-&gt;cv.cs_14232.rmvfrmwklst_cd = uar_get_code_by("MEANING",14232,"RMVFRMWKLST")</v>
      </c>
    </row>
    <row r="82" spans="3:9" x14ac:dyDescent="0.25">
      <c r="C82" t="s">
        <v>181</v>
      </c>
      <c r="H82" t="str">
        <f t="shared" si="2"/>
        <v>3 schedule_cd = f8</v>
      </c>
      <c r="I82" t="str">
        <f t="shared" si="3"/>
        <v>set code_values-&gt;cv.cs_14232.schedule_cd = uar_get_code_by("MEANING",14232,"SCHEDULE")</v>
      </c>
    </row>
    <row r="83" spans="3:9" x14ac:dyDescent="0.25">
      <c r="C83" t="s">
        <v>182</v>
      </c>
      <c r="H83" t="str">
        <f t="shared" si="2"/>
        <v>3 seenbygen1_cd = f8</v>
      </c>
      <c r="I83" t="str">
        <f t="shared" si="3"/>
        <v>set code_values-&gt;cv.cs_14232.seenbygen1_cd = uar_get_code_by("MEANING",14232,"SEENBYGEN1")</v>
      </c>
    </row>
    <row r="84" spans="3:9" x14ac:dyDescent="0.25">
      <c r="C84" t="s">
        <v>183</v>
      </c>
      <c r="H84" t="str">
        <f t="shared" si="2"/>
        <v>3 seenbygen2_cd = f8</v>
      </c>
      <c r="I84" t="str">
        <f t="shared" si="3"/>
        <v>set code_values-&gt;cv.cs_14232.seenbygen2_cd = uar_get_code_by("MEANING",14232,"SEENBYGEN2")</v>
      </c>
    </row>
    <row r="85" spans="3:9" x14ac:dyDescent="0.25">
      <c r="C85" t="s">
        <v>184</v>
      </c>
      <c r="H85" t="str">
        <f t="shared" si="2"/>
        <v>3 seenbygen3_cd = f8</v>
      </c>
      <c r="I85" t="str">
        <f t="shared" si="3"/>
        <v>set code_values-&gt;cv.cs_14232.seenbygen3_cd = uar_get_code_by("MEANING",14232,"SEENBYGEN3")</v>
      </c>
    </row>
    <row r="86" spans="3:9" x14ac:dyDescent="0.25">
      <c r="C86" t="s">
        <v>185</v>
      </c>
      <c r="H86" t="str">
        <f t="shared" si="2"/>
        <v>3 seenbygen4_cd = f8</v>
      </c>
      <c r="I86" t="str">
        <f t="shared" si="3"/>
        <v>set code_values-&gt;cv.cs_14232.seenbygen4_cd = uar_get_code_by("MEANING",14232,"SEENBYGEN4")</v>
      </c>
    </row>
    <row r="87" spans="3:9" x14ac:dyDescent="0.25">
      <c r="C87" t="s">
        <v>186</v>
      </c>
      <c r="H87" t="str">
        <f t="shared" si="2"/>
        <v>3 seenbymedstu_cd = f8</v>
      </c>
      <c r="I87" t="str">
        <f t="shared" si="3"/>
        <v>set code_values-&gt;cv.cs_14232.seenbymedstu_cd = uar_get_code_by("MEANING",14232,"SEENBYMEDSTU")</v>
      </c>
    </row>
    <row r="88" spans="3:9" x14ac:dyDescent="0.25">
      <c r="C88" t="s">
        <v>187</v>
      </c>
      <c r="H88" t="str">
        <f t="shared" si="2"/>
        <v>3 seenbymidlev_cd = f8</v>
      </c>
      <c r="I88" t="str">
        <f t="shared" si="3"/>
        <v>set code_values-&gt;cv.cs_14232.seenbymidlev_cd = uar_get_code_by("MEANING",14232,"SEENBYMIDLEV")</v>
      </c>
    </row>
    <row r="89" spans="3:9" x14ac:dyDescent="0.25">
      <c r="C89" t="s">
        <v>188</v>
      </c>
      <c r="H89" t="str">
        <f t="shared" si="2"/>
        <v>3 seenbynurse_cd = f8</v>
      </c>
      <c r="I89" t="str">
        <f t="shared" si="3"/>
        <v>set code_values-&gt;cv.cs_14232.seenbynurse_cd = uar_get_code_by("MEANING",14232,"SEENBYNURSE")</v>
      </c>
    </row>
    <row r="90" spans="3:9" x14ac:dyDescent="0.25">
      <c r="C90" t="s">
        <v>189</v>
      </c>
      <c r="H90" t="str">
        <f t="shared" si="2"/>
        <v>3 seenbyphysic_cd = f8</v>
      </c>
      <c r="I90" t="str">
        <f t="shared" si="3"/>
        <v>set code_values-&gt;cv.cs_14232.seenbyphysic_cd = uar_get_code_by("MEANING",14232,"SEENBYPHYSIC")</v>
      </c>
    </row>
    <row r="91" spans="3:9" x14ac:dyDescent="0.25">
      <c r="C91" t="s">
        <v>190</v>
      </c>
      <c r="H91" t="str">
        <f t="shared" si="2"/>
        <v>3 seenbyreside_cd = f8</v>
      </c>
      <c r="I91" t="str">
        <f t="shared" si="3"/>
        <v>set code_values-&gt;cv.cs_14232.seenbyreside_cd = uar_get_code_by("MEANING",14232,"SEENBYRESIDE")</v>
      </c>
    </row>
    <row r="92" spans="3:9" x14ac:dyDescent="0.25">
      <c r="C92" t="s">
        <v>191</v>
      </c>
      <c r="H92" t="str">
        <f t="shared" si="2"/>
        <v>3 shuffle_cd = f8</v>
      </c>
      <c r="I92" t="str">
        <f t="shared" si="3"/>
        <v>set code_values-&gt;cv.cs_14232.shuffle_cd = uar_get_code_by("MEANING",14232,"SHUFFLE")</v>
      </c>
    </row>
    <row r="93" spans="3:9" x14ac:dyDescent="0.25">
      <c r="C93" t="s">
        <v>192</v>
      </c>
      <c r="H93" t="str">
        <f t="shared" si="2"/>
        <v>3 standby_cd = f8</v>
      </c>
      <c r="I93" t="str">
        <f t="shared" si="3"/>
        <v>set code_values-&gt;cv.cs_14232.standby_cd = uar_get_code_by("MEANING",14232,"STANDBY")</v>
      </c>
    </row>
    <row r="94" spans="3:9" x14ac:dyDescent="0.25">
      <c r="C94" t="s">
        <v>193</v>
      </c>
      <c r="H94" t="str">
        <f t="shared" si="2"/>
        <v>3 swapres_cd = f8</v>
      </c>
      <c r="I94" t="str">
        <f t="shared" si="3"/>
        <v>set code_values-&gt;cv.cs_14232.swapres_cd = uar_get_code_by("MEANING",14232,"SWAPRES")</v>
      </c>
    </row>
    <row r="95" spans="3:9" x14ac:dyDescent="0.25">
      <c r="C95" t="s">
        <v>194</v>
      </c>
      <c r="H95" t="str">
        <f t="shared" si="2"/>
        <v>3 unblock_cd = f8</v>
      </c>
      <c r="I95" t="str">
        <f t="shared" si="3"/>
        <v>set code_values-&gt;cv.cs_14232.unblock_cd = uar_get_code_by("MEANING",14232,"UNBLOCK")</v>
      </c>
    </row>
    <row r="96" spans="3:9" x14ac:dyDescent="0.25">
      <c r="C96" t="s">
        <v>195</v>
      </c>
      <c r="H96" t="str">
        <f t="shared" si="2"/>
        <v>3 undocancel_cd = f8</v>
      </c>
      <c r="I96" t="str">
        <f t="shared" si="3"/>
        <v>set code_values-&gt;cv.cs_14232.undocancel_cd = uar_get_code_by("MEANING",14232,"UNDOCANCEL")</v>
      </c>
    </row>
    <row r="97" spans="3:9" x14ac:dyDescent="0.25">
      <c r="C97" t="s">
        <v>196</v>
      </c>
      <c r="H97" t="str">
        <f t="shared" si="2"/>
        <v>3 undocheckin_cd = f8</v>
      </c>
      <c r="I97" t="str">
        <f t="shared" si="3"/>
        <v>set code_values-&gt;cv.cs_14232.undocheckin_cd = uar_get_code_by("MEANING",14232,"UNDOCHECKIN")</v>
      </c>
    </row>
    <row r="98" spans="3:9" x14ac:dyDescent="0.25">
      <c r="C98" t="s">
        <v>197</v>
      </c>
      <c r="H98" t="str">
        <f t="shared" si="2"/>
        <v>3 undocheckout_cd = f8</v>
      </c>
      <c r="I98" t="str">
        <f t="shared" si="3"/>
        <v>set code_values-&gt;cv.cs_14232.undocheckout_cd = uar_get_code_by("MEANING",14232,"UNDOCHECKOUT")</v>
      </c>
    </row>
    <row r="99" spans="3:9" x14ac:dyDescent="0.25">
      <c r="C99" t="s">
        <v>198</v>
      </c>
      <c r="H99" t="str">
        <f t="shared" si="2"/>
        <v>3 undonoshow_cd = f8</v>
      </c>
      <c r="I99" t="str">
        <f t="shared" si="3"/>
        <v>set code_values-&gt;cv.cs_14232.undonoshow_cd = uar_get_code_by("MEANING",14232,"UNDONOSHOW")</v>
      </c>
    </row>
    <row r="100" spans="3:9" x14ac:dyDescent="0.25">
      <c r="C100" t="s">
        <v>199</v>
      </c>
      <c r="H100" t="str">
        <f t="shared" si="2"/>
        <v>3 unlink_cd = f8</v>
      </c>
      <c r="I100" t="str">
        <f t="shared" si="3"/>
        <v>set code_values-&gt;cv.cs_14232.unlink_cd = uar_get_code_by("MEANING",14232,"UNLINK")</v>
      </c>
    </row>
    <row r="101" spans="3:9" x14ac:dyDescent="0.25">
      <c r="C101" t="s">
        <v>200</v>
      </c>
      <c r="H101" t="str">
        <f t="shared" ref="H101:H104" si="4">CONCATENATE("3 ",SUBSTITUTE(LOWER(C101)," ","_"),"_cd = f8")</f>
        <v>3 unlock_cd = f8</v>
      </c>
      <c r="I101" t="str">
        <f t="shared" ref="I101:I104" si="5">CONCATENATE("set code_values-&gt;cv.cs_",$I$2,".",SUBSTITUTE(LOWER(C101)," ","_"),"_cd = uar_get_code_by(","""","MEANING","""",",",$I$2,",","""",C101,"""",")")</f>
        <v>set code_values-&gt;cv.cs_14232.unlock_cd = uar_get_code_by("MEANING",14232,"UNLOCK")</v>
      </c>
    </row>
    <row r="102" spans="3:9" x14ac:dyDescent="0.25">
      <c r="C102" t="s">
        <v>201</v>
      </c>
      <c r="H102" t="str">
        <f t="shared" si="4"/>
        <v>3 updtrequrmnt_cd = f8</v>
      </c>
      <c r="I102" t="str">
        <f t="shared" si="5"/>
        <v>set code_values-&gt;cv.cs_14232.updtrequrmnt_cd = uar_get_code_by("MEANING",14232,"UPDTREQURMNT")</v>
      </c>
    </row>
    <row r="103" spans="3:9" x14ac:dyDescent="0.25">
      <c r="C103" t="s">
        <v>202</v>
      </c>
      <c r="H103" t="str">
        <f t="shared" si="4"/>
        <v>3 verify_cd = f8</v>
      </c>
      <c r="I103" t="str">
        <f t="shared" si="5"/>
        <v>set code_values-&gt;cv.cs_14232.verify_cd = uar_get_code_by("MEANING",14232,"VERIFY")</v>
      </c>
    </row>
    <row r="104" spans="3:9" x14ac:dyDescent="0.25">
      <c r="C104" t="s">
        <v>203</v>
      </c>
      <c r="H104" t="str">
        <f t="shared" si="4"/>
        <v>3 view_cd = f8</v>
      </c>
      <c r="I104" t="str">
        <f t="shared" si="5"/>
        <v>set code_values-&gt;cv.cs_14232.view_cd = uar_get_code_by("MEANING",14232,"VIEW")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I74"/>
  <sheetViews>
    <sheetView zoomScale="80" zoomScaleNormal="80" workbookViewId="0">
      <selection activeCell="B31" sqref="B31"/>
    </sheetView>
  </sheetViews>
  <sheetFormatPr defaultColWidth="8.85546875" defaultRowHeight="15" x14ac:dyDescent="0.25"/>
  <cols>
    <col min="1" max="1" width="14.140625" bestFit="1" customWidth="1"/>
    <col min="2" max="2" width="35.85546875" bestFit="1" customWidth="1"/>
    <col min="3" max="3" width="23.85546875" bestFit="1" customWidth="1"/>
    <col min="4" max="4" width="23.140625" bestFit="1" customWidth="1"/>
    <col min="5" max="7" width="23.140625" customWidth="1"/>
    <col min="8" max="8" width="45.85546875" bestFit="1" customWidth="1"/>
  </cols>
  <sheetData>
    <row r="2" spans="1:9" x14ac:dyDescent="0.25">
      <c r="I2">
        <v>73</v>
      </c>
    </row>
    <row r="6" spans="1:9" x14ac:dyDescent="0.25">
      <c r="A6">
        <v>2565561003</v>
      </c>
      <c r="B6" t="s">
        <v>1</v>
      </c>
      <c r="C6" t="s">
        <v>1</v>
      </c>
      <c r="D6" t="s">
        <v>1</v>
      </c>
      <c r="E6" t="s">
        <v>1</v>
      </c>
      <c r="H6" t="str">
        <f>CONCATENATE("3 ",SUBSTITUTE(SUBSTITUTE(SUBSTITUTE(SUBSTITUTE(SUBSTITUTE(SUBSTITUTE(LOWER(B6)," ","_"),".",""),"/",""),")",""),"(",""),",",""),"_cd = f8")</f>
        <v>3 caretracker_cd = f8</v>
      </c>
      <c r="I6" t="str">
        <f>CONCATENATE("set code_values-&gt;cv.cs_",$I$2,".",SUBSTITUTE(SUBSTITUTE(SUBSTITUTE(SUBSTITUTE(SUBSTITUTE(SUBSTITUTE(LOWER(B6)," ","_"),".",""),"/",""),")",""),"(",""),",",""),"_cd = uar_get_code_by(","""","DISPLAYKEY","""",",",$I$2,",","""",E6,"""",")")</f>
        <v>set code_values-&gt;cv.cs_73.caretracker_cd = uar_get_code_by("DISPLAYKEY",73,"CARETRACKER")</v>
      </c>
    </row>
    <row r="7" spans="1:9" x14ac:dyDescent="0.25">
      <c r="A7">
        <v>19469336</v>
      </c>
      <c r="B7" t="s">
        <v>2</v>
      </c>
      <c r="C7" t="s">
        <v>3</v>
      </c>
      <c r="D7" t="s">
        <v>2</v>
      </c>
      <c r="E7" t="s">
        <v>3</v>
      </c>
      <c r="H7" t="str">
        <f t="shared" ref="H7:H14" si="0">CONCATENATE("3 ",SUBSTITUTE(SUBSTITUTE(SUBSTITUTE(SUBSTITUTE(SUBSTITUTE(SUBSTITUTE(LOWER(B7)," ","_"),".",""),"/",""),")",""),"(",""),",",""),"_cd = f8")</f>
        <v>3 ingenix_cd = f8</v>
      </c>
      <c r="I7" t="str">
        <f t="shared" ref="I7:I14" si="1">CONCATENATE("set code_values-&gt;cv.cs_",$I$2,".",SUBSTITUTE(SUBSTITUTE(SUBSTITUTE(SUBSTITUTE(SUBSTITUTE(SUBSTITUTE(LOWER(B7)," ","_"),".",""),"/",""),")",""),"(",""),",",""),"_cd = uar_get_code_by(","""","DISPLAYKEY","""",",",$I$2,",","""",E7,"""",")")</f>
        <v>set code_values-&gt;cv.cs_73.ingenix_cd = uar_get_code_by("DISPLAYKEY",73,"INGENIX")</v>
      </c>
    </row>
    <row r="8" spans="1:9" x14ac:dyDescent="0.25">
      <c r="A8">
        <v>19469333</v>
      </c>
      <c r="B8" t="s">
        <v>4</v>
      </c>
      <c r="C8" t="s">
        <v>5</v>
      </c>
      <c r="D8" t="s">
        <v>4</v>
      </c>
      <c r="E8" t="s">
        <v>6</v>
      </c>
      <c r="H8" t="str">
        <f t="shared" si="0"/>
        <v>3 ingenix_authentication_cd = f8</v>
      </c>
      <c r="I8" t="str">
        <f t="shared" si="1"/>
        <v>set code_values-&gt;cv.cs_73.ingenix_authentication_cd = uar_get_code_by("DISPLAYKEY",73,"INGENIXAUTHENTICATION")</v>
      </c>
    </row>
    <row r="9" spans="1:9" x14ac:dyDescent="0.25">
      <c r="A9">
        <v>21978905</v>
      </c>
      <c r="B9" t="s">
        <v>7</v>
      </c>
      <c r="C9" t="s">
        <v>8</v>
      </c>
      <c r="D9" t="s">
        <v>7</v>
      </c>
      <c r="E9" t="s">
        <v>8</v>
      </c>
      <c r="H9" t="str">
        <f t="shared" si="0"/>
        <v>3 monitoring_cd = f8</v>
      </c>
      <c r="I9" t="str">
        <f t="shared" si="1"/>
        <v>set code_values-&gt;cv.cs_73.monitoring_cd = uar_get_code_by("DISPLAYKEY",73,"MONITORING")</v>
      </c>
    </row>
    <row r="10" spans="1:9" x14ac:dyDescent="0.25">
      <c r="A10">
        <v>3554157</v>
      </c>
      <c r="B10" t="s">
        <v>9</v>
      </c>
      <c r="D10" t="s">
        <v>9</v>
      </c>
      <c r="E10" t="s">
        <v>10</v>
      </c>
      <c r="H10" t="str">
        <f t="shared" si="0"/>
        <v>3 mayo_rli_cd = f8</v>
      </c>
      <c r="I10" t="str">
        <f t="shared" si="1"/>
        <v>set code_values-&gt;cv.cs_73.mayo_rli_cd = uar_get_code_by("DISPLAYKEY",73,"MAYORLI")</v>
      </c>
    </row>
    <row r="11" spans="1:9" x14ac:dyDescent="0.25">
      <c r="A11">
        <v>3310544</v>
      </c>
      <c r="B11" t="s">
        <v>11</v>
      </c>
      <c r="D11" t="s">
        <v>11</v>
      </c>
      <c r="E11" t="s">
        <v>12</v>
      </c>
      <c r="H11" t="str">
        <f t="shared" si="0"/>
        <v>3 hl7__aliases_cd = f8</v>
      </c>
      <c r="I11" t="str">
        <f t="shared" si="1"/>
        <v>set code_values-&gt;cv.cs_73.hl7__aliases_cd = uar_get_code_by("DISPLAYKEY",73,"HL7ALIASES")</v>
      </c>
    </row>
    <row r="12" spans="1:9" x14ac:dyDescent="0.25">
      <c r="A12">
        <v>4198408</v>
      </c>
      <c r="B12" t="s">
        <v>0</v>
      </c>
      <c r="D12" t="s">
        <v>0</v>
      </c>
      <c r="E12" t="s">
        <v>0</v>
      </c>
      <c r="H12" t="str">
        <f t="shared" si="0"/>
        <v>3 lynx_cd = f8</v>
      </c>
      <c r="I12" t="str">
        <f t="shared" si="1"/>
        <v>set code_values-&gt;cv.cs_73.lynx_cd = uar_get_code_by("DISPLAYKEY",73,"LYNX")</v>
      </c>
    </row>
    <row r="13" spans="1:9" x14ac:dyDescent="0.25">
      <c r="A13">
        <v>23357166</v>
      </c>
      <c r="B13" t="s">
        <v>13</v>
      </c>
      <c r="D13" t="s">
        <v>13</v>
      </c>
      <c r="E13" t="s">
        <v>14</v>
      </c>
      <c r="H13" t="str">
        <f t="shared" si="0"/>
        <v>3 twmc_adt_cd = f8</v>
      </c>
      <c r="I13" t="str">
        <f t="shared" si="1"/>
        <v>set code_values-&gt;cv.cs_73.twmc_adt_cd = uar_get_code_by("DISPLAYKEY",73,"TWMCADT")</v>
      </c>
    </row>
    <row r="14" spans="1:9" x14ac:dyDescent="0.25">
      <c r="A14">
        <v>23357170</v>
      </c>
      <c r="B14" t="s">
        <v>15</v>
      </c>
      <c r="D14" t="s">
        <v>15</v>
      </c>
      <c r="E14" t="s">
        <v>16</v>
      </c>
      <c r="H14" t="str">
        <f t="shared" si="0"/>
        <v>3 okmc_adt_cd = f8</v>
      </c>
      <c r="I14" t="str">
        <f t="shared" si="1"/>
        <v>set code_values-&gt;cv.cs_73.okmc_adt_cd = uar_get_code_by("DISPLAYKEY",73,"OKMCADT")</v>
      </c>
    </row>
    <row r="15" spans="1:9" x14ac:dyDescent="0.25">
      <c r="A15">
        <v>23357168</v>
      </c>
      <c r="B15" t="s">
        <v>17</v>
      </c>
      <c r="D15" t="s">
        <v>17</v>
      </c>
      <c r="E15" t="s">
        <v>18</v>
      </c>
      <c r="H15" t="str">
        <f t="shared" ref="H15:H74" si="2">CONCATENATE("3 ",SUBSTITUTE(SUBSTITUTE(SUBSTITUTE(SUBSTITUTE(SUBSTITUTE(SUBSTITUTE(LOWER(B15)," ","_"),".",""),"/",""),")",""),"(",""),",",""),"_cd = f8")</f>
        <v>3 stagecoach_adt_cd = f8</v>
      </c>
      <c r="I15" t="str">
        <f t="shared" ref="I15:I74" si="3">CONCATENATE("set code_values-&gt;cv.cs_",$I$2,".",SUBSTITUTE(SUBSTITUTE(SUBSTITUTE(SUBSTITUTE(SUBSTITUTE(SUBSTITUTE(LOWER(B15)," ","_"),".",""),"/",""),")",""),"(",""),",",""),"_cd = uar_get_code_by(","""","DISPLAYKEY","""",",",$I$2,",","""",E15,"""",")")</f>
        <v>set code_values-&gt;cv.cs_73.stagecoach_adt_cd = uar_get_code_by("DISPLAYKEY",73,"STAGECOACHADT")</v>
      </c>
    </row>
    <row r="16" spans="1:9" x14ac:dyDescent="0.25">
      <c r="A16">
        <v>23367074</v>
      </c>
      <c r="B16" t="s">
        <v>19</v>
      </c>
      <c r="D16" t="s">
        <v>19</v>
      </c>
      <c r="E16" t="s">
        <v>20</v>
      </c>
      <c r="H16" t="str">
        <f t="shared" si="2"/>
        <v>3 clinic_charge_ticket_cd = f8</v>
      </c>
      <c r="I16" t="str">
        <f t="shared" si="3"/>
        <v>set code_values-&gt;cv.cs_73.clinic_charge_ticket_cd = uar_get_code_by("DISPLAYKEY",73,"CLINICCHARGETICKET")</v>
      </c>
    </row>
    <row r="17" spans="1:9" x14ac:dyDescent="0.25">
      <c r="A17">
        <v>19104423</v>
      </c>
      <c r="B17" t="s">
        <v>21</v>
      </c>
      <c r="D17" t="s">
        <v>21</v>
      </c>
      <c r="E17" t="s">
        <v>22</v>
      </c>
      <c r="H17" t="str">
        <f t="shared" si="2"/>
        <v>3 bridge_cd = f8</v>
      </c>
      <c r="I17" t="str">
        <f t="shared" si="3"/>
        <v>set code_values-&gt;cv.cs_73.bridge_cd = uar_get_code_by("DISPLAYKEY",73,"BRIDGE")</v>
      </c>
    </row>
    <row r="18" spans="1:9" x14ac:dyDescent="0.25">
      <c r="A18">
        <v>75229301</v>
      </c>
      <c r="B18" t="s">
        <v>23</v>
      </c>
      <c r="D18" t="s">
        <v>23</v>
      </c>
      <c r="E18" t="s">
        <v>24</v>
      </c>
      <c r="H18" t="str">
        <f t="shared" si="2"/>
        <v>3 cpm_copay_cd = f8</v>
      </c>
      <c r="I18" t="str">
        <f t="shared" si="3"/>
        <v>set code_values-&gt;cv.cs_73.cpm_copay_cd = uar_get_code_by("DISPLAYKEY",73,"CPMCOPAY")</v>
      </c>
    </row>
    <row r="19" spans="1:9" x14ac:dyDescent="0.25">
      <c r="A19">
        <v>21810443</v>
      </c>
      <c r="B19" t="s">
        <v>25</v>
      </c>
      <c r="D19" t="s">
        <v>25</v>
      </c>
      <c r="E19" t="s">
        <v>25</v>
      </c>
      <c r="H19" t="str">
        <f t="shared" si="2"/>
        <v>3 cms_cd = f8</v>
      </c>
      <c r="I19" t="str">
        <f t="shared" si="3"/>
        <v>set code_values-&gt;cv.cs_73.cms_cd = uar_get_code_by("DISPLAYKEY",73,"CMS")</v>
      </c>
    </row>
    <row r="20" spans="1:9" x14ac:dyDescent="0.25">
      <c r="A20">
        <v>23209599</v>
      </c>
      <c r="B20" t="s">
        <v>26</v>
      </c>
      <c r="D20" t="s">
        <v>26</v>
      </c>
      <c r="E20" t="s">
        <v>27</v>
      </c>
      <c r="H20" t="str">
        <f t="shared" si="2"/>
        <v>3 vaccine_registry_cd = f8</v>
      </c>
      <c r="I20" t="str">
        <f t="shared" si="3"/>
        <v>set code_values-&gt;cv.cs_73.vaccine_registry_cd = uar_get_code_by("DISPLAYKEY",73,"VACCINEREGISTRY")</v>
      </c>
    </row>
    <row r="21" spans="1:9" x14ac:dyDescent="0.25">
      <c r="A21">
        <v>24069068</v>
      </c>
      <c r="B21" t="s">
        <v>28</v>
      </c>
      <c r="D21" t="s">
        <v>28</v>
      </c>
      <c r="E21" t="s">
        <v>29</v>
      </c>
      <c r="H21" t="str">
        <f t="shared" si="2"/>
        <v>3 res_affinity_src_cd = f8</v>
      </c>
      <c r="I21" t="str">
        <f t="shared" si="3"/>
        <v>set code_values-&gt;cv.cs_73.res_affinity_src_cd = uar_get_code_by("DISPLAYKEY",73,"RESAFFINITYSRC")</v>
      </c>
    </row>
    <row r="22" spans="1:9" x14ac:dyDescent="0.25">
      <c r="A22">
        <v>272095093</v>
      </c>
      <c r="B22" t="s">
        <v>30</v>
      </c>
      <c r="D22" t="s">
        <v>30</v>
      </c>
      <c r="E22" t="s">
        <v>31</v>
      </c>
      <c r="H22" t="str">
        <f t="shared" si="2"/>
        <v>3 homeworks_cd = f8</v>
      </c>
      <c r="I22" t="str">
        <f t="shared" si="3"/>
        <v>set code_values-&gt;cv.cs_73.homeworks_cd = uar_get_code_by("DISPLAYKEY",73,"HOMEWORKS")</v>
      </c>
    </row>
    <row r="23" spans="1:9" x14ac:dyDescent="0.25">
      <c r="A23">
        <v>26471073</v>
      </c>
      <c r="B23" t="s">
        <v>32</v>
      </c>
      <c r="D23" t="s">
        <v>32</v>
      </c>
      <c r="E23" t="s">
        <v>32</v>
      </c>
      <c r="H23" t="str">
        <f t="shared" si="2"/>
        <v>3 collections_cd = f8</v>
      </c>
      <c r="I23" t="str">
        <f t="shared" si="3"/>
        <v>set code_values-&gt;cv.cs_73.collections_cd = uar_get_code_by("DISPLAYKEY",73,"COLLECTIONS")</v>
      </c>
    </row>
    <row r="24" spans="1:9" x14ac:dyDescent="0.25">
      <c r="A24">
        <v>29331785</v>
      </c>
      <c r="B24" t="s">
        <v>33</v>
      </c>
      <c r="D24" t="s">
        <v>33</v>
      </c>
      <c r="E24" t="s">
        <v>33</v>
      </c>
      <c r="H24" t="str">
        <f t="shared" si="2"/>
        <v>3 277castc01_cd = f8</v>
      </c>
      <c r="I24" t="str">
        <f t="shared" si="3"/>
        <v>set code_values-&gt;cv.cs_73.277castc01_cd = uar_get_code_by("DISPLAYKEY",73,"277CASTC01")</v>
      </c>
    </row>
    <row r="25" spans="1:9" x14ac:dyDescent="0.25">
      <c r="A25">
        <v>29397815</v>
      </c>
      <c r="B25" t="s">
        <v>34</v>
      </c>
      <c r="D25" t="s">
        <v>34</v>
      </c>
      <c r="E25" t="s">
        <v>34</v>
      </c>
      <c r="H25" t="str">
        <f t="shared" si="2"/>
        <v>3 277castatus_cd = f8</v>
      </c>
      <c r="I25" t="str">
        <f t="shared" si="3"/>
        <v>set code_values-&gt;cv.cs_73.277castatus_cd = uar_get_code_by("DISPLAYKEY",73,"277CASTATUS")</v>
      </c>
    </row>
    <row r="26" spans="1:9" x14ac:dyDescent="0.25">
      <c r="A26">
        <v>29564069</v>
      </c>
      <c r="B26" t="s">
        <v>35</v>
      </c>
      <c r="D26" t="s">
        <v>35</v>
      </c>
      <c r="E26" t="s">
        <v>35</v>
      </c>
      <c r="H26" t="str">
        <f t="shared" si="2"/>
        <v>3 277castc03_cd = f8</v>
      </c>
      <c r="I26" t="str">
        <f t="shared" si="3"/>
        <v>set code_values-&gt;cv.cs_73.277castc03_cd = uar_get_code_by("DISPLAYKEY",73,"277CASTC03")</v>
      </c>
    </row>
    <row r="27" spans="1:9" x14ac:dyDescent="0.25">
      <c r="A27">
        <v>35289813</v>
      </c>
      <c r="B27" t="s">
        <v>36</v>
      </c>
      <c r="D27" t="s">
        <v>36</v>
      </c>
      <c r="E27" t="s">
        <v>36</v>
      </c>
      <c r="H27" t="str">
        <f t="shared" si="2"/>
        <v>3 accretive_cd = f8</v>
      </c>
      <c r="I27" t="str">
        <f t="shared" si="3"/>
        <v>set code_values-&gt;cv.cs_73.accretive_cd = uar_get_code_by("DISPLAYKEY",73,"ACCRETIVE")</v>
      </c>
    </row>
    <row r="28" spans="1:9" x14ac:dyDescent="0.25">
      <c r="A28">
        <v>36774825</v>
      </c>
      <c r="B28" t="s">
        <v>37</v>
      </c>
      <c r="D28" t="s">
        <v>37</v>
      </c>
      <c r="E28" t="s">
        <v>37</v>
      </c>
      <c r="H28" t="str">
        <f t="shared" si="2"/>
        <v>3 varian_cd = f8</v>
      </c>
      <c r="I28" t="str">
        <f t="shared" si="3"/>
        <v>set code_values-&gt;cv.cs_73.varian_cd = uar_get_code_by("DISPLAYKEY",73,"VARIAN")</v>
      </c>
    </row>
    <row r="29" spans="1:9" x14ac:dyDescent="0.25">
      <c r="A29">
        <v>36776991</v>
      </c>
      <c r="B29" t="s">
        <v>38</v>
      </c>
      <c r="D29" t="s">
        <v>38</v>
      </c>
      <c r="E29" t="s">
        <v>38</v>
      </c>
      <c r="H29" t="str">
        <f t="shared" si="2"/>
        <v>3 syngo_cd = f8</v>
      </c>
      <c r="I29" t="str">
        <f t="shared" si="3"/>
        <v>set code_values-&gt;cv.cs_73.syngo_cd = uar_get_code_by("DISPLAYKEY",73,"SYNGO")</v>
      </c>
    </row>
    <row r="30" spans="1:9" x14ac:dyDescent="0.25">
      <c r="A30">
        <v>37214793</v>
      </c>
      <c r="B30" t="s">
        <v>39</v>
      </c>
      <c r="D30" t="s">
        <v>39</v>
      </c>
      <c r="E30" t="s">
        <v>39</v>
      </c>
      <c r="H30" t="str">
        <f t="shared" si="2"/>
        <v>3 allergies_cd = f8</v>
      </c>
      <c r="I30" t="str">
        <f t="shared" si="3"/>
        <v>set code_values-&gt;cv.cs_73.allergies_cd = uar_get_code_by("DISPLAYKEY",73,"ALLERGIES")</v>
      </c>
    </row>
    <row r="31" spans="1:9" x14ac:dyDescent="0.25">
      <c r="A31">
        <v>59674221</v>
      </c>
      <c r="B31" t="s">
        <v>40</v>
      </c>
      <c r="D31" t="s">
        <v>40</v>
      </c>
      <c r="E31" t="s">
        <v>40</v>
      </c>
      <c r="H31" t="str">
        <f t="shared" si="2"/>
        <v>3 usiis_cd = f8</v>
      </c>
      <c r="I31" t="str">
        <f t="shared" si="3"/>
        <v>set code_values-&gt;cv.cs_73.usiis_cd = uar_get_code_by("DISPLAYKEY",73,"USIIS")</v>
      </c>
    </row>
    <row r="32" spans="1:9" x14ac:dyDescent="0.25">
      <c r="A32">
        <v>164559891</v>
      </c>
      <c r="B32" t="s">
        <v>41</v>
      </c>
      <c r="D32" t="s">
        <v>41</v>
      </c>
      <c r="E32" t="s">
        <v>41</v>
      </c>
      <c r="H32" t="str">
        <f t="shared" si="2"/>
        <v>3 telcor_cd = f8</v>
      </c>
      <c r="I32" t="str">
        <f t="shared" si="3"/>
        <v>set code_values-&gt;cv.cs_73.telcor_cd = uar_get_code_by("DISPLAYKEY",73,"TELCOR")</v>
      </c>
    </row>
    <row r="33" spans="1:9" x14ac:dyDescent="0.25">
      <c r="A33">
        <v>53083843</v>
      </c>
      <c r="B33" t="s">
        <v>42</v>
      </c>
      <c r="D33" t="s">
        <v>42</v>
      </c>
      <c r="E33" t="s">
        <v>43</v>
      </c>
      <c r="H33" t="str">
        <f t="shared" si="2"/>
        <v>3 ih_export_cd = f8</v>
      </c>
      <c r="I33" t="str">
        <f t="shared" si="3"/>
        <v>set code_values-&gt;cv.cs_73.ih_export_cd = uar_get_code_by("DISPLAYKEY",73,"IHEXPORT")</v>
      </c>
    </row>
    <row r="34" spans="1:9" x14ac:dyDescent="0.25">
      <c r="A34">
        <v>252033769</v>
      </c>
      <c r="B34" t="s">
        <v>44</v>
      </c>
      <c r="D34" t="s">
        <v>44</v>
      </c>
      <c r="E34" t="s">
        <v>44</v>
      </c>
      <c r="H34" t="str">
        <f t="shared" si="2"/>
        <v>3 uhddb_cd = f8</v>
      </c>
      <c r="I34" t="str">
        <f t="shared" si="3"/>
        <v>set code_values-&gt;cv.cs_73.uhddb_cd = uar_get_code_by("DISPLAYKEY",73,"UHDDB")</v>
      </c>
    </row>
    <row r="35" spans="1:9" x14ac:dyDescent="0.25">
      <c r="A35">
        <v>2552933345</v>
      </c>
      <c r="B35" t="s">
        <v>45</v>
      </c>
      <c r="D35" t="s">
        <v>45</v>
      </c>
      <c r="E35" t="s">
        <v>45</v>
      </c>
      <c r="H35" t="str">
        <f t="shared" si="2"/>
        <v>3 covenant_cd = f8</v>
      </c>
      <c r="I35" t="str">
        <f t="shared" si="3"/>
        <v>set code_values-&gt;cv.cs_73.covenant_cd = uar_get_code_by("DISPLAYKEY",73,"COVENANT")</v>
      </c>
    </row>
    <row r="36" spans="1:9" x14ac:dyDescent="0.25">
      <c r="A36">
        <v>2553841305</v>
      </c>
      <c r="B36" t="s">
        <v>46</v>
      </c>
      <c r="D36" t="s">
        <v>47</v>
      </c>
      <c r="E36" t="s">
        <v>46</v>
      </c>
      <c r="H36" t="str">
        <f t="shared" si="2"/>
        <v>3 mscm_cd = f8</v>
      </c>
      <c r="I36" t="str">
        <f t="shared" si="3"/>
        <v>set code_values-&gt;cv.cs_73.mscm_cd = uar_get_code_by("DISPLAYKEY",73,"MSCM")</v>
      </c>
    </row>
    <row r="37" spans="1:9" x14ac:dyDescent="0.25">
      <c r="A37">
        <v>2555446699</v>
      </c>
      <c r="B37" t="s">
        <v>48</v>
      </c>
      <c r="D37" t="s">
        <v>48</v>
      </c>
      <c r="E37" t="s">
        <v>48</v>
      </c>
      <c r="H37" t="str">
        <f t="shared" si="2"/>
        <v>3 pmm_cd = f8</v>
      </c>
      <c r="I37" t="str">
        <f t="shared" si="3"/>
        <v>set code_values-&gt;cv.cs_73.pmm_cd = uar_get_code_by("DISPLAYKEY",73,"PMM")</v>
      </c>
    </row>
    <row r="38" spans="1:9" x14ac:dyDescent="0.25">
      <c r="A38">
        <v>2555869083</v>
      </c>
      <c r="B38" t="s">
        <v>49</v>
      </c>
      <c r="D38" t="s">
        <v>49</v>
      </c>
      <c r="E38" t="s">
        <v>49</v>
      </c>
      <c r="H38" t="str">
        <f t="shared" si="2"/>
        <v>3 blount_cd = f8</v>
      </c>
      <c r="I38" t="str">
        <f t="shared" si="3"/>
        <v>set code_values-&gt;cv.cs_73.blount_cd = uar_get_code_by("DISPLAYKEY",73,"BLOUNT")</v>
      </c>
    </row>
    <row r="39" spans="1:9" x14ac:dyDescent="0.25">
      <c r="A39">
        <v>2555967753</v>
      </c>
      <c r="B39" t="s">
        <v>50</v>
      </c>
      <c r="D39" t="s">
        <v>50</v>
      </c>
      <c r="E39" t="s">
        <v>50</v>
      </c>
      <c r="H39" t="str">
        <f t="shared" si="2"/>
        <v>3 history_cd = f8</v>
      </c>
      <c r="I39" t="str">
        <f t="shared" si="3"/>
        <v>set code_values-&gt;cv.cs_73.history_cd = uar_get_code_by("DISPLAYKEY",73,"HISTORY")</v>
      </c>
    </row>
    <row r="40" spans="1:9" x14ac:dyDescent="0.25">
      <c r="A40">
        <v>2555986421</v>
      </c>
      <c r="B40" t="s">
        <v>51</v>
      </c>
      <c r="D40" t="s">
        <v>51</v>
      </c>
      <c r="E40" t="s">
        <v>51</v>
      </c>
      <c r="H40" t="str">
        <f t="shared" si="2"/>
        <v>3 fusion_cd = f8</v>
      </c>
      <c r="I40" t="str">
        <f t="shared" si="3"/>
        <v>set code_values-&gt;cv.cs_73.fusion_cd = uar_get_code_by("DISPLAYKEY",73,"FUSION")</v>
      </c>
    </row>
    <row r="41" spans="1:9" x14ac:dyDescent="0.25">
      <c r="A41">
        <v>2557589603</v>
      </c>
      <c r="B41" t="s">
        <v>52</v>
      </c>
      <c r="D41" t="s">
        <v>52</v>
      </c>
      <c r="E41" t="s">
        <v>53</v>
      </c>
      <c r="H41" t="str">
        <f t="shared" si="2"/>
        <v>3 copath_cd = f8</v>
      </c>
      <c r="I41" t="str">
        <f t="shared" si="3"/>
        <v>set code_values-&gt;cv.cs_73.copath_cd = uar_get_code_by("DISPLAYKEY",73,"COPATH")</v>
      </c>
    </row>
    <row r="42" spans="1:9" x14ac:dyDescent="0.25">
      <c r="A42">
        <v>2557594831</v>
      </c>
      <c r="B42" t="s">
        <v>54</v>
      </c>
      <c r="D42" t="s">
        <v>54</v>
      </c>
      <c r="E42" t="s">
        <v>55</v>
      </c>
      <c r="H42" t="str">
        <f t="shared" si="2"/>
        <v>3 pathgroup_cd = f8</v>
      </c>
      <c r="I42" t="str">
        <f t="shared" si="3"/>
        <v>set code_values-&gt;cv.cs_73.pathgroup_cd = uar_get_code_by("DISPLAYKEY",73,"PATHGROUP")</v>
      </c>
    </row>
    <row r="43" spans="1:9" x14ac:dyDescent="0.25">
      <c r="A43">
        <v>2557834715</v>
      </c>
      <c r="B43" t="s">
        <v>56</v>
      </c>
      <c r="D43" t="s">
        <v>56</v>
      </c>
      <c r="E43" t="s">
        <v>56</v>
      </c>
      <c r="H43" t="str">
        <f t="shared" si="2"/>
        <v>3 muse_cd = f8</v>
      </c>
      <c r="I43" t="str">
        <f t="shared" si="3"/>
        <v>set code_values-&gt;cv.cs_73.muse_cd = uar_get_code_by("DISPLAYKEY",73,"MUSE")</v>
      </c>
    </row>
    <row r="44" spans="1:9" x14ac:dyDescent="0.25">
      <c r="A44">
        <v>2558728039</v>
      </c>
      <c r="B44" t="s">
        <v>57</v>
      </c>
      <c r="D44" t="s">
        <v>57</v>
      </c>
      <c r="E44" t="s">
        <v>58</v>
      </c>
      <c r="H44" t="str">
        <f t="shared" si="2"/>
        <v>3 hx_acute_cd = f8</v>
      </c>
      <c r="I44" t="str">
        <f t="shared" si="3"/>
        <v>set code_values-&gt;cv.cs_73.hx_acute_cd = uar_get_code_by("DISPLAYKEY",73,"HXACUTE")</v>
      </c>
    </row>
    <row r="45" spans="1:9" x14ac:dyDescent="0.25">
      <c r="A45">
        <v>2558860357</v>
      </c>
      <c r="B45" t="s">
        <v>59</v>
      </c>
      <c r="D45" t="s">
        <v>59</v>
      </c>
      <c r="E45" t="s">
        <v>60</v>
      </c>
      <c r="H45" t="str">
        <f t="shared" si="2"/>
        <v>3 mayo_cd = f8</v>
      </c>
      <c r="I45" t="str">
        <f t="shared" si="3"/>
        <v>set code_values-&gt;cv.cs_73.mayo_cd = uar_get_code_by("DISPLAYKEY",73,"MAYO")</v>
      </c>
    </row>
    <row r="46" spans="1:9" x14ac:dyDescent="0.25">
      <c r="A46">
        <v>2558860385</v>
      </c>
      <c r="B46" t="s">
        <v>61</v>
      </c>
      <c r="D46" t="s">
        <v>61</v>
      </c>
      <c r="E46" t="s">
        <v>62</v>
      </c>
      <c r="H46" t="str">
        <f t="shared" si="2"/>
        <v>3 quest_cd = f8</v>
      </c>
      <c r="I46" t="str">
        <f t="shared" si="3"/>
        <v>set code_values-&gt;cv.cs_73.quest_cd = uar_get_code_by("DISPLAYKEY",73,"QUEST")</v>
      </c>
    </row>
    <row r="47" spans="1:9" x14ac:dyDescent="0.25">
      <c r="A47">
        <v>2559364805</v>
      </c>
      <c r="B47" t="s">
        <v>63</v>
      </c>
      <c r="D47" t="s">
        <v>63</v>
      </c>
      <c r="E47" t="s">
        <v>64</v>
      </c>
      <c r="H47" t="str">
        <f t="shared" si="2"/>
        <v>3 hx_ccd_chs_src_cd = f8</v>
      </c>
      <c r="I47" t="str">
        <f t="shared" si="3"/>
        <v>set code_values-&gt;cv.cs_73.hx_ccd_chs_src_cd = uar_get_code_by("DISPLAYKEY",73,"HXCCDCHSSRC")</v>
      </c>
    </row>
    <row r="48" spans="1:9" x14ac:dyDescent="0.25">
      <c r="A48">
        <v>2559941923</v>
      </c>
      <c r="B48" t="s">
        <v>65</v>
      </c>
      <c r="D48" t="s">
        <v>65</v>
      </c>
      <c r="E48" t="s">
        <v>66</v>
      </c>
      <c r="H48" t="str">
        <f t="shared" si="2"/>
        <v>3 vrad_cd = f8</v>
      </c>
      <c r="I48" t="str">
        <f t="shared" si="3"/>
        <v>set code_values-&gt;cv.cs_73.vrad_cd = uar_get_code_by("DISPLAYKEY",73,"VRAD")</v>
      </c>
    </row>
    <row r="49" spans="1:9" x14ac:dyDescent="0.25">
      <c r="A49">
        <v>2560265531</v>
      </c>
      <c r="B49" t="s">
        <v>67</v>
      </c>
      <c r="D49" t="s">
        <v>67</v>
      </c>
      <c r="E49" t="s">
        <v>67</v>
      </c>
      <c r="H49" t="str">
        <f t="shared" si="2"/>
        <v>3 fcor_cd = f8</v>
      </c>
      <c r="I49" t="str">
        <f t="shared" si="3"/>
        <v>set code_values-&gt;cv.cs_73.fcor_cd = uar_get_code_by("DISPLAYKEY",73,"FCOR")</v>
      </c>
    </row>
    <row r="50" spans="1:9" x14ac:dyDescent="0.25">
      <c r="A50">
        <v>2560265559</v>
      </c>
      <c r="B50" t="s">
        <v>68</v>
      </c>
      <c r="D50" t="s">
        <v>68</v>
      </c>
      <c r="E50" t="s">
        <v>68</v>
      </c>
      <c r="H50" t="str">
        <f t="shared" si="2"/>
        <v>3 medilinks_cd = f8</v>
      </c>
      <c r="I50" t="str">
        <f t="shared" si="3"/>
        <v>set code_values-&gt;cv.cs_73.medilinks_cd = uar_get_code_by("DISPLAYKEY",73,"MEDILINKS")</v>
      </c>
    </row>
    <row r="51" spans="1:9" x14ac:dyDescent="0.25">
      <c r="A51">
        <v>2560507767</v>
      </c>
      <c r="B51" t="s">
        <v>69</v>
      </c>
      <c r="D51" t="s">
        <v>69</v>
      </c>
      <c r="E51" t="s">
        <v>69</v>
      </c>
      <c r="H51" t="str">
        <f t="shared" si="2"/>
        <v>3 mrs_cd = f8</v>
      </c>
      <c r="I51" t="str">
        <f t="shared" si="3"/>
        <v>set code_values-&gt;cv.cs_73.mrs_cd = uar_get_code_by("DISPLAYKEY",73,"MRS")</v>
      </c>
    </row>
    <row r="52" spans="1:9" x14ac:dyDescent="0.25">
      <c r="A52">
        <v>2560510173</v>
      </c>
      <c r="B52" t="s">
        <v>70</v>
      </c>
      <c r="D52" t="s">
        <v>70</v>
      </c>
      <c r="E52" t="s">
        <v>71</v>
      </c>
      <c r="H52" t="str">
        <f t="shared" si="2"/>
        <v>3 labcorp_amb_cd = f8</v>
      </c>
      <c r="I52" t="str">
        <f t="shared" si="3"/>
        <v>set code_values-&gt;cv.cs_73.labcorp_amb_cd = uar_get_code_by("DISPLAYKEY",73,"LABCORPAMB")</v>
      </c>
    </row>
    <row r="53" spans="1:9" x14ac:dyDescent="0.25">
      <c r="A53">
        <v>2560510181</v>
      </c>
      <c r="B53" t="s">
        <v>72</v>
      </c>
      <c r="D53" t="s">
        <v>72</v>
      </c>
      <c r="E53" t="s">
        <v>73</v>
      </c>
      <c r="H53" t="str">
        <f t="shared" si="2"/>
        <v>3 quest_amb_cd = f8</v>
      </c>
      <c r="I53" t="str">
        <f t="shared" si="3"/>
        <v>set code_values-&gt;cv.cs_73.quest_amb_cd = uar_get_code_by("DISPLAYKEY",73,"QUESTAMB")</v>
      </c>
    </row>
    <row r="54" spans="1:9" x14ac:dyDescent="0.25">
      <c r="A54">
        <v>2560523087</v>
      </c>
      <c r="B54" t="s">
        <v>74</v>
      </c>
      <c r="D54" t="s">
        <v>74</v>
      </c>
      <c r="E54" t="s">
        <v>75</v>
      </c>
      <c r="H54" t="str">
        <f t="shared" si="2"/>
        <v>3 ambulatory_rln_cd = f8</v>
      </c>
      <c r="I54" t="str">
        <f t="shared" si="3"/>
        <v>set code_values-&gt;cv.cs_73.ambulatory_rln_cd = uar_get_code_by("DISPLAYKEY",73,"AMBULATORYRLN")</v>
      </c>
    </row>
    <row r="55" spans="1:9" x14ac:dyDescent="0.25">
      <c r="A55">
        <v>2560913095</v>
      </c>
      <c r="B55" t="s">
        <v>76</v>
      </c>
      <c r="D55" t="s">
        <v>76</v>
      </c>
      <c r="E55" t="s">
        <v>76</v>
      </c>
      <c r="H55" t="str">
        <f t="shared" si="2"/>
        <v>3 labcorp_cd = f8</v>
      </c>
      <c r="I55" t="str">
        <f t="shared" si="3"/>
        <v>set code_values-&gt;cv.cs_73.labcorp_cd = uar_get_code_by("DISPLAYKEY",73,"LABCORP")</v>
      </c>
    </row>
    <row r="56" spans="1:9" x14ac:dyDescent="0.25">
      <c r="A56">
        <v>2561206581</v>
      </c>
      <c r="B56" t="s">
        <v>77</v>
      </c>
      <c r="D56" t="s">
        <v>77</v>
      </c>
      <c r="E56" t="s">
        <v>77</v>
      </c>
      <c r="H56" t="str">
        <f t="shared" si="2"/>
        <v>3 vdcor_cd = f8</v>
      </c>
      <c r="I56" t="str">
        <f t="shared" si="3"/>
        <v>set code_values-&gt;cv.cs_73.vdcor_cd = uar_get_code_by("DISPLAYKEY",73,"VDCOR")</v>
      </c>
    </row>
    <row r="57" spans="1:9" x14ac:dyDescent="0.25">
      <c r="A57">
        <v>2561476661</v>
      </c>
      <c r="B57" t="s">
        <v>78</v>
      </c>
      <c r="D57" t="s">
        <v>78</v>
      </c>
      <c r="E57" t="s">
        <v>78</v>
      </c>
      <c r="H57" t="str">
        <f t="shared" si="2"/>
        <v>3 schyulab_cd = f8</v>
      </c>
      <c r="I57" t="str">
        <f t="shared" si="3"/>
        <v>set code_values-&gt;cv.cs_73.schyulab_cd = uar_get_code_by("DISPLAYKEY",73,"SCHYULAB")</v>
      </c>
    </row>
    <row r="58" spans="1:9" x14ac:dyDescent="0.25">
      <c r="A58">
        <v>2561476669</v>
      </c>
      <c r="B58" t="s">
        <v>79</v>
      </c>
      <c r="D58" t="s">
        <v>79</v>
      </c>
      <c r="E58" t="s">
        <v>79</v>
      </c>
      <c r="H58" t="str">
        <f t="shared" si="2"/>
        <v>3 labdaqc_cd = f8</v>
      </c>
      <c r="I58" t="str">
        <f t="shared" si="3"/>
        <v>set code_values-&gt;cv.cs_73.labdaqc_cd = uar_get_code_by("DISPLAYKEY",73,"LABDAQC")</v>
      </c>
    </row>
    <row r="59" spans="1:9" x14ac:dyDescent="0.25">
      <c r="A59">
        <v>2561476677</v>
      </c>
      <c r="B59" t="s">
        <v>80</v>
      </c>
      <c r="D59" t="s">
        <v>80</v>
      </c>
      <c r="E59" t="s">
        <v>80</v>
      </c>
      <c r="H59" t="str">
        <f t="shared" si="2"/>
        <v>3 labdaqs_cd = f8</v>
      </c>
      <c r="I59" t="str">
        <f t="shared" si="3"/>
        <v>set code_values-&gt;cv.cs_73.labdaqs_cd = uar_get_code_by("DISPLAYKEY",73,"LABDAQS")</v>
      </c>
    </row>
    <row r="60" spans="1:9" x14ac:dyDescent="0.25">
      <c r="A60">
        <v>2561494793</v>
      </c>
      <c r="B60" t="s">
        <v>81</v>
      </c>
      <c r="D60" t="s">
        <v>81</v>
      </c>
      <c r="E60" t="s">
        <v>82</v>
      </c>
      <c r="H60" t="str">
        <f t="shared" si="2"/>
        <v>3 acudose_cd = f8</v>
      </c>
      <c r="I60" t="str">
        <f t="shared" si="3"/>
        <v>set code_values-&gt;cv.cs_73.acudose_cd = uar_get_code_by("DISPLAYKEY",73,"ACUDOSE")</v>
      </c>
    </row>
    <row r="61" spans="1:9" x14ac:dyDescent="0.25">
      <c r="A61">
        <v>2561917067</v>
      </c>
      <c r="B61" t="s">
        <v>83</v>
      </c>
      <c r="D61" t="s">
        <v>83</v>
      </c>
      <c r="E61" t="s">
        <v>83</v>
      </c>
      <c r="H61" t="str">
        <f t="shared" si="2"/>
        <v>3 chuborders_cd = f8</v>
      </c>
      <c r="I61" t="str">
        <f t="shared" si="3"/>
        <v>set code_values-&gt;cv.cs_73.chuborders_cd = uar_get_code_by("DISPLAYKEY",73,"CHUBORDERS")</v>
      </c>
    </row>
    <row r="62" spans="1:9" x14ac:dyDescent="0.25">
      <c r="A62">
        <v>2562371331</v>
      </c>
      <c r="B62" t="s">
        <v>84</v>
      </c>
      <c r="D62" t="s">
        <v>84</v>
      </c>
      <c r="E62" t="s">
        <v>85</v>
      </c>
      <c r="H62" t="str">
        <f t="shared" si="2"/>
        <v>3 xds_contributor_source_cd = f8</v>
      </c>
      <c r="I62" t="str">
        <f t="shared" si="3"/>
        <v>set code_values-&gt;cv.cs_73.xds_contributor_source_cd = uar_get_code_by("DISPLAYKEY",73,"XDSCONTRIBUTORSOURCE")</v>
      </c>
    </row>
    <row r="63" spans="1:9" x14ac:dyDescent="0.25">
      <c r="A63">
        <v>2562700451</v>
      </c>
      <c r="B63" t="s">
        <v>86</v>
      </c>
      <c r="D63" t="s">
        <v>86</v>
      </c>
      <c r="E63" t="s">
        <v>87</v>
      </c>
      <c r="H63" t="str">
        <f t="shared" si="2"/>
        <v>3 muse_cf_cd = f8</v>
      </c>
      <c r="I63" t="str">
        <f t="shared" si="3"/>
        <v>set code_values-&gt;cv.cs_73.muse_cf_cd = uar_get_code_by("DISPLAYKEY",73,"MUSECF")</v>
      </c>
    </row>
    <row r="64" spans="1:9" x14ac:dyDescent="0.25">
      <c r="A64">
        <v>2562723025</v>
      </c>
      <c r="B64" t="s">
        <v>88</v>
      </c>
      <c r="D64" t="s">
        <v>88</v>
      </c>
      <c r="E64" t="s">
        <v>89</v>
      </c>
      <c r="H64" t="str">
        <f t="shared" si="2"/>
        <v>3 ggastro_cd = f8</v>
      </c>
      <c r="I64" t="str">
        <f t="shared" si="3"/>
        <v>set code_values-&gt;cv.cs_73.ggastro_cd = uar_get_code_by("DISPLAYKEY",73,"GGASTRO")</v>
      </c>
    </row>
    <row r="65" spans="1:9" x14ac:dyDescent="0.25">
      <c r="A65">
        <v>2562753805</v>
      </c>
      <c r="B65" t="s">
        <v>90</v>
      </c>
      <c r="D65" t="s">
        <v>90</v>
      </c>
      <c r="E65" t="s">
        <v>90</v>
      </c>
      <c r="H65" t="str">
        <f t="shared" si="2"/>
        <v>3 pacs_cd = f8</v>
      </c>
      <c r="I65" t="str">
        <f t="shared" si="3"/>
        <v>set code_values-&gt;cv.cs_73.pacs_cd = uar_get_code_by("DISPLAYKEY",73,"PACS")</v>
      </c>
    </row>
    <row r="66" spans="1:9" x14ac:dyDescent="0.25">
      <c r="A66">
        <v>2563627095</v>
      </c>
      <c r="B66" t="s">
        <v>91</v>
      </c>
      <c r="D66" t="s">
        <v>91</v>
      </c>
      <c r="E66" t="s">
        <v>92</v>
      </c>
      <c r="H66" t="str">
        <f t="shared" si="2"/>
        <v>3 phs_outbound_cd = f8</v>
      </c>
      <c r="I66" t="str">
        <f t="shared" si="3"/>
        <v>set code_values-&gt;cv.cs_73.phs_outbound_cd = uar_get_code_by("DISPLAYKEY",73,"PHSOUTBOUND")</v>
      </c>
    </row>
    <row r="67" spans="1:9" x14ac:dyDescent="0.25">
      <c r="A67">
        <v>2563745069</v>
      </c>
      <c r="B67" t="s">
        <v>93</v>
      </c>
      <c r="D67" t="s">
        <v>93</v>
      </c>
      <c r="E67" t="s">
        <v>93</v>
      </c>
      <c r="H67" t="str">
        <f t="shared" si="2"/>
        <v>3 train_cd = f8</v>
      </c>
      <c r="I67" t="str">
        <f t="shared" si="3"/>
        <v>set code_values-&gt;cv.cs_73.train_cd = uar_get_code_by("DISPLAYKEY",73,"TRAIN")</v>
      </c>
    </row>
    <row r="68" spans="1:9" x14ac:dyDescent="0.25">
      <c r="A68">
        <v>2565052301</v>
      </c>
      <c r="B68" t="s">
        <v>94</v>
      </c>
      <c r="D68" t="s">
        <v>95</v>
      </c>
      <c r="E68" t="s">
        <v>96</v>
      </c>
      <c r="H68" t="str">
        <f t="shared" si="2"/>
        <v>3 automed_cd = f8</v>
      </c>
      <c r="I68" t="str">
        <f t="shared" si="3"/>
        <v>set code_values-&gt;cv.cs_73.automed_cd = uar_get_code_by("DISPLAYKEY",73,"AUTOMED")</v>
      </c>
    </row>
    <row r="69" spans="1:9" x14ac:dyDescent="0.25">
      <c r="A69">
        <v>2565744609</v>
      </c>
      <c r="B69" t="s">
        <v>97</v>
      </c>
      <c r="D69" t="s">
        <v>97</v>
      </c>
      <c r="E69" t="s">
        <v>97</v>
      </c>
      <c r="H69" t="str">
        <f t="shared" si="2"/>
        <v>3 tog_cd = f8</v>
      </c>
      <c r="I69" t="str">
        <f t="shared" si="3"/>
        <v>set code_values-&gt;cv.cs_73.tog_cd = uar_get_code_by("DISPLAYKEY",73,"TOG")</v>
      </c>
    </row>
    <row r="70" spans="1:9" x14ac:dyDescent="0.25">
      <c r="A70">
        <v>2570717225</v>
      </c>
      <c r="B70" t="s">
        <v>98</v>
      </c>
      <c r="D70" t="s">
        <v>98</v>
      </c>
      <c r="E70" t="s">
        <v>99</v>
      </c>
      <c r="H70" t="str">
        <f t="shared" si="2"/>
        <v>3 367285_automsgplaces_cd = f8</v>
      </c>
      <c r="I70" t="str">
        <f t="shared" si="3"/>
        <v>set code_values-&gt;cv.cs_73.367285_automsgplaces_cd = uar_get_code_by("DISPLAYKEY",73,"367285AUTOMSGPLACES")</v>
      </c>
    </row>
    <row r="71" spans="1:9" x14ac:dyDescent="0.25">
      <c r="A71">
        <v>2570717233</v>
      </c>
      <c r="B71" t="s">
        <v>100</v>
      </c>
      <c r="D71" t="s">
        <v>100</v>
      </c>
      <c r="E71" t="s">
        <v>101</v>
      </c>
      <c r="H71" t="str">
        <f t="shared" si="2"/>
        <v>3 367286_automsgplaces_cd = f8</v>
      </c>
      <c r="I71" t="str">
        <f t="shared" si="3"/>
        <v>set code_values-&gt;cv.cs_73.367286_automsgplaces_cd = uar_get_code_by("DISPLAYKEY",73,"367286AUTOMSGPLACES")</v>
      </c>
    </row>
    <row r="72" spans="1:9" x14ac:dyDescent="0.25">
      <c r="A72">
        <v>2575972207</v>
      </c>
      <c r="B72" t="s">
        <v>102</v>
      </c>
      <c r="D72" t="s">
        <v>102</v>
      </c>
      <c r="E72" t="s">
        <v>102</v>
      </c>
      <c r="H72" t="str">
        <f t="shared" si="2"/>
        <v>3 ccd_cd = f8</v>
      </c>
      <c r="I72" t="str">
        <f t="shared" si="3"/>
        <v>set code_values-&gt;cv.cs_73.ccd_cd = uar_get_code_by("DISPLAYKEY",73,"CCD")</v>
      </c>
    </row>
    <row r="73" spans="1:9" x14ac:dyDescent="0.25">
      <c r="A73">
        <v>2580089819</v>
      </c>
      <c r="B73" t="s">
        <v>103</v>
      </c>
      <c r="D73" t="s">
        <v>103</v>
      </c>
      <c r="E73" t="s">
        <v>103</v>
      </c>
      <c r="H73" t="str">
        <f t="shared" si="2"/>
        <v>3 hchb_cd = f8</v>
      </c>
      <c r="I73" t="str">
        <f t="shared" si="3"/>
        <v>set code_values-&gt;cv.cs_73.hchb_cd = uar_get_code_by("DISPLAYKEY",73,"HCHB")</v>
      </c>
    </row>
    <row r="74" spans="1:9" x14ac:dyDescent="0.25">
      <c r="A74">
        <v>2580218417</v>
      </c>
      <c r="B74" t="s">
        <v>104</v>
      </c>
      <c r="D74" t="s">
        <v>104</v>
      </c>
      <c r="E74" t="s">
        <v>104</v>
      </c>
      <c r="H74" t="str">
        <f t="shared" si="2"/>
        <v>3 labdaq_cd = f8</v>
      </c>
      <c r="I74" t="str">
        <f t="shared" si="3"/>
        <v>set code_values-&gt;cv.cs_73.labdaq_cd = uar_get_code_by("DISPLAYKEY",73,"LABDAQ")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F6:K49"/>
  <sheetViews>
    <sheetView topLeftCell="G1" workbookViewId="0">
      <selection activeCell="G13" sqref="G13"/>
    </sheetView>
  </sheetViews>
  <sheetFormatPr defaultColWidth="8.85546875" defaultRowHeight="15" x14ac:dyDescent="0.25"/>
  <cols>
    <col min="6" max="6" width="23.85546875" bestFit="1" customWidth="1"/>
    <col min="7" max="8" width="44.85546875" bestFit="1" customWidth="1"/>
    <col min="9" max="9" width="44.85546875" customWidth="1"/>
    <col min="10" max="10" width="46.5703125" bestFit="1" customWidth="1"/>
  </cols>
  <sheetData>
    <row r="6" spans="6:11" x14ac:dyDescent="0.25">
      <c r="F6" t="s">
        <v>255</v>
      </c>
      <c r="G6" t="str">
        <f>CONCATENATE(" 3 ",LOWER(SUBSTITUTE(F6," ","_"))," = f8")</f>
        <v xml:space="preserve"> 3 admission_note_physician = f8</v>
      </c>
      <c r="H6" t="s">
        <v>413</v>
      </c>
      <c r="I6" t="str">
        <f>SUBSTITUTE(SUBSTITUTE(H6,"3 ","")," = f8","")</f>
        <v xml:space="preserve"> admission_note_physician</v>
      </c>
      <c r="J6" t="str">
        <f>CONCATENATE("code_values-&gt;cv.cs_72.",I6,",")</f>
        <v>code_values-&gt;cv.cs_72. admission_note_physician,</v>
      </c>
      <c r="K6" t="str">
        <f>CONCATENATE("of ","""",F6,"""",": code_values-&gt;cv.cs_72.",TRIM(I6),"    = cv1.code_value")</f>
        <v>of "Admission Note Physician": code_values-&gt;cv.cs_72.admission_note_physician    = cv1.code_value</v>
      </c>
    </row>
    <row r="7" spans="6:11" x14ac:dyDescent="0.25">
      <c r="F7" t="s">
        <v>217</v>
      </c>
      <c r="G7" t="str">
        <f t="shared" ref="G7:G49" si="0">CONCATENATE(" 3 ",LOWER(SUBSTITUTE(F7," ","_"))," = f8")</f>
        <v xml:space="preserve"> 3 cardiovascular_surgery_consultation = f8</v>
      </c>
      <c r="H7" t="s">
        <v>414</v>
      </c>
      <c r="I7" t="str">
        <f t="shared" ref="I7:I49" si="1">SUBSTITUTE(SUBSTITUTE(H7,"3 ","")," = f8","")</f>
        <v xml:space="preserve"> cardiovascular_surgery_consultation</v>
      </c>
      <c r="J7" t="str">
        <f t="shared" ref="J7:J49" si="2">CONCATENATE("code_values-&gt;cv.cs_72.",I7,",")</f>
        <v>code_values-&gt;cv.cs_72. cardiovascular_surgery_consultation,</v>
      </c>
      <c r="K7" t="str">
        <f t="shared" ref="K7:K49" si="3">CONCATENATE("of ","""",F7,"""",": code_values-&gt;cv.cs_72.",TRIM(I7),"    = cv1.code_value")</f>
        <v>of "Cardiovascular Surgery Consultation": code_values-&gt;cv.cs_72.cardiovascular_surgery_consultation    = cv1.code_value</v>
      </c>
    </row>
    <row r="8" spans="6:11" x14ac:dyDescent="0.25">
      <c r="F8" t="s">
        <v>237</v>
      </c>
      <c r="G8" t="str">
        <f t="shared" si="0"/>
        <v xml:space="preserve"> 3 discharge_summary = f8</v>
      </c>
      <c r="H8" t="s">
        <v>415</v>
      </c>
      <c r="I8" t="str">
        <f t="shared" si="1"/>
        <v xml:space="preserve"> discharge_summary</v>
      </c>
      <c r="J8" t="str">
        <f t="shared" si="2"/>
        <v>code_values-&gt;cv.cs_72. discharge_summary,</v>
      </c>
      <c r="K8" t="str">
        <f t="shared" si="3"/>
        <v>of "Discharge Summary": code_values-&gt;cv.cs_72.discharge_summary    = cv1.code_value</v>
      </c>
    </row>
    <row r="9" spans="6:11" x14ac:dyDescent="0.25">
      <c r="F9" t="s">
        <v>215</v>
      </c>
      <c r="G9" t="str">
        <f t="shared" si="0"/>
        <v xml:space="preserve"> 3 ed_note_physician = f8</v>
      </c>
      <c r="H9" t="s">
        <v>416</v>
      </c>
      <c r="I9" t="str">
        <f t="shared" si="1"/>
        <v xml:space="preserve"> ed_note_physician</v>
      </c>
      <c r="J9" t="str">
        <f t="shared" si="2"/>
        <v>code_values-&gt;cv.cs_72. ed_note_physician,</v>
      </c>
      <c r="K9" t="str">
        <f t="shared" si="3"/>
        <v>of "ED Note Physician": code_values-&gt;cv.cs_72.ed_note_physician    = cv1.code_value</v>
      </c>
    </row>
    <row r="10" spans="6:11" x14ac:dyDescent="0.25">
      <c r="F10" t="s">
        <v>232</v>
      </c>
      <c r="G10" t="str">
        <f t="shared" si="0"/>
        <v xml:space="preserve"> 3 24_hour_ph_probe = f8</v>
      </c>
      <c r="H10" t="s">
        <v>417</v>
      </c>
      <c r="I10" t="str">
        <f t="shared" si="1"/>
        <v xml:space="preserve"> 24_hour_ph_probe</v>
      </c>
      <c r="J10" t="str">
        <f t="shared" si="2"/>
        <v>code_values-&gt;cv.cs_72. 24_hour_ph_probe,</v>
      </c>
      <c r="K10" t="str">
        <f t="shared" si="3"/>
        <v>of "24 Hour pH Probe": code_values-&gt;cv.cs_72.24_hour_ph_probe    = cv1.code_value</v>
      </c>
    </row>
    <row r="11" spans="6:11" x14ac:dyDescent="0.25">
      <c r="F11" t="s">
        <v>214</v>
      </c>
      <c r="G11" t="str">
        <f t="shared" si="0"/>
        <v xml:space="preserve"> 3 colonoscopy = f8</v>
      </c>
      <c r="H11" t="s">
        <v>418</v>
      </c>
      <c r="I11" t="str">
        <f t="shared" si="1"/>
        <v xml:space="preserve"> colonoscopy</v>
      </c>
      <c r="J11" t="str">
        <f t="shared" si="2"/>
        <v>code_values-&gt;cv.cs_72. colonoscopy,</v>
      </c>
      <c r="K11" t="str">
        <f t="shared" si="3"/>
        <v>of "Colonoscopy": code_values-&gt;cv.cs_72.colonoscopy    = cv1.code_value</v>
      </c>
    </row>
    <row r="12" spans="6:11" x14ac:dyDescent="0.25">
      <c r="F12" t="s">
        <v>227</v>
      </c>
      <c r="G12" t="str">
        <f t="shared" si="0"/>
        <v xml:space="preserve"> 3 esophagogastroduodenoscopy_egd = f8</v>
      </c>
      <c r="H12" t="s">
        <v>419</v>
      </c>
      <c r="I12" t="str">
        <f t="shared" si="1"/>
        <v xml:space="preserve"> esophagogastroduodenoscopy_egd</v>
      </c>
      <c r="J12" t="str">
        <f t="shared" si="2"/>
        <v>code_values-&gt;cv.cs_72. esophagogastroduodenoscopy_egd,</v>
      </c>
      <c r="K12" t="str">
        <f t="shared" si="3"/>
        <v>of "Esophagogastroduodenoscopy EGD": code_values-&gt;cv.cs_72.esophagogastroduodenoscopy_egd    = cv1.code_value</v>
      </c>
    </row>
    <row r="13" spans="6:11" x14ac:dyDescent="0.25">
      <c r="F13" t="s">
        <v>240</v>
      </c>
      <c r="G13" t="str">
        <f t="shared" si="0"/>
        <v xml:space="preserve"> 3 bronchoscopy = f8</v>
      </c>
      <c r="H13" t="s">
        <v>420</v>
      </c>
      <c r="I13" t="str">
        <f t="shared" si="1"/>
        <v xml:space="preserve"> bronchoscopy</v>
      </c>
      <c r="J13" t="str">
        <f t="shared" si="2"/>
        <v>code_values-&gt;cv.cs_72. bronchoscopy,</v>
      </c>
      <c r="K13" t="str">
        <f t="shared" si="3"/>
        <v>of "Bronchoscopy": code_values-&gt;cv.cs_72.bronchoscopy    = cv1.code_value</v>
      </c>
    </row>
    <row r="14" spans="6:11" x14ac:dyDescent="0.25">
      <c r="F14" t="s">
        <v>235</v>
      </c>
      <c r="G14" t="str">
        <f t="shared" si="0"/>
        <v xml:space="preserve"> 3 operative_report_-_hx = f8</v>
      </c>
      <c r="H14" t="s">
        <v>454</v>
      </c>
      <c r="I14" t="str">
        <f t="shared" si="1"/>
        <v xml:space="preserve"> operative_report_hx</v>
      </c>
      <c r="J14" t="str">
        <f t="shared" si="2"/>
        <v>code_values-&gt;cv.cs_72. operative_report_hx,</v>
      </c>
      <c r="K14" t="str">
        <f t="shared" si="3"/>
        <v>of "Operative Report - Hx": code_values-&gt;cv.cs_72.operative_report_hx    = cv1.code_value</v>
      </c>
    </row>
    <row r="15" spans="6:11" x14ac:dyDescent="0.25">
      <c r="F15" t="s">
        <v>251</v>
      </c>
      <c r="G15" t="str">
        <f t="shared" si="0"/>
        <v xml:space="preserve"> 3 history_and_physical = f8</v>
      </c>
      <c r="H15" t="s">
        <v>421</v>
      </c>
      <c r="I15" t="str">
        <f t="shared" si="1"/>
        <v xml:space="preserve"> history_and_physical</v>
      </c>
      <c r="J15" t="str">
        <f t="shared" si="2"/>
        <v>code_values-&gt;cv.cs_72. history_and_physical,</v>
      </c>
      <c r="K15" t="str">
        <f t="shared" si="3"/>
        <v>of "History and Physical": code_values-&gt;cv.cs_72.history_and_physical    = cv1.code_value</v>
      </c>
    </row>
    <row r="16" spans="6:11" x14ac:dyDescent="0.25">
      <c r="F16" t="s">
        <v>212</v>
      </c>
      <c r="G16" t="str">
        <f t="shared" si="0"/>
        <v xml:space="preserve"> 3 echocardiogram_transesophageal = f8</v>
      </c>
      <c r="H16" t="s">
        <v>422</v>
      </c>
      <c r="I16" t="str">
        <f t="shared" si="1"/>
        <v xml:space="preserve"> echocardiogram_transesophageal</v>
      </c>
      <c r="J16" t="str">
        <f t="shared" si="2"/>
        <v>code_values-&gt;cv.cs_72. echocardiogram_transesophageal,</v>
      </c>
      <c r="K16" t="str">
        <f t="shared" si="3"/>
        <v>of "Echocardiogram Transesophageal": code_values-&gt;cv.cs_72.echocardiogram_transesophageal    = cv1.code_value</v>
      </c>
    </row>
    <row r="17" spans="6:11" x14ac:dyDescent="0.25">
      <c r="F17" t="s">
        <v>253</v>
      </c>
      <c r="G17" t="str">
        <f t="shared" si="0"/>
        <v xml:space="preserve"> 3 physician_order = f8</v>
      </c>
      <c r="H17" t="s">
        <v>423</v>
      </c>
      <c r="I17" t="str">
        <f t="shared" si="1"/>
        <v xml:space="preserve"> physician_order</v>
      </c>
      <c r="J17" t="str">
        <f t="shared" si="2"/>
        <v>code_values-&gt;cv.cs_72. physician_order,</v>
      </c>
      <c r="K17" t="str">
        <f t="shared" si="3"/>
        <v>of "Physician Order": code_values-&gt;cv.cs_72.physician_order    = cv1.code_value</v>
      </c>
    </row>
    <row r="18" spans="6:11" x14ac:dyDescent="0.25">
      <c r="F18" t="s">
        <v>246</v>
      </c>
      <c r="G18" t="str">
        <f t="shared" si="0"/>
        <v xml:space="preserve"> 3 procedure_notes = f8</v>
      </c>
      <c r="H18" t="s">
        <v>424</v>
      </c>
      <c r="I18" t="str">
        <f t="shared" si="1"/>
        <v xml:space="preserve"> procedure_notes</v>
      </c>
      <c r="J18" t="str">
        <f t="shared" si="2"/>
        <v>code_values-&gt;cv.cs_72. procedure_notes,</v>
      </c>
      <c r="K18" t="str">
        <f t="shared" si="3"/>
        <v>of "Procedure Notes": code_values-&gt;cv.cs_72.procedure_notes    = cv1.code_value</v>
      </c>
    </row>
    <row r="19" spans="6:11" x14ac:dyDescent="0.25">
      <c r="F19" t="s">
        <v>245</v>
      </c>
      <c r="G19" t="str">
        <f t="shared" si="0"/>
        <v xml:space="preserve"> 3 cardio_test_or_study = f8</v>
      </c>
      <c r="H19" t="s">
        <v>425</v>
      </c>
      <c r="I19" t="str">
        <f t="shared" si="1"/>
        <v xml:space="preserve"> cardio_test_or_study</v>
      </c>
      <c r="J19" t="str">
        <f t="shared" si="2"/>
        <v>code_values-&gt;cv.cs_72. cardio_test_or_study,</v>
      </c>
      <c r="K19" t="str">
        <f t="shared" si="3"/>
        <v>of "Cardio Test or Study": code_values-&gt;cv.cs_72.cardio_test_or_study    = cv1.code_value</v>
      </c>
    </row>
    <row r="20" spans="6:11" x14ac:dyDescent="0.25">
      <c r="F20" t="s">
        <v>236</v>
      </c>
      <c r="G20" t="str">
        <f t="shared" si="0"/>
        <v xml:space="preserve"> 3 special_procedure = f8</v>
      </c>
      <c r="H20" t="s">
        <v>426</v>
      </c>
      <c r="I20" t="str">
        <f t="shared" si="1"/>
        <v xml:space="preserve"> special_procedure</v>
      </c>
      <c r="J20" t="str">
        <f t="shared" si="2"/>
        <v>code_values-&gt;cv.cs_72. special_procedure,</v>
      </c>
      <c r="K20" t="str">
        <f t="shared" si="3"/>
        <v>of "Special Procedure": code_values-&gt;cv.cs_72.special_procedure    = cv1.code_value</v>
      </c>
    </row>
    <row r="21" spans="6:11" x14ac:dyDescent="0.25">
      <c r="F21" t="s">
        <v>213</v>
      </c>
      <c r="G21" t="str">
        <f t="shared" si="0"/>
        <v xml:space="preserve"> 3 cardiac_catheterization_diagnostic = f8</v>
      </c>
      <c r="H21" t="s">
        <v>427</v>
      </c>
      <c r="I21" t="str">
        <f t="shared" si="1"/>
        <v xml:space="preserve"> cardiac_catheterization_diagnostic</v>
      </c>
      <c r="J21" t="str">
        <f t="shared" si="2"/>
        <v>code_values-&gt;cv.cs_72. cardiac_catheterization_diagnostic,</v>
      </c>
      <c r="K21" t="str">
        <f t="shared" si="3"/>
        <v>of "Cardiac Catheterization diagnostic": code_values-&gt;cv.cs_72.cardiac_catheterization_diagnostic    = cv1.code_value</v>
      </c>
    </row>
    <row r="22" spans="6:11" x14ac:dyDescent="0.25">
      <c r="F22" t="s">
        <v>254</v>
      </c>
      <c r="G22" t="str">
        <f t="shared" si="0"/>
        <v xml:space="preserve"> 3 cardiology_general_procedures = f8</v>
      </c>
      <c r="H22" t="s">
        <v>428</v>
      </c>
      <c r="I22" t="str">
        <f t="shared" si="1"/>
        <v xml:space="preserve"> cardiology_general_procedures</v>
      </c>
      <c r="J22" t="str">
        <f t="shared" si="2"/>
        <v>code_values-&gt;cv.cs_72. cardiology_general_procedures,</v>
      </c>
      <c r="K22" t="str">
        <f t="shared" si="3"/>
        <v>of "Cardiology General Procedures": code_values-&gt;cv.cs_72.cardiology_general_procedures    = cv1.code_value</v>
      </c>
    </row>
    <row r="23" spans="6:11" x14ac:dyDescent="0.25">
      <c r="F23" t="s">
        <v>248</v>
      </c>
      <c r="G23" t="str">
        <f t="shared" si="0"/>
        <v xml:space="preserve"> 3 cardiac_cath_procedure = f8</v>
      </c>
      <c r="H23" t="s">
        <v>429</v>
      </c>
      <c r="I23" t="str">
        <f t="shared" si="1"/>
        <v xml:space="preserve"> cardiac_cath_procedure</v>
      </c>
      <c r="J23" t="str">
        <f t="shared" si="2"/>
        <v>code_values-&gt;cv.cs_72. cardiac_cath_procedure,</v>
      </c>
      <c r="K23" t="str">
        <f t="shared" si="3"/>
        <v>of "Cardiac Cath Procedure": code_values-&gt;cv.cs_72.cardiac_cath_procedure    = cv1.code_value</v>
      </c>
    </row>
    <row r="24" spans="6:11" x14ac:dyDescent="0.25">
      <c r="F24" t="s">
        <v>228</v>
      </c>
      <c r="G24" t="str">
        <f t="shared" si="0"/>
        <v xml:space="preserve"> 3 history_and_physical_update = f8</v>
      </c>
      <c r="H24" t="s">
        <v>430</v>
      </c>
      <c r="I24" t="str">
        <f t="shared" si="1"/>
        <v xml:space="preserve"> history_and_physical_update</v>
      </c>
      <c r="J24" t="str">
        <f t="shared" si="2"/>
        <v>code_values-&gt;cv.cs_72. history_and_physical_update,</v>
      </c>
      <c r="K24" t="str">
        <f t="shared" si="3"/>
        <v>of "History and Physical Update": code_values-&gt;cv.cs_72.history_and_physical_update    = cv1.code_value</v>
      </c>
    </row>
    <row r="25" spans="6:11" x14ac:dyDescent="0.25">
      <c r="F25" t="s">
        <v>239</v>
      </c>
      <c r="G25" t="str">
        <f t="shared" si="0"/>
        <v xml:space="preserve"> 3 cardiology_procedure_note = f8</v>
      </c>
      <c r="H25" t="s">
        <v>431</v>
      </c>
      <c r="I25" t="str">
        <f t="shared" si="1"/>
        <v xml:space="preserve"> cardiology_procedure_note</v>
      </c>
      <c r="J25" t="str">
        <f t="shared" si="2"/>
        <v>code_values-&gt;cv.cs_72. cardiology_procedure_note,</v>
      </c>
      <c r="K25" t="str">
        <f t="shared" si="3"/>
        <v>of "Cardiology Procedure Note": code_values-&gt;cv.cs_72.cardiology_procedure_note    = cv1.code_value</v>
      </c>
    </row>
    <row r="26" spans="6:11" x14ac:dyDescent="0.25">
      <c r="F26" t="s">
        <v>219</v>
      </c>
      <c r="G26" t="str">
        <f t="shared" si="0"/>
        <v xml:space="preserve"> 3 cardiothoracic_operative_note = f8</v>
      </c>
      <c r="H26" t="s">
        <v>432</v>
      </c>
      <c r="I26" t="str">
        <f t="shared" si="1"/>
        <v xml:space="preserve"> cardiothoracic_operative_note</v>
      </c>
      <c r="J26" t="str">
        <f t="shared" si="2"/>
        <v>code_values-&gt;cv.cs_72. cardiothoracic_operative_note,</v>
      </c>
      <c r="K26" t="str">
        <f t="shared" si="3"/>
        <v>of "Cardiothoracic Operative Note": code_values-&gt;cv.cs_72.cardiothoracic_operative_note    = cv1.code_value</v>
      </c>
    </row>
    <row r="27" spans="6:11" x14ac:dyDescent="0.25">
      <c r="F27" t="s">
        <v>218</v>
      </c>
      <c r="G27" t="str">
        <f t="shared" si="0"/>
        <v xml:space="preserve"> 3 ent_operative_note = f8</v>
      </c>
      <c r="H27" t="s">
        <v>433</v>
      </c>
      <c r="I27" t="str">
        <f t="shared" si="1"/>
        <v xml:space="preserve"> ent_operative_note</v>
      </c>
      <c r="J27" t="str">
        <f t="shared" si="2"/>
        <v>code_values-&gt;cv.cs_72. ent_operative_note,</v>
      </c>
      <c r="K27" t="str">
        <f t="shared" si="3"/>
        <v>of "ENT Operative Note": code_values-&gt;cv.cs_72.ent_operative_note    = cv1.code_value</v>
      </c>
    </row>
    <row r="28" spans="6:11" x14ac:dyDescent="0.25">
      <c r="F28" t="s">
        <v>220</v>
      </c>
      <c r="G28" t="str">
        <f t="shared" si="0"/>
        <v xml:space="preserve"> 3 gastroenterology_operative_note = f8</v>
      </c>
      <c r="H28" t="s">
        <v>434</v>
      </c>
      <c r="I28" t="str">
        <f t="shared" si="1"/>
        <v xml:space="preserve"> gastroenterology_operative_note</v>
      </c>
      <c r="J28" t="str">
        <f t="shared" si="2"/>
        <v>code_values-&gt;cv.cs_72. gastroenterology_operative_note,</v>
      </c>
      <c r="K28" t="str">
        <f t="shared" si="3"/>
        <v>of "Gastroenterology Operative Note": code_values-&gt;cv.cs_72.gastroenterology_operative_note    = cv1.code_value</v>
      </c>
    </row>
    <row r="29" spans="6:11" x14ac:dyDescent="0.25">
      <c r="F29" t="s">
        <v>231</v>
      </c>
      <c r="G29" t="str">
        <f t="shared" si="0"/>
        <v xml:space="preserve"> 3 gynecology_procedure_note = f8</v>
      </c>
      <c r="H29" t="s">
        <v>435</v>
      </c>
      <c r="I29" t="str">
        <f t="shared" si="1"/>
        <v xml:space="preserve"> gynecology_procedure_note</v>
      </c>
      <c r="J29" t="str">
        <f t="shared" si="2"/>
        <v>code_values-&gt;cv.cs_72. gynecology_procedure_note,</v>
      </c>
      <c r="K29" t="str">
        <f t="shared" si="3"/>
        <v>of "Gynecology Procedure Note": code_values-&gt;cv.cs_72.gynecology_procedure_note    = cv1.code_value</v>
      </c>
    </row>
    <row r="30" spans="6:11" x14ac:dyDescent="0.25">
      <c r="F30" t="s">
        <v>230</v>
      </c>
      <c r="G30" t="str">
        <f t="shared" si="0"/>
        <v xml:space="preserve"> 3 gynecology_operative_note = f8</v>
      </c>
      <c r="H30" t="s">
        <v>436</v>
      </c>
      <c r="I30" t="str">
        <f t="shared" si="1"/>
        <v xml:space="preserve"> gynecology_operative_note</v>
      </c>
      <c r="J30" t="str">
        <f t="shared" si="2"/>
        <v>code_values-&gt;cv.cs_72. gynecology_operative_note,</v>
      </c>
      <c r="K30" t="str">
        <f t="shared" si="3"/>
        <v>of "Gynecology Operative Note": code_values-&gt;cv.cs_72.gynecology_operative_note    = cv1.code_value</v>
      </c>
    </row>
    <row r="31" spans="6:11" x14ac:dyDescent="0.25">
      <c r="F31" t="s">
        <v>234</v>
      </c>
      <c r="G31" t="str">
        <f t="shared" si="0"/>
        <v xml:space="preserve"> 3 interventional_radiology_procedure_note = f8</v>
      </c>
      <c r="H31" t="s">
        <v>437</v>
      </c>
      <c r="I31" t="str">
        <f t="shared" si="1"/>
        <v xml:space="preserve"> interventional_radiology_procedure_note</v>
      </c>
      <c r="J31" t="str">
        <f t="shared" si="2"/>
        <v>code_values-&gt;cv.cs_72. interventional_radiology_procedure_note,</v>
      </c>
      <c r="K31" t="str">
        <f t="shared" si="3"/>
        <v>of "Interventional Radiology Procedure Note": code_values-&gt;cv.cs_72.interventional_radiology_procedure_note    = cv1.code_value</v>
      </c>
    </row>
    <row r="32" spans="6:11" x14ac:dyDescent="0.25">
      <c r="F32" t="s">
        <v>223</v>
      </c>
      <c r="G32" t="str">
        <f t="shared" si="0"/>
        <v xml:space="preserve"> 3 neurosurgery_operative_note = f8</v>
      </c>
      <c r="H32" t="s">
        <v>438</v>
      </c>
      <c r="I32" t="str">
        <f t="shared" si="1"/>
        <v xml:space="preserve"> neurosurgery_operative_note</v>
      </c>
      <c r="J32" t="str">
        <f t="shared" si="2"/>
        <v>code_values-&gt;cv.cs_72. neurosurgery_operative_note,</v>
      </c>
      <c r="K32" t="str">
        <f t="shared" si="3"/>
        <v>of "Neurosurgery Operative Note": code_values-&gt;cv.cs_72.neurosurgery_operative_note    = cv1.code_value</v>
      </c>
    </row>
    <row r="33" spans="6:11" x14ac:dyDescent="0.25">
      <c r="F33" t="s">
        <v>242</v>
      </c>
      <c r="G33" t="str">
        <f t="shared" si="0"/>
        <v xml:space="preserve"> 3 obstetrics_procedure_note = f8</v>
      </c>
      <c r="H33" t="s">
        <v>439</v>
      </c>
      <c r="I33" t="str">
        <f t="shared" si="1"/>
        <v xml:space="preserve"> obstetrics_procedure_note</v>
      </c>
      <c r="J33" t="str">
        <f t="shared" si="2"/>
        <v>code_values-&gt;cv.cs_72. obstetrics_procedure_note,</v>
      </c>
      <c r="K33" t="str">
        <f t="shared" si="3"/>
        <v>of "Obstetrics Procedure Note": code_values-&gt;cv.cs_72.obstetrics_procedure_note    = cv1.code_value</v>
      </c>
    </row>
    <row r="34" spans="6:11" x14ac:dyDescent="0.25">
      <c r="F34" t="s">
        <v>243</v>
      </c>
      <c r="G34" t="str">
        <f t="shared" si="0"/>
        <v xml:space="preserve"> 3 obstetrics_operative_note = f8</v>
      </c>
      <c r="H34" t="s">
        <v>440</v>
      </c>
      <c r="I34" t="str">
        <f t="shared" si="1"/>
        <v xml:space="preserve"> obstetrics_operative_note</v>
      </c>
      <c r="J34" t="str">
        <f t="shared" si="2"/>
        <v>code_values-&gt;cv.cs_72. obstetrics_operative_note,</v>
      </c>
      <c r="K34" t="str">
        <f t="shared" si="3"/>
        <v>of "Obstetrics Operative Note": code_values-&gt;cv.cs_72.obstetrics_operative_note    = cv1.code_value</v>
      </c>
    </row>
    <row r="35" spans="6:11" x14ac:dyDescent="0.25">
      <c r="F35" t="s">
        <v>241</v>
      </c>
      <c r="G35" t="str">
        <f t="shared" si="0"/>
        <v xml:space="preserve"> 3 ophthalmology_operative_note = f8</v>
      </c>
      <c r="H35" t="s">
        <v>441</v>
      </c>
      <c r="I35" t="str">
        <f t="shared" si="1"/>
        <v xml:space="preserve"> ophthalmology_operative_note</v>
      </c>
      <c r="J35" t="str">
        <f t="shared" si="2"/>
        <v>code_values-&gt;cv.cs_72. ophthalmology_operative_note,</v>
      </c>
      <c r="K35" t="str">
        <f t="shared" si="3"/>
        <v>of "Ophthalmology Operative Note": code_values-&gt;cv.cs_72.ophthalmology_operative_note    = cv1.code_value</v>
      </c>
    </row>
    <row r="36" spans="6:11" x14ac:dyDescent="0.25">
      <c r="F36" t="s">
        <v>226</v>
      </c>
      <c r="G36" t="str">
        <f t="shared" si="0"/>
        <v xml:space="preserve"> 3 orthopedic_procedure_note = f8</v>
      </c>
      <c r="H36" t="s">
        <v>442</v>
      </c>
      <c r="I36" t="str">
        <f t="shared" si="1"/>
        <v xml:space="preserve"> orthopedic_procedure_note</v>
      </c>
      <c r="J36" t="str">
        <f t="shared" si="2"/>
        <v>code_values-&gt;cv.cs_72. orthopedic_procedure_note,</v>
      </c>
      <c r="K36" t="str">
        <f t="shared" si="3"/>
        <v>of "Orthopedic Procedure Note": code_values-&gt;cv.cs_72.orthopedic_procedure_note    = cv1.code_value</v>
      </c>
    </row>
    <row r="37" spans="6:11" x14ac:dyDescent="0.25">
      <c r="F37" t="s">
        <v>216</v>
      </c>
      <c r="G37" t="str">
        <f t="shared" si="0"/>
        <v xml:space="preserve"> 3 orthopedic_operative_note = f8</v>
      </c>
      <c r="H37" t="s">
        <v>443</v>
      </c>
      <c r="I37" t="str">
        <f t="shared" si="1"/>
        <v xml:space="preserve"> orthopedic_operative_note</v>
      </c>
      <c r="J37" t="str">
        <f t="shared" si="2"/>
        <v>code_values-&gt;cv.cs_72. orthopedic_operative_note,</v>
      </c>
      <c r="K37" t="str">
        <f t="shared" si="3"/>
        <v>of "Orthopedic Operative Note": code_values-&gt;cv.cs_72.orthopedic_operative_note    = cv1.code_value</v>
      </c>
    </row>
    <row r="38" spans="6:11" x14ac:dyDescent="0.25">
      <c r="F38" t="s">
        <v>221</v>
      </c>
      <c r="G38" t="str">
        <f t="shared" si="0"/>
        <v xml:space="preserve"> 3 plastic_surgery_operative_note = f8</v>
      </c>
      <c r="H38" t="s">
        <v>444</v>
      </c>
      <c r="I38" t="str">
        <f t="shared" si="1"/>
        <v xml:space="preserve"> plastic_surgery_operative_note</v>
      </c>
      <c r="J38" t="str">
        <f t="shared" si="2"/>
        <v>code_values-&gt;cv.cs_72. plastic_surgery_operative_note,</v>
      </c>
      <c r="K38" t="str">
        <f t="shared" si="3"/>
        <v>of "Plastic Surgery Operative Note": code_values-&gt;cv.cs_72.plastic_surgery_operative_note    = cv1.code_value</v>
      </c>
    </row>
    <row r="39" spans="6:11" x14ac:dyDescent="0.25">
      <c r="F39" t="s">
        <v>238</v>
      </c>
      <c r="G39" t="str">
        <f t="shared" si="0"/>
        <v xml:space="preserve"> 3 podiatry_operative_note = f8</v>
      </c>
      <c r="H39" t="s">
        <v>445</v>
      </c>
      <c r="I39" t="str">
        <f t="shared" si="1"/>
        <v xml:space="preserve"> podiatry_operative_note</v>
      </c>
      <c r="J39" t="str">
        <f t="shared" si="2"/>
        <v>code_values-&gt;cv.cs_72. podiatry_operative_note,</v>
      </c>
      <c r="K39" t="str">
        <f t="shared" si="3"/>
        <v>of "Podiatry Operative Note": code_values-&gt;cv.cs_72.podiatry_operative_note    = cv1.code_value</v>
      </c>
    </row>
    <row r="40" spans="6:11" x14ac:dyDescent="0.25">
      <c r="F40" t="s">
        <v>229</v>
      </c>
      <c r="G40" t="str">
        <f t="shared" si="0"/>
        <v xml:space="preserve"> 3 surgery_operative_note = f8</v>
      </c>
      <c r="H40" t="s">
        <v>446</v>
      </c>
      <c r="I40" t="str">
        <f t="shared" si="1"/>
        <v xml:space="preserve"> surgery_operative_note</v>
      </c>
      <c r="J40" t="str">
        <f t="shared" si="2"/>
        <v>code_values-&gt;cv.cs_72. surgery_operative_note,</v>
      </c>
      <c r="K40" t="str">
        <f t="shared" si="3"/>
        <v>of "Surgery Operative Note": code_values-&gt;cv.cs_72.surgery_operative_note    = cv1.code_value</v>
      </c>
    </row>
    <row r="41" spans="6:11" x14ac:dyDescent="0.25">
      <c r="F41" t="s">
        <v>225</v>
      </c>
      <c r="G41" t="str">
        <f t="shared" si="0"/>
        <v xml:space="preserve"> 3 urology_operative_note = f8</v>
      </c>
      <c r="H41" t="s">
        <v>447</v>
      </c>
      <c r="I41" t="str">
        <f t="shared" si="1"/>
        <v xml:space="preserve"> urology_operative_note</v>
      </c>
      <c r="J41" t="str">
        <f t="shared" si="2"/>
        <v>code_values-&gt;cv.cs_72. urology_operative_note,</v>
      </c>
      <c r="K41" t="str">
        <f t="shared" si="3"/>
        <v>of "Urology Operative Note": code_values-&gt;cv.cs_72.urology_operative_note    = cv1.code_value</v>
      </c>
    </row>
    <row r="42" spans="6:11" x14ac:dyDescent="0.25">
      <c r="F42" t="s">
        <v>222</v>
      </c>
      <c r="G42" t="str">
        <f t="shared" si="0"/>
        <v xml:space="preserve"> 3 vascular_surgery_operative_note = f8</v>
      </c>
      <c r="H42" t="s">
        <v>448</v>
      </c>
      <c r="I42" t="str">
        <f t="shared" si="1"/>
        <v xml:space="preserve"> vascular_surgery_operative_note</v>
      </c>
      <c r="J42" t="str">
        <f t="shared" si="2"/>
        <v>code_values-&gt;cv.cs_72. vascular_surgery_operative_note,</v>
      </c>
      <c r="K42" t="str">
        <f t="shared" si="3"/>
        <v>of "Vascular Surgery Operative Note": code_values-&gt;cv.cs_72.vascular_surgery_operative_note    = cv1.code_value</v>
      </c>
    </row>
    <row r="43" spans="6:11" x14ac:dyDescent="0.25">
      <c r="F43" t="s">
        <v>249</v>
      </c>
      <c r="G43" t="str">
        <f t="shared" si="0"/>
        <v xml:space="preserve"> 3 cardiology_operative_note = f8</v>
      </c>
      <c r="H43" t="s">
        <v>449</v>
      </c>
      <c r="I43" t="str">
        <f t="shared" si="1"/>
        <v xml:space="preserve"> cardiology_operative_note</v>
      </c>
      <c r="J43" t="str">
        <f t="shared" si="2"/>
        <v>code_values-&gt;cv.cs_72. cardiology_operative_note,</v>
      </c>
      <c r="K43" t="str">
        <f t="shared" si="3"/>
        <v>of "Cardiology Operative Note": code_values-&gt;cv.cs_72.cardiology_operative_note    = cv1.code_value</v>
      </c>
    </row>
    <row r="44" spans="6:11" x14ac:dyDescent="0.25">
      <c r="F44" t="s">
        <v>233</v>
      </c>
      <c r="G44" t="str">
        <f t="shared" si="0"/>
        <v xml:space="preserve"> 3 gastroenterology_op_note_-_brief = f8</v>
      </c>
      <c r="H44" t="s">
        <v>456</v>
      </c>
      <c r="I44" t="str">
        <f t="shared" si="1"/>
        <v xml:space="preserve"> gastroenterology_op_note_brief</v>
      </c>
      <c r="J44" t="str">
        <f t="shared" si="2"/>
        <v>code_values-&gt;cv.cs_72. gastroenterology_op_note_brief,</v>
      </c>
      <c r="K44" t="str">
        <f t="shared" si="3"/>
        <v>of "Gastroenterology Op Note - Brief": code_values-&gt;cv.cs_72.gastroenterology_op_note_brief    = cv1.code_value</v>
      </c>
    </row>
    <row r="45" spans="6:11" x14ac:dyDescent="0.25">
      <c r="F45" t="s">
        <v>250</v>
      </c>
      <c r="G45" t="str">
        <f t="shared" si="0"/>
        <v xml:space="preserve"> 3 oral_&amp;_maxillofacial_operative_note = f8</v>
      </c>
      <c r="H45" t="s">
        <v>455</v>
      </c>
      <c r="I45" t="str">
        <f t="shared" si="1"/>
        <v xml:space="preserve"> oral_maxillofacial_operative_note</v>
      </c>
      <c r="J45" t="str">
        <f t="shared" si="2"/>
        <v>code_values-&gt;cv.cs_72. oral_maxillofacial_operative_note,</v>
      </c>
      <c r="K45" t="str">
        <f t="shared" si="3"/>
        <v>of "Oral &amp; Maxillofacial Operative Note": code_values-&gt;cv.cs_72.oral_maxillofacial_operative_note    = cv1.code_value</v>
      </c>
    </row>
    <row r="46" spans="6:11" x14ac:dyDescent="0.25">
      <c r="F46" t="s">
        <v>244</v>
      </c>
      <c r="G46" t="str">
        <f t="shared" si="0"/>
        <v xml:space="preserve"> 3 pediatric_procedure_note = f8</v>
      </c>
      <c r="H46" t="s">
        <v>450</v>
      </c>
      <c r="I46" t="str">
        <f t="shared" si="1"/>
        <v xml:space="preserve"> pediatric_procedure_note</v>
      </c>
      <c r="J46" t="str">
        <f t="shared" si="2"/>
        <v>code_values-&gt;cv.cs_72. pediatric_procedure_note,</v>
      </c>
      <c r="K46" t="str">
        <f t="shared" si="3"/>
        <v>of "Pediatric Procedure Note": code_values-&gt;cv.cs_72.pediatric_procedure_note    = cv1.code_value</v>
      </c>
    </row>
    <row r="47" spans="6:11" x14ac:dyDescent="0.25">
      <c r="F47" t="s">
        <v>252</v>
      </c>
      <c r="G47" t="str">
        <f t="shared" si="0"/>
        <v xml:space="preserve"> 3 report_of_death = f8</v>
      </c>
      <c r="H47" t="s">
        <v>451</v>
      </c>
      <c r="I47" t="str">
        <f t="shared" si="1"/>
        <v xml:space="preserve"> report_of_death</v>
      </c>
      <c r="J47" t="str">
        <f t="shared" si="2"/>
        <v>code_values-&gt;cv.cs_72. report_of_death,</v>
      </c>
      <c r="K47" t="str">
        <f t="shared" si="3"/>
        <v>of "Report of Death": code_values-&gt;cv.cs_72.report_of_death    = cv1.code_value</v>
      </c>
    </row>
    <row r="48" spans="6:11" x14ac:dyDescent="0.25">
      <c r="F48" t="s">
        <v>247</v>
      </c>
      <c r="G48" t="str">
        <f t="shared" si="0"/>
        <v xml:space="preserve"> 3 procedure_note = f8</v>
      </c>
      <c r="H48" t="s">
        <v>452</v>
      </c>
      <c r="I48" t="str">
        <f t="shared" si="1"/>
        <v xml:space="preserve"> procedure_note</v>
      </c>
      <c r="J48" t="str">
        <f t="shared" si="2"/>
        <v>code_values-&gt;cv.cs_72. procedure_note,</v>
      </c>
      <c r="K48" t="str">
        <f t="shared" si="3"/>
        <v>of "Procedure Note": code_values-&gt;cv.cs_72.procedure_note    = cv1.code_value</v>
      </c>
    </row>
    <row r="49" spans="6:11" x14ac:dyDescent="0.25">
      <c r="F49" t="s">
        <v>224</v>
      </c>
      <c r="G49" t="str">
        <f t="shared" si="0"/>
        <v xml:space="preserve"> 3 progress_note = f8</v>
      </c>
      <c r="H49" t="s">
        <v>453</v>
      </c>
      <c r="I49" t="str">
        <f t="shared" si="1"/>
        <v xml:space="preserve"> progress_note</v>
      </c>
      <c r="J49" t="str">
        <f t="shared" si="2"/>
        <v>code_values-&gt;cv.cs_72. progress_note,</v>
      </c>
      <c r="K49" t="str">
        <f t="shared" si="3"/>
        <v>of "Progress Note": code_values-&gt;cv.cs_72.progress_note    = cv1.code_value</v>
      </c>
    </row>
  </sheetData>
  <dataConsolidate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5"/>
  <sheetViews>
    <sheetView topLeftCell="A28" workbookViewId="0">
      <selection activeCell="E2" sqref="E2:E45"/>
    </sheetView>
  </sheetViews>
  <sheetFormatPr defaultRowHeight="15" x14ac:dyDescent="0.25"/>
  <sheetData>
    <row r="1" spans="2:32" x14ac:dyDescent="0.25">
      <c r="B1" t="s">
        <v>204</v>
      </c>
      <c r="C1" t="s">
        <v>258</v>
      </c>
      <c r="D1" t="s">
        <v>206</v>
      </c>
      <c r="E1" t="s">
        <v>205</v>
      </c>
      <c r="F1" t="s">
        <v>208</v>
      </c>
      <c r="G1" t="s">
        <v>207</v>
      </c>
      <c r="H1" t="s">
        <v>210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209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</row>
    <row r="2" spans="2:32" x14ac:dyDescent="0.25">
      <c r="B2">
        <v>2820507</v>
      </c>
      <c r="C2">
        <v>72</v>
      </c>
      <c r="E2" t="s">
        <v>255</v>
      </c>
      <c r="F2" t="s">
        <v>282</v>
      </c>
      <c r="G2" t="s">
        <v>283</v>
      </c>
      <c r="H2" t="s">
        <v>255</v>
      </c>
      <c r="I2">
        <v>0</v>
      </c>
      <c r="J2">
        <v>188</v>
      </c>
      <c r="K2">
        <v>1</v>
      </c>
      <c r="L2" t="s">
        <v>284</v>
      </c>
      <c r="N2" t="s">
        <v>285</v>
      </c>
      <c r="O2">
        <v>2</v>
      </c>
      <c r="P2">
        <v>2</v>
      </c>
      <c r="Q2">
        <v>0</v>
      </c>
      <c r="R2">
        <v>0</v>
      </c>
      <c r="S2" t="s">
        <v>286</v>
      </c>
      <c r="T2" t="s">
        <v>287</v>
      </c>
      <c r="U2">
        <v>25</v>
      </c>
      <c r="V2" t="s">
        <v>288</v>
      </c>
      <c r="W2">
        <v>0</v>
      </c>
      <c r="X2">
        <v>0</v>
      </c>
      <c r="AC2" t="s">
        <v>289</v>
      </c>
      <c r="AD2">
        <v>0</v>
      </c>
      <c r="AF2">
        <v>0</v>
      </c>
    </row>
    <row r="3" spans="2:32" x14ac:dyDescent="0.25">
      <c r="B3">
        <v>2820566</v>
      </c>
      <c r="C3">
        <v>72</v>
      </c>
      <c r="E3" t="s">
        <v>217</v>
      </c>
      <c r="F3" t="s">
        <v>290</v>
      </c>
      <c r="G3" t="s">
        <v>217</v>
      </c>
      <c r="H3" t="s">
        <v>217</v>
      </c>
      <c r="I3">
        <v>0</v>
      </c>
      <c r="J3">
        <v>188</v>
      </c>
      <c r="K3">
        <v>1</v>
      </c>
      <c r="L3" t="s">
        <v>284</v>
      </c>
      <c r="N3" t="s">
        <v>291</v>
      </c>
      <c r="O3">
        <v>2</v>
      </c>
      <c r="P3">
        <v>0</v>
      </c>
      <c r="Q3">
        <v>0</v>
      </c>
      <c r="R3">
        <v>0</v>
      </c>
      <c r="S3" t="s">
        <v>292</v>
      </c>
      <c r="T3" t="s">
        <v>287</v>
      </c>
      <c r="U3">
        <v>25</v>
      </c>
      <c r="V3" t="s">
        <v>288</v>
      </c>
      <c r="W3">
        <v>0</v>
      </c>
      <c r="X3">
        <v>0</v>
      </c>
      <c r="AC3" t="s">
        <v>293</v>
      </c>
      <c r="AD3">
        <v>0</v>
      </c>
      <c r="AF3">
        <v>0</v>
      </c>
    </row>
    <row r="4" spans="2:32" x14ac:dyDescent="0.25">
      <c r="B4">
        <v>2820588</v>
      </c>
      <c r="C4">
        <v>72</v>
      </c>
      <c r="E4" t="s">
        <v>237</v>
      </c>
      <c r="F4" t="s">
        <v>294</v>
      </c>
      <c r="G4" t="s">
        <v>237</v>
      </c>
      <c r="H4" t="s">
        <v>237</v>
      </c>
      <c r="I4">
        <v>0</v>
      </c>
      <c r="J4">
        <v>188</v>
      </c>
      <c r="K4">
        <v>1</v>
      </c>
      <c r="L4" t="s">
        <v>284</v>
      </c>
      <c r="N4" t="s">
        <v>285</v>
      </c>
      <c r="O4">
        <v>2</v>
      </c>
      <c r="P4">
        <v>1</v>
      </c>
      <c r="Q4">
        <v>4170402</v>
      </c>
      <c r="R4">
        <v>1801901</v>
      </c>
      <c r="S4" t="s">
        <v>292</v>
      </c>
      <c r="T4" t="s">
        <v>287</v>
      </c>
      <c r="U4">
        <v>25</v>
      </c>
      <c r="V4" t="s">
        <v>288</v>
      </c>
      <c r="W4">
        <v>0</v>
      </c>
      <c r="X4">
        <v>0</v>
      </c>
      <c r="AC4" t="s">
        <v>289</v>
      </c>
      <c r="AD4">
        <v>0</v>
      </c>
      <c r="AF4">
        <v>0</v>
      </c>
    </row>
    <row r="5" spans="2:32" x14ac:dyDescent="0.25">
      <c r="B5">
        <v>2820589</v>
      </c>
      <c r="C5">
        <v>72</v>
      </c>
      <c r="E5" t="s">
        <v>215</v>
      </c>
      <c r="F5" t="s">
        <v>295</v>
      </c>
      <c r="G5" t="s">
        <v>215</v>
      </c>
      <c r="H5" t="s">
        <v>215</v>
      </c>
      <c r="I5">
        <v>0</v>
      </c>
      <c r="J5">
        <v>188</v>
      </c>
      <c r="K5">
        <v>1</v>
      </c>
      <c r="L5" t="s">
        <v>284</v>
      </c>
      <c r="N5" t="s">
        <v>285</v>
      </c>
      <c r="O5">
        <v>2</v>
      </c>
      <c r="P5">
        <v>1</v>
      </c>
      <c r="Q5">
        <v>4170402</v>
      </c>
      <c r="R5">
        <v>5119158</v>
      </c>
      <c r="S5" t="s">
        <v>296</v>
      </c>
      <c r="T5" t="s">
        <v>287</v>
      </c>
      <c r="U5">
        <v>25</v>
      </c>
      <c r="V5" t="s">
        <v>288</v>
      </c>
      <c r="W5">
        <v>0</v>
      </c>
      <c r="X5">
        <v>0</v>
      </c>
      <c r="AC5" t="s">
        <v>289</v>
      </c>
      <c r="AD5">
        <v>0</v>
      </c>
      <c r="AF5">
        <v>0</v>
      </c>
    </row>
    <row r="6" spans="2:32" x14ac:dyDescent="0.25">
      <c r="B6">
        <v>2820642</v>
      </c>
      <c r="C6">
        <v>72</v>
      </c>
      <c r="E6" t="s">
        <v>232</v>
      </c>
      <c r="F6" t="s">
        <v>297</v>
      </c>
      <c r="G6" t="s">
        <v>232</v>
      </c>
      <c r="H6" t="s">
        <v>232</v>
      </c>
      <c r="I6">
        <v>0</v>
      </c>
      <c r="J6">
        <v>188</v>
      </c>
      <c r="K6">
        <v>1</v>
      </c>
      <c r="L6" t="s">
        <v>284</v>
      </c>
      <c r="N6" t="s">
        <v>291</v>
      </c>
      <c r="O6">
        <v>2</v>
      </c>
      <c r="P6">
        <v>0</v>
      </c>
      <c r="Q6">
        <v>0</v>
      </c>
      <c r="R6">
        <v>0</v>
      </c>
      <c r="S6" t="s">
        <v>292</v>
      </c>
      <c r="T6" t="s">
        <v>287</v>
      </c>
      <c r="U6">
        <v>25</v>
      </c>
      <c r="V6" t="s">
        <v>288</v>
      </c>
      <c r="W6">
        <v>0</v>
      </c>
      <c r="X6">
        <v>0</v>
      </c>
      <c r="AC6" t="s">
        <v>293</v>
      </c>
      <c r="AD6">
        <v>0</v>
      </c>
      <c r="AF6">
        <v>0</v>
      </c>
    </row>
    <row r="7" spans="2:32" x14ac:dyDescent="0.25">
      <c r="B7">
        <v>2820646</v>
      </c>
      <c r="C7">
        <v>72</v>
      </c>
      <c r="E7" t="s">
        <v>214</v>
      </c>
      <c r="F7" t="s">
        <v>298</v>
      </c>
      <c r="G7" t="s">
        <v>214</v>
      </c>
      <c r="H7" t="s">
        <v>214</v>
      </c>
      <c r="I7">
        <v>0</v>
      </c>
      <c r="J7">
        <v>188</v>
      </c>
      <c r="K7">
        <v>1</v>
      </c>
      <c r="L7" t="s">
        <v>284</v>
      </c>
      <c r="N7" t="s">
        <v>291</v>
      </c>
      <c r="O7">
        <v>2</v>
      </c>
      <c r="P7">
        <v>0</v>
      </c>
      <c r="Q7">
        <v>0</v>
      </c>
      <c r="R7">
        <v>0</v>
      </c>
      <c r="S7" t="s">
        <v>292</v>
      </c>
      <c r="T7" t="s">
        <v>287</v>
      </c>
      <c r="U7">
        <v>25</v>
      </c>
      <c r="V7" t="s">
        <v>288</v>
      </c>
      <c r="W7">
        <v>0</v>
      </c>
      <c r="X7">
        <v>0</v>
      </c>
      <c r="AC7" t="s">
        <v>293</v>
      </c>
      <c r="AD7">
        <v>0</v>
      </c>
      <c r="AF7">
        <v>0</v>
      </c>
    </row>
    <row r="8" spans="2:32" x14ac:dyDescent="0.25">
      <c r="B8">
        <v>2820649</v>
      </c>
      <c r="C8">
        <v>72</v>
      </c>
      <c r="E8" t="s">
        <v>227</v>
      </c>
      <c r="F8" t="s">
        <v>299</v>
      </c>
      <c r="G8" t="s">
        <v>227</v>
      </c>
      <c r="H8" t="s">
        <v>227</v>
      </c>
      <c r="I8">
        <v>0</v>
      </c>
      <c r="J8">
        <v>188</v>
      </c>
      <c r="K8">
        <v>1</v>
      </c>
      <c r="L8" t="s">
        <v>284</v>
      </c>
      <c r="N8" t="s">
        <v>285</v>
      </c>
      <c r="O8">
        <v>2</v>
      </c>
      <c r="P8">
        <v>1</v>
      </c>
      <c r="Q8">
        <v>4170402</v>
      </c>
      <c r="R8">
        <v>5119158</v>
      </c>
      <c r="S8" t="s">
        <v>296</v>
      </c>
      <c r="T8" t="s">
        <v>287</v>
      </c>
      <c r="U8">
        <v>25</v>
      </c>
      <c r="V8" t="s">
        <v>288</v>
      </c>
      <c r="W8">
        <v>0</v>
      </c>
      <c r="X8">
        <v>0</v>
      </c>
      <c r="AC8" t="s">
        <v>289</v>
      </c>
      <c r="AD8">
        <v>0</v>
      </c>
      <c r="AF8">
        <v>0</v>
      </c>
    </row>
    <row r="9" spans="2:32" x14ac:dyDescent="0.25">
      <c r="B9">
        <v>2820663</v>
      </c>
      <c r="C9">
        <v>72</v>
      </c>
      <c r="E9" t="s">
        <v>240</v>
      </c>
      <c r="F9" t="s">
        <v>300</v>
      </c>
      <c r="G9" t="s">
        <v>240</v>
      </c>
      <c r="H9" t="s">
        <v>240</v>
      </c>
      <c r="I9">
        <v>0</v>
      </c>
      <c r="J9">
        <v>188</v>
      </c>
      <c r="K9">
        <v>1</v>
      </c>
      <c r="L9" t="s">
        <v>284</v>
      </c>
      <c r="N9" t="s">
        <v>291</v>
      </c>
      <c r="O9">
        <v>2</v>
      </c>
      <c r="P9">
        <v>0</v>
      </c>
      <c r="Q9">
        <v>0</v>
      </c>
      <c r="R9">
        <v>0</v>
      </c>
      <c r="S9" t="s">
        <v>292</v>
      </c>
      <c r="T9" t="s">
        <v>287</v>
      </c>
      <c r="U9">
        <v>25</v>
      </c>
      <c r="V9" t="s">
        <v>288</v>
      </c>
      <c r="W9">
        <v>0</v>
      </c>
      <c r="X9">
        <v>0</v>
      </c>
      <c r="AC9" t="s">
        <v>293</v>
      </c>
      <c r="AD9">
        <v>0</v>
      </c>
      <c r="AF9">
        <v>0</v>
      </c>
    </row>
    <row r="10" spans="2:32" x14ac:dyDescent="0.25">
      <c r="B10">
        <v>3346986</v>
      </c>
      <c r="C10">
        <v>72</v>
      </c>
      <c r="E10" t="s">
        <v>235</v>
      </c>
      <c r="F10" t="s">
        <v>301</v>
      </c>
      <c r="G10" t="s">
        <v>235</v>
      </c>
      <c r="H10" t="s">
        <v>235</v>
      </c>
      <c r="I10">
        <v>0</v>
      </c>
      <c r="J10">
        <v>188</v>
      </c>
      <c r="K10">
        <v>1</v>
      </c>
      <c r="L10" t="s">
        <v>302</v>
      </c>
      <c r="N10" t="s">
        <v>303</v>
      </c>
      <c r="O10">
        <v>12321980</v>
      </c>
      <c r="P10">
        <v>3</v>
      </c>
      <c r="Q10">
        <v>4170402</v>
      </c>
      <c r="R10">
        <v>640503501</v>
      </c>
      <c r="S10" t="s">
        <v>304</v>
      </c>
      <c r="T10" t="s">
        <v>287</v>
      </c>
      <c r="U10">
        <v>25</v>
      </c>
      <c r="V10" t="s">
        <v>305</v>
      </c>
      <c r="W10">
        <v>0</v>
      </c>
      <c r="X10">
        <v>12321980</v>
      </c>
      <c r="AC10" t="s">
        <v>306</v>
      </c>
      <c r="AD10">
        <v>0</v>
      </c>
      <c r="AE10" t="s">
        <v>307</v>
      </c>
      <c r="AF10">
        <v>0</v>
      </c>
    </row>
    <row r="11" spans="2:32" x14ac:dyDescent="0.25">
      <c r="B11">
        <v>3713594</v>
      </c>
      <c r="C11">
        <v>72</v>
      </c>
      <c r="E11" t="s">
        <v>251</v>
      </c>
      <c r="F11" t="s">
        <v>308</v>
      </c>
      <c r="G11" t="s">
        <v>251</v>
      </c>
      <c r="H11" t="s">
        <v>251</v>
      </c>
      <c r="I11">
        <v>0</v>
      </c>
      <c r="J11">
        <v>188</v>
      </c>
      <c r="K11">
        <v>1</v>
      </c>
      <c r="L11" t="s">
        <v>309</v>
      </c>
      <c r="N11" t="s">
        <v>285</v>
      </c>
      <c r="O11">
        <v>2</v>
      </c>
      <c r="P11">
        <v>0</v>
      </c>
      <c r="Q11">
        <v>0</v>
      </c>
      <c r="R11">
        <v>0</v>
      </c>
      <c r="S11" t="s">
        <v>310</v>
      </c>
      <c r="T11" t="s">
        <v>287</v>
      </c>
      <c r="U11">
        <v>25</v>
      </c>
      <c r="V11" t="s">
        <v>311</v>
      </c>
      <c r="W11">
        <v>0</v>
      </c>
      <c r="X11">
        <v>0</v>
      </c>
      <c r="AC11" t="s">
        <v>289</v>
      </c>
      <c r="AD11">
        <v>0</v>
      </c>
      <c r="AF11">
        <v>0</v>
      </c>
    </row>
    <row r="12" spans="2:32" x14ac:dyDescent="0.25">
      <c r="B12">
        <v>4187925</v>
      </c>
      <c r="C12">
        <v>72</v>
      </c>
      <c r="E12" t="s">
        <v>212</v>
      </c>
      <c r="F12" t="s">
        <v>312</v>
      </c>
      <c r="G12" t="s">
        <v>212</v>
      </c>
      <c r="H12" t="s">
        <v>212</v>
      </c>
      <c r="I12">
        <v>0</v>
      </c>
      <c r="J12">
        <v>188</v>
      </c>
      <c r="K12">
        <v>1</v>
      </c>
      <c r="L12" t="s">
        <v>313</v>
      </c>
      <c r="N12" t="s">
        <v>285</v>
      </c>
      <c r="O12">
        <v>2</v>
      </c>
      <c r="P12">
        <v>1</v>
      </c>
      <c r="Q12">
        <v>4170402</v>
      </c>
      <c r="R12">
        <v>5119158</v>
      </c>
      <c r="S12" t="s">
        <v>296</v>
      </c>
      <c r="T12" t="s">
        <v>287</v>
      </c>
      <c r="U12">
        <v>25</v>
      </c>
      <c r="V12" t="s">
        <v>314</v>
      </c>
      <c r="W12">
        <v>0</v>
      </c>
      <c r="X12">
        <v>0</v>
      </c>
      <c r="AC12" t="s">
        <v>289</v>
      </c>
      <c r="AD12">
        <v>0</v>
      </c>
      <c r="AF12">
        <v>0</v>
      </c>
    </row>
    <row r="13" spans="2:32" x14ac:dyDescent="0.25">
      <c r="B13">
        <v>18889715</v>
      </c>
      <c r="C13">
        <v>72</v>
      </c>
      <c r="E13" t="s">
        <v>253</v>
      </c>
      <c r="F13" t="s">
        <v>315</v>
      </c>
      <c r="G13" t="s">
        <v>253</v>
      </c>
      <c r="H13" t="s">
        <v>253</v>
      </c>
      <c r="I13">
        <v>0</v>
      </c>
      <c r="J13">
        <v>188</v>
      </c>
      <c r="K13">
        <v>1</v>
      </c>
      <c r="L13" t="s">
        <v>316</v>
      </c>
      <c r="N13" t="s">
        <v>291</v>
      </c>
      <c r="O13">
        <v>2</v>
      </c>
      <c r="P13">
        <v>0</v>
      </c>
      <c r="Q13">
        <v>4170402</v>
      </c>
      <c r="R13">
        <v>1411408</v>
      </c>
      <c r="S13" t="s">
        <v>317</v>
      </c>
      <c r="T13" t="s">
        <v>287</v>
      </c>
      <c r="U13">
        <v>25</v>
      </c>
      <c r="V13" t="s">
        <v>318</v>
      </c>
      <c r="W13">
        <v>2</v>
      </c>
      <c r="X13">
        <v>2</v>
      </c>
      <c r="AC13" t="s">
        <v>293</v>
      </c>
      <c r="AD13">
        <v>0</v>
      </c>
      <c r="AF13">
        <v>0</v>
      </c>
    </row>
    <row r="14" spans="2:32" x14ac:dyDescent="0.25">
      <c r="B14">
        <v>20715870</v>
      </c>
      <c r="C14">
        <v>72</v>
      </c>
      <c r="E14" t="s">
        <v>246</v>
      </c>
      <c r="F14" t="s">
        <v>319</v>
      </c>
      <c r="G14" t="s">
        <v>246</v>
      </c>
      <c r="H14" t="s">
        <v>246</v>
      </c>
      <c r="I14">
        <v>0</v>
      </c>
      <c r="J14">
        <v>188</v>
      </c>
      <c r="K14">
        <v>1</v>
      </c>
      <c r="L14" t="s">
        <v>320</v>
      </c>
      <c r="N14" t="s">
        <v>285</v>
      </c>
      <c r="O14">
        <v>2</v>
      </c>
      <c r="P14">
        <v>0</v>
      </c>
      <c r="Q14">
        <v>4170402</v>
      </c>
      <c r="R14">
        <v>1879706</v>
      </c>
      <c r="S14" t="s">
        <v>321</v>
      </c>
      <c r="T14" t="s">
        <v>287</v>
      </c>
      <c r="U14">
        <v>25</v>
      </c>
      <c r="V14" t="s">
        <v>322</v>
      </c>
      <c r="W14">
        <v>589923</v>
      </c>
      <c r="X14">
        <v>589923</v>
      </c>
      <c r="AC14" t="s">
        <v>289</v>
      </c>
      <c r="AD14">
        <v>0</v>
      </c>
      <c r="AF14">
        <v>0</v>
      </c>
    </row>
    <row r="15" spans="2:32" x14ac:dyDescent="0.25">
      <c r="B15">
        <v>30600025</v>
      </c>
      <c r="C15">
        <v>72</v>
      </c>
      <c r="E15" t="s">
        <v>245</v>
      </c>
      <c r="F15" t="s">
        <v>323</v>
      </c>
      <c r="G15" t="s">
        <v>245</v>
      </c>
      <c r="H15" t="s">
        <v>245</v>
      </c>
      <c r="I15">
        <v>0</v>
      </c>
      <c r="J15">
        <v>188</v>
      </c>
      <c r="K15">
        <v>1</v>
      </c>
      <c r="L15" t="s">
        <v>324</v>
      </c>
      <c r="N15" t="s">
        <v>285</v>
      </c>
      <c r="O15">
        <v>2</v>
      </c>
      <c r="P15">
        <v>1</v>
      </c>
      <c r="Q15">
        <v>4170402</v>
      </c>
      <c r="R15">
        <v>239772746</v>
      </c>
      <c r="S15" t="s">
        <v>325</v>
      </c>
      <c r="T15" t="s">
        <v>287</v>
      </c>
      <c r="U15">
        <v>25</v>
      </c>
      <c r="V15" t="s">
        <v>326</v>
      </c>
      <c r="W15">
        <v>1839927</v>
      </c>
      <c r="X15">
        <v>1839927</v>
      </c>
      <c r="AC15" t="s">
        <v>289</v>
      </c>
      <c r="AD15">
        <v>0</v>
      </c>
      <c r="AF15">
        <v>0</v>
      </c>
    </row>
    <row r="16" spans="2:32" x14ac:dyDescent="0.25">
      <c r="B16">
        <v>30601759</v>
      </c>
      <c r="C16">
        <v>72</v>
      </c>
      <c r="E16" t="s">
        <v>236</v>
      </c>
      <c r="F16" t="s">
        <v>327</v>
      </c>
      <c r="G16" t="s">
        <v>236</v>
      </c>
      <c r="H16" t="s">
        <v>236</v>
      </c>
      <c r="I16">
        <v>0</v>
      </c>
      <c r="J16">
        <v>188</v>
      </c>
      <c r="K16">
        <v>1</v>
      </c>
      <c r="L16" t="s">
        <v>324</v>
      </c>
      <c r="N16" t="s">
        <v>285</v>
      </c>
      <c r="O16">
        <v>2</v>
      </c>
      <c r="P16">
        <v>0</v>
      </c>
      <c r="Q16">
        <v>4170402</v>
      </c>
      <c r="R16">
        <v>5589920</v>
      </c>
      <c r="S16" t="s">
        <v>325</v>
      </c>
      <c r="T16" t="s">
        <v>287</v>
      </c>
      <c r="U16">
        <v>25</v>
      </c>
      <c r="V16" t="s">
        <v>326</v>
      </c>
      <c r="W16">
        <v>1839927</v>
      </c>
      <c r="X16">
        <v>1839927</v>
      </c>
      <c r="AC16" t="s">
        <v>289</v>
      </c>
      <c r="AD16">
        <v>0</v>
      </c>
      <c r="AF16">
        <v>0</v>
      </c>
    </row>
    <row r="17" spans="2:32" x14ac:dyDescent="0.25">
      <c r="B17">
        <v>30601859</v>
      </c>
      <c r="C17">
        <v>72</v>
      </c>
      <c r="E17" t="s">
        <v>213</v>
      </c>
      <c r="F17" t="s">
        <v>328</v>
      </c>
      <c r="G17" t="s">
        <v>213</v>
      </c>
      <c r="H17" t="s">
        <v>213</v>
      </c>
      <c r="I17">
        <v>0</v>
      </c>
      <c r="J17">
        <v>188</v>
      </c>
      <c r="K17">
        <v>1</v>
      </c>
      <c r="L17" t="s">
        <v>324</v>
      </c>
      <c r="N17" t="s">
        <v>285</v>
      </c>
      <c r="O17">
        <v>2</v>
      </c>
      <c r="P17">
        <v>0</v>
      </c>
      <c r="Q17">
        <v>4170402</v>
      </c>
      <c r="R17">
        <v>5589920</v>
      </c>
      <c r="S17" t="s">
        <v>325</v>
      </c>
      <c r="T17" t="s">
        <v>287</v>
      </c>
      <c r="U17">
        <v>25</v>
      </c>
      <c r="V17" t="s">
        <v>326</v>
      </c>
      <c r="W17">
        <v>1839927</v>
      </c>
      <c r="X17">
        <v>1839927</v>
      </c>
      <c r="AC17" t="s">
        <v>289</v>
      </c>
      <c r="AD17">
        <v>0</v>
      </c>
      <c r="AF17">
        <v>0</v>
      </c>
    </row>
    <row r="18" spans="2:32" x14ac:dyDescent="0.25">
      <c r="B18">
        <v>41417641</v>
      </c>
      <c r="C18">
        <v>72</v>
      </c>
      <c r="E18" t="s">
        <v>254</v>
      </c>
      <c r="F18" t="s">
        <v>329</v>
      </c>
      <c r="G18" t="s">
        <v>254</v>
      </c>
      <c r="H18" t="s">
        <v>254</v>
      </c>
      <c r="I18">
        <v>0</v>
      </c>
      <c r="J18">
        <v>188</v>
      </c>
      <c r="K18">
        <v>1</v>
      </c>
      <c r="L18" t="s">
        <v>330</v>
      </c>
      <c r="N18" t="s">
        <v>285</v>
      </c>
      <c r="O18">
        <v>2</v>
      </c>
      <c r="P18">
        <v>0</v>
      </c>
      <c r="Q18">
        <v>4170402</v>
      </c>
      <c r="R18">
        <v>9696438</v>
      </c>
      <c r="S18" t="s">
        <v>331</v>
      </c>
      <c r="T18" t="s">
        <v>287</v>
      </c>
      <c r="U18">
        <v>25</v>
      </c>
      <c r="V18" t="s">
        <v>332</v>
      </c>
      <c r="W18">
        <v>2755926</v>
      </c>
      <c r="X18">
        <v>2755926</v>
      </c>
      <c r="AC18" t="s">
        <v>289</v>
      </c>
      <c r="AD18">
        <v>0</v>
      </c>
      <c r="AF18">
        <v>0</v>
      </c>
    </row>
    <row r="19" spans="2:32" x14ac:dyDescent="0.25">
      <c r="B19">
        <v>178854691</v>
      </c>
      <c r="C19">
        <v>72</v>
      </c>
      <c r="E19" t="s">
        <v>248</v>
      </c>
      <c r="F19" t="s">
        <v>333</v>
      </c>
      <c r="G19" t="s">
        <v>248</v>
      </c>
      <c r="H19" t="s">
        <v>248</v>
      </c>
      <c r="I19">
        <v>0</v>
      </c>
      <c r="J19">
        <v>188</v>
      </c>
      <c r="K19">
        <v>1</v>
      </c>
      <c r="L19" t="s">
        <v>334</v>
      </c>
      <c r="N19" t="s">
        <v>285</v>
      </c>
      <c r="O19">
        <v>2</v>
      </c>
      <c r="P19">
        <v>0</v>
      </c>
      <c r="Q19">
        <v>4170402</v>
      </c>
      <c r="R19">
        <v>68464663</v>
      </c>
      <c r="S19" t="s">
        <v>335</v>
      </c>
      <c r="T19" t="s">
        <v>287</v>
      </c>
      <c r="U19">
        <v>25</v>
      </c>
      <c r="V19" t="s">
        <v>336</v>
      </c>
      <c r="W19">
        <v>1840145</v>
      </c>
      <c r="X19">
        <v>1840145</v>
      </c>
      <c r="AC19" t="s">
        <v>289</v>
      </c>
      <c r="AD19">
        <v>0</v>
      </c>
      <c r="AF19">
        <v>0</v>
      </c>
    </row>
    <row r="20" spans="2:32" x14ac:dyDescent="0.25">
      <c r="B20">
        <v>224211731</v>
      </c>
      <c r="C20">
        <v>72</v>
      </c>
      <c r="E20" t="s">
        <v>228</v>
      </c>
      <c r="F20" t="s">
        <v>337</v>
      </c>
      <c r="G20" t="s">
        <v>228</v>
      </c>
      <c r="H20" t="s">
        <v>228</v>
      </c>
      <c r="I20">
        <v>0</v>
      </c>
      <c r="J20">
        <v>188</v>
      </c>
      <c r="K20">
        <v>1</v>
      </c>
      <c r="L20" t="s">
        <v>338</v>
      </c>
      <c r="N20" t="s">
        <v>285</v>
      </c>
      <c r="O20">
        <v>2</v>
      </c>
      <c r="P20">
        <v>0</v>
      </c>
      <c r="Q20">
        <v>4170402</v>
      </c>
      <c r="R20">
        <v>239772746</v>
      </c>
      <c r="S20" t="s">
        <v>339</v>
      </c>
      <c r="T20" t="s">
        <v>287</v>
      </c>
      <c r="U20">
        <v>25</v>
      </c>
      <c r="V20" t="s">
        <v>340</v>
      </c>
      <c r="W20">
        <v>1840145</v>
      </c>
      <c r="X20">
        <v>1840145</v>
      </c>
      <c r="AC20" t="s">
        <v>289</v>
      </c>
      <c r="AD20">
        <v>0</v>
      </c>
      <c r="AF20">
        <v>0</v>
      </c>
    </row>
    <row r="21" spans="2:32" x14ac:dyDescent="0.25">
      <c r="B21">
        <v>2557736419</v>
      </c>
      <c r="C21">
        <v>72</v>
      </c>
      <c r="E21" t="s">
        <v>239</v>
      </c>
      <c r="F21" t="s">
        <v>341</v>
      </c>
      <c r="G21" t="s">
        <v>239</v>
      </c>
      <c r="H21" t="s">
        <v>239</v>
      </c>
      <c r="I21">
        <v>0</v>
      </c>
      <c r="J21">
        <v>188</v>
      </c>
      <c r="K21">
        <v>1</v>
      </c>
      <c r="L21" t="s">
        <v>342</v>
      </c>
      <c r="N21" t="s">
        <v>343</v>
      </c>
      <c r="O21">
        <v>12220366</v>
      </c>
      <c r="P21">
        <v>0</v>
      </c>
      <c r="Q21">
        <v>4170402</v>
      </c>
      <c r="R21">
        <v>520550842</v>
      </c>
      <c r="S21" t="s">
        <v>344</v>
      </c>
      <c r="T21" t="s">
        <v>287</v>
      </c>
      <c r="U21">
        <v>25</v>
      </c>
      <c r="V21" t="s">
        <v>345</v>
      </c>
      <c r="W21">
        <v>12220366</v>
      </c>
      <c r="X21">
        <v>12220366</v>
      </c>
      <c r="AC21" t="s">
        <v>346</v>
      </c>
      <c r="AD21">
        <v>0</v>
      </c>
      <c r="AE21" t="s">
        <v>347</v>
      </c>
      <c r="AF21">
        <v>0</v>
      </c>
    </row>
    <row r="22" spans="2:32" x14ac:dyDescent="0.25">
      <c r="B22">
        <v>2557736491</v>
      </c>
      <c r="C22">
        <v>72</v>
      </c>
      <c r="E22" t="s">
        <v>219</v>
      </c>
      <c r="F22" t="s">
        <v>348</v>
      </c>
      <c r="G22" t="s">
        <v>219</v>
      </c>
      <c r="H22" t="s">
        <v>219</v>
      </c>
      <c r="I22">
        <v>0</v>
      </c>
      <c r="J22">
        <v>188</v>
      </c>
      <c r="K22">
        <v>1</v>
      </c>
      <c r="L22" t="s">
        <v>342</v>
      </c>
      <c r="N22" t="s">
        <v>349</v>
      </c>
      <c r="O22">
        <v>12331985</v>
      </c>
      <c r="P22">
        <v>1</v>
      </c>
      <c r="Q22">
        <v>4170151</v>
      </c>
      <c r="R22">
        <v>606929341</v>
      </c>
      <c r="S22" t="s">
        <v>344</v>
      </c>
      <c r="T22" t="s">
        <v>287</v>
      </c>
      <c r="U22">
        <v>25</v>
      </c>
      <c r="V22" t="s">
        <v>345</v>
      </c>
      <c r="W22">
        <v>12220366</v>
      </c>
      <c r="X22">
        <v>12220366</v>
      </c>
      <c r="AC22" t="s">
        <v>350</v>
      </c>
      <c r="AD22">
        <v>0</v>
      </c>
      <c r="AE22" t="s">
        <v>351</v>
      </c>
      <c r="AF22">
        <v>0</v>
      </c>
    </row>
    <row r="23" spans="2:32" x14ac:dyDescent="0.25">
      <c r="B23">
        <v>2557736541</v>
      </c>
      <c r="C23">
        <v>72</v>
      </c>
      <c r="E23" t="s">
        <v>218</v>
      </c>
      <c r="F23" t="s">
        <v>352</v>
      </c>
      <c r="G23" t="s">
        <v>218</v>
      </c>
      <c r="H23" t="s">
        <v>218</v>
      </c>
      <c r="I23">
        <v>0</v>
      </c>
      <c r="J23">
        <v>188</v>
      </c>
      <c r="K23">
        <v>1</v>
      </c>
      <c r="L23" t="s">
        <v>342</v>
      </c>
      <c r="N23" t="s">
        <v>343</v>
      </c>
      <c r="O23">
        <v>12220366</v>
      </c>
      <c r="P23">
        <v>0</v>
      </c>
      <c r="Q23">
        <v>4170402</v>
      </c>
      <c r="R23">
        <v>520550842</v>
      </c>
      <c r="S23" t="s">
        <v>344</v>
      </c>
      <c r="T23" t="s">
        <v>287</v>
      </c>
      <c r="U23">
        <v>25</v>
      </c>
      <c r="V23" t="s">
        <v>345</v>
      </c>
      <c r="W23">
        <v>12220366</v>
      </c>
      <c r="X23">
        <v>12220366</v>
      </c>
      <c r="AC23" t="s">
        <v>346</v>
      </c>
      <c r="AD23">
        <v>0</v>
      </c>
      <c r="AE23" t="s">
        <v>353</v>
      </c>
      <c r="AF23">
        <v>0</v>
      </c>
    </row>
    <row r="24" spans="2:32" x14ac:dyDescent="0.25">
      <c r="B24">
        <v>2557736573</v>
      </c>
      <c r="C24">
        <v>72</v>
      </c>
      <c r="E24" t="s">
        <v>220</v>
      </c>
      <c r="F24" t="s">
        <v>354</v>
      </c>
      <c r="G24" t="s">
        <v>220</v>
      </c>
      <c r="H24" t="s">
        <v>220</v>
      </c>
      <c r="I24">
        <v>0</v>
      </c>
      <c r="J24">
        <v>188</v>
      </c>
      <c r="K24">
        <v>1</v>
      </c>
      <c r="L24" t="s">
        <v>342</v>
      </c>
      <c r="N24" t="s">
        <v>343</v>
      </c>
      <c r="O24">
        <v>12220366</v>
      </c>
      <c r="P24">
        <v>0</v>
      </c>
      <c r="Q24">
        <v>4170402</v>
      </c>
      <c r="R24">
        <v>520550842</v>
      </c>
      <c r="S24" t="s">
        <v>344</v>
      </c>
      <c r="T24" t="s">
        <v>287</v>
      </c>
      <c r="U24">
        <v>25</v>
      </c>
      <c r="V24" t="s">
        <v>345</v>
      </c>
      <c r="W24">
        <v>12220366</v>
      </c>
      <c r="X24">
        <v>12220366</v>
      </c>
      <c r="AC24" t="s">
        <v>346</v>
      </c>
      <c r="AD24">
        <v>0</v>
      </c>
      <c r="AE24" t="s">
        <v>355</v>
      </c>
      <c r="AF24">
        <v>0</v>
      </c>
    </row>
    <row r="25" spans="2:32" x14ac:dyDescent="0.25">
      <c r="B25">
        <v>2557736589</v>
      </c>
      <c r="C25">
        <v>72</v>
      </c>
      <c r="E25" t="s">
        <v>231</v>
      </c>
      <c r="F25" t="s">
        <v>356</v>
      </c>
      <c r="G25" t="s">
        <v>231</v>
      </c>
      <c r="H25" t="s">
        <v>231</v>
      </c>
      <c r="I25">
        <v>0</v>
      </c>
      <c r="J25">
        <v>188</v>
      </c>
      <c r="K25">
        <v>1</v>
      </c>
      <c r="L25" t="s">
        <v>342</v>
      </c>
      <c r="N25" t="s">
        <v>343</v>
      </c>
      <c r="O25">
        <v>12220366</v>
      </c>
      <c r="P25">
        <v>0</v>
      </c>
      <c r="Q25">
        <v>4170402</v>
      </c>
      <c r="R25">
        <v>520550842</v>
      </c>
      <c r="S25" t="s">
        <v>344</v>
      </c>
      <c r="T25" t="s">
        <v>287</v>
      </c>
      <c r="U25">
        <v>25</v>
      </c>
      <c r="V25" t="s">
        <v>345</v>
      </c>
      <c r="W25">
        <v>12220366</v>
      </c>
      <c r="X25">
        <v>12220366</v>
      </c>
      <c r="AC25" t="s">
        <v>346</v>
      </c>
      <c r="AD25">
        <v>0</v>
      </c>
      <c r="AE25" t="s">
        <v>357</v>
      </c>
      <c r="AF25">
        <v>0</v>
      </c>
    </row>
    <row r="26" spans="2:32" x14ac:dyDescent="0.25">
      <c r="B26">
        <v>2557736605</v>
      </c>
      <c r="C26">
        <v>72</v>
      </c>
      <c r="E26" t="s">
        <v>230</v>
      </c>
      <c r="F26" t="s">
        <v>358</v>
      </c>
      <c r="G26" t="s">
        <v>230</v>
      </c>
      <c r="H26" t="s">
        <v>230</v>
      </c>
      <c r="I26">
        <v>0</v>
      </c>
      <c r="J26">
        <v>188</v>
      </c>
      <c r="K26">
        <v>1</v>
      </c>
      <c r="L26" t="s">
        <v>342</v>
      </c>
      <c r="N26" t="s">
        <v>343</v>
      </c>
      <c r="O26">
        <v>12220366</v>
      </c>
      <c r="P26">
        <v>0</v>
      </c>
      <c r="Q26">
        <v>4170402</v>
      </c>
      <c r="R26">
        <v>520550842</v>
      </c>
      <c r="S26" t="s">
        <v>344</v>
      </c>
      <c r="T26" t="s">
        <v>287</v>
      </c>
      <c r="U26">
        <v>25</v>
      </c>
      <c r="V26" t="s">
        <v>345</v>
      </c>
      <c r="W26">
        <v>12220366</v>
      </c>
      <c r="X26">
        <v>12220366</v>
      </c>
      <c r="AC26" t="s">
        <v>346</v>
      </c>
      <c r="AD26">
        <v>0</v>
      </c>
      <c r="AE26" t="s">
        <v>359</v>
      </c>
      <c r="AF26">
        <v>0</v>
      </c>
    </row>
    <row r="27" spans="2:32" x14ac:dyDescent="0.25">
      <c r="B27">
        <v>2557736751</v>
      </c>
      <c r="C27">
        <v>72</v>
      </c>
      <c r="E27" t="s">
        <v>234</v>
      </c>
      <c r="F27" t="s">
        <v>360</v>
      </c>
      <c r="G27" t="s">
        <v>234</v>
      </c>
      <c r="H27" t="s">
        <v>234</v>
      </c>
      <c r="I27">
        <v>0</v>
      </c>
      <c r="J27">
        <v>188</v>
      </c>
      <c r="K27">
        <v>1</v>
      </c>
      <c r="L27" t="s">
        <v>342</v>
      </c>
      <c r="N27" t="s">
        <v>343</v>
      </c>
      <c r="O27">
        <v>12220366</v>
      </c>
      <c r="P27">
        <v>0</v>
      </c>
      <c r="Q27">
        <v>4170402</v>
      </c>
      <c r="R27">
        <v>520550842</v>
      </c>
      <c r="S27" t="s">
        <v>344</v>
      </c>
      <c r="T27" t="s">
        <v>287</v>
      </c>
      <c r="U27">
        <v>25</v>
      </c>
      <c r="V27" t="s">
        <v>345</v>
      </c>
      <c r="W27">
        <v>12220366</v>
      </c>
      <c r="X27">
        <v>12220366</v>
      </c>
      <c r="AC27" t="s">
        <v>346</v>
      </c>
      <c r="AD27">
        <v>0</v>
      </c>
      <c r="AE27" t="s">
        <v>361</v>
      </c>
      <c r="AF27">
        <v>0</v>
      </c>
    </row>
    <row r="28" spans="2:32" x14ac:dyDescent="0.25">
      <c r="B28">
        <v>2557736801</v>
      </c>
      <c r="C28">
        <v>72</v>
      </c>
      <c r="E28" t="s">
        <v>223</v>
      </c>
      <c r="F28" t="s">
        <v>362</v>
      </c>
      <c r="G28" t="s">
        <v>223</v>
      </c>
      <c r="H28" t="s">
        <v>223</v>
      </c>
      <c r="I28">
        <v>0</v>
      </c>
      <c r="J28">
        <v>188</v>
      </c>
      <c r="K28">
        <v>1</v>
      </c>
      <c r="L28" t="s">
        <v>342</v>
      </c>
      <c r="N28" t="s">
        <v>343</v>
      </c>
      <c r="O28">
        <v>12220366</v>
      </c>
      <c r="P28">
        <v>0</v>
      </c>
      <c r="Q28">
        <v>4170402</v>
      </c>
      <c r="R28">
        <v>520550842</v>
      </c>
      <c r="S28" t="s">
        <v>344</v>
      </c>
      <c r="T28" t="s">
        <v>287</v>
      </c>
      <c r="U28">
        <v>25</v>
      </c>
      <c r="V28" t="s">
        <v>345</v>
      </c>
      <c r="W28">
        <v>12220366</v>
      </c>
      <c r="X28">
        <v>12220366</v>
      </c>
      <c r="AC28" t="s">
        <v>346</v>
      </c>
      <c r="AD28">
        <v>0</v>
      </c>
      <c r="AE28" t="s">
        <v>363</v>
      </c>
      <c r="AF28">
        <v>0</v>
      </c>
    </row>
    <row r="29" spans="2:32" x14ac:dyDescent="0.25">
      <c r="B29">
        <v>2557736819</v>
      </c>
      <c r="C29">
        <v>72</v>
      </c>
      <c r="E29" t="s">
        <v>242</v>
      </c>
      <c r="F29" t="s">
        <v>364</v>
      </c>
      <c r="G29" t="s">
        <v>242</v>
      </c>
      <c r="H29" t="s">
        <v>242</v>
      </c>
      <c r="I29">
        <v>0</v>
      </c>
      <c r="J29">
        <v>188</v>
      </c>
      <c r="K29">
        <v>1</v>
      </c>
      <c r="L29" t="s">
        <v>342</v>
      </c>
      <c r="N29" t="s">
        <v>343</v>
      </c>
      <c r="O29">
        <v>12220366</v>
      </c>
      <c r="P29">
        <v>0</v>
      </c>
      <c r="Q29">
        <v>4170402</v>
      </c>
      <c r="R29">
        <v>520550842</v>
      </c>
      <c r="S29" t="s">
        <v>344</v>
      </c>
      <c r="T29" t="s">
        <v>287</v>
      </c>
      <c r="U29">
        <v>25</v>
      </c>
      <c r="V29" t="s">
        <v>345</v>
      </c>
      <c r="W29">
        <v>12220366</v>
      </c>
      <c r="X29">
        <v>12220366</v>
      </c>
      <c r="AC29" t="s">
        <v>346</v>
      </c>
      <c r="AD29">
        <v>0</v>
      </c>
      <c r="AE29" t="s">
        <v>365</v>
      </c>
      <c r="AF29">
        <v>0</v>
      </c>
    </row>
    <row r="30" spans="2:32" x14ac:dyDescent="0.25">
      <c r="B30">
        <v>2557736835</v>
      </c>
      <c r="C30">
        <v>72</v>
      </c>
      <c r="E30" t="s">
        <v>243</v>
      </c>
      <c r="F30" t="s">
        <v>366</v>
      </c>
      <c r="G30" t="s">
        <v>243</v>
      </c>
      <c r="H30" t="s">
        <v>243</v>
      </c>
      <c r="I30">
        <v>0</v>
      </c>
      <c r="J30">
        <v>188</v>
      </c>
      <c r="K30">
        <v>1</v>
      </c>
      <c r="L30" t="s">
        <v>342</v>
      </c>
      <c r="N30" t="s">
        <v>343</v>
      </c>
      <c r="O30">
        <v>12220366</v>
      </c>
      <c r="P30">
        <v>0</v>
      </c>
      <c r="Q30">
        <v>4170402</v>
      </c>
      <c r="R30">
        <v>520550842</v>
      </c>
      <c r="S30" t="s">
        <v>344</v>
      </c>
      <c r="T30" t="s">
        <v>287</v>
      </c>
      <c r="U30">
        <v>25</v>
      </c>
      <c r="V30" t="s">
        <v>345</v>
      </c>
      <c r="W30">
        <v>12220366</v>
      </c>
      <c r="X30">
        <v>12220366</v>
      </c>
      <c r="AC30" t="s">
        <v>346</v>
      </c>
      <c r="AD30">
        <v>0</v>
      </c>
      <c r="AE30" t="s">
        <v>367</v>
      </c>
      <c r="AF30">
        <v>0</v>
      </c>
    </row>
    <row r="31" spans="2:32" x14ac:dyDescent="0.25">
      <c r="B31">
        <v>2557736901</v>
      </c>
      <c r="C31">
        <v>72</v>
      </c>
      <c r="E31" t="s">
        <v>241</v>
      </c>
      <c r="F31" t="s">
        <v>368</v>
      </c>
      <c r="G31" t="s">
        <v>241</v>
      </c>
      <c r="H31" t="s">
        <v>241</v>
      </c>
      <c r="I31">
        <v>0</v>
      </c>
      <c r="J31">
        <v>188</v>
      </c>
      <c r="K31">
        <v>1</v>
      </c>
      <c r="L31" t="s">
        <v>342</v>
      </c>
      <c r="N31" t="s">
        <v>343</v>
      </c>
      <c r="O31">
        <v>12220366</v>
      </c>
      <c r="P31">
        <v>0</v>
      </c>
      <c r="Q31">
        <v>4170402</v>
      </c>
      <c r="R31">
        <v>520550842</v>
      </c>
      <c r="S31" t="s">
        <v>344</v>
      </c>
      <c r="T31" t="s">
        <v>287</v>
      </c>
      <c r="U31">
        <v>25</v>
      </c>
      <c r="V31" t="s">
        <v>345</v>
      </c>
      <c r="W31">
        <v>12220366</v>
      </c>
      <c r="X31">
        <v>12220366</v>
      </c>
      <c r="AC31" t="s">
        <v>346</v>
      </c>
      <c r="AD31">
        <v>0</v>
      </c>
      <c r="AE31" t="s">
        <v>369</v>
      </c>
      <c r="AF31">
        <v>0</v>
      </c>
    </row>
    <row r="32" spans="2:32" x14ac:dyDescent="0.25">
      <c r="B32">
        <v>2557736921</v>
      </c>
      <c r="C32">
        <v>72</v>
      </c>
      <c r="E32" t="s">
        <v>226</v>
      </c>
      <c r="F32" t="s">
        <v>370</v>
      </c>
      <c r="G32" t="s">
        <v>226</v>
      </c>
      <c r="H32" t="s">
        <v>226</v>
      </c>
      <c r="I32">
        <v>0</v>
      </c>
      <c r="J32">
        <v>188</v>
      </c>
      <c r="K32">
        <v>1</v>
      </c>
      <c r="L32" t="s">
        <v>342</v>
      </c>
      <c r="N32" t="s">
        <v>343</v>
      </c>
      <c r="O32">
        <v>12220366</v>
      </c>
      <c r="P32">
        <v>0</v>
      </c>
      <c r="Q32">
        <v>4170402</v>
      </c>
      <c r="R32">
        <v>520550842</v>
      </c>
      <c r="S32" t="s">
        <v>344</v>
      </c>
      <c r="T32" t="s">
        <v>287</v>
      </c>
      <c r="U32">
        <v>25</v>
      </c>
      <c r="V32" t="s">
        <v>345</v>
      </c>
      <c r="W32">
        <v>12220366</v>
      </c>
      <c r="X32">
        <v>12220366</v>
      </c>
      <c r="AC32" t="s">
        <v>346</v>
      </c>
      <c r="AD32">
        <v>0</v>
      </c>
      <c r="AE32" t="s">
        <v>371</v>
      </c>
      <c r="AF32">
        <v>0</v>
      </c>
    </row>
    <row r="33" spans="2:32" x14ac:dyDescent="0.25">
      <c r="B33">
        <v>2557736937</v>
      </c>
      <c r="C33">
        <v>72</v>
      </c>
      <c r="E33" t="s">
        <v>216</v>
      </c>
      <c r="F33" t="s">
        <v>372</v>
      </c>
      <c r="G33" t="s">
        <v>216</v>
      </c>
      <c r="H33" t="s">
        <v>216</v>
      </c>
      <c r="I33">
        <v>0</v>
      </c>
      <c r="J33">
        <v>188</v>
      </c>
      <c r="K33">
        <v>1</v>
      </c>
      <c r="L33" t="s">
        <v>342</v>
      </c>
      <c r="N33" t="s">
        <v>343</v>
      </c>
      <c r="O33">
        <v>12220366</v>
      </c>
      <c r="P33">
        <v>0</v>
      </c>
      <c r="Q33">
        <v>4170402</v>
      </c>
      <c r="R33">
        <v>520550842</v>
      </c>
      <c r="S33" t="s">
        <v>344</v>
      </c>
      <c r="T33" t="s">
        <v>287</v>
      </c>
      <c r="U33">
        <v>25</v>
      </c>
      <c r="V33" t="s">
        <v>345</v>
      </c>
      <c r="W33">
        <v>12220366</v>
      </c>
      <c r="X33">
        <v>12220366</v>
      </c>
      <c r="AC33" t="s">
        <v>346</v>
      </c>
      <c r="AD33">
        <v>0</v>
      </c>
      <c r="AE33" t="s">
        <v>373</v>
      </c>
      <c r="AF33">
        <v>0</v>
      </c>
    </row>
    <row r="34" spans="2:32" x14ac:dyDescent="0.25">
      <c r="B34">
        <v>2557737019</v>
      </c>
      <c r="C34">
        <v>72</v>
      </c>
      <c r="E34" t="s">
        <v>221</v>
      </c>
      <c r="F34" t="s">
        <v>374</v>
      </c>
      <c r="G34" t="s">
        <v>221</v>
      </c>
      <c r="H34" t="s">
        <v>221</v>
      </c>
      <c r="I34">
        <v>0</v>
      </c>
      <c r="J34">
        <v>188</v>
      </c>
      <c r="K34">
        <v>1</v>
      </c>
      <c r="L34" t="s">
        <v>342</v>
      </c>
      <c r="N34" t="s">
        <v>343</v>
      </c>
      <c r="O34">
        <v>12220366</v>
      </c>
      <c r="P34">
        <v>0</v>
      </c>
      <c r="Q34">
        <v>4170402</v>
      </c>
      <c r="R34">
        <v>520550842</v>
      </c>
      <c r="S34" t="s">
        <v>344</v>
      </c>
      <c r="T34" t="s">
        <v>287</v>
      </c>
      <c r="U34">
        <v>25</v>
      </c>
      <c r="V34" t="s">
        <v>345</v>
      </c>
      <c r="W34">
        <v>12220366</v>
      </c>
      <c r="X34">
        <v>12220366</v>
      </c>
      <c r="AC34" t="s">
        <v>346</v>
      </c>
      <c r="AD34">
        <v>0</v>
      </c>
      <c r="AE34" t="s">
        <v>375</v>
      </c>
      <c r="AF34">
        <v>0</v>
      </c>
    </row>
    <row r="35" spans="2:32" x14ac:dyDescent="0.25">
      <c r="B35">
        <v>2557737063</v>
      </c>
      <c r="C35">
        <v>72</v>
      </c>
      <c r="E35" t="s">
        <v>238</v>
      </c>
      <c r="F35" t="s">
        <v>376</v>
      </c>
      <c r="G35" t="s">
        <v>238</v>
      </c>
      <c r="H35" t="s">
        <v>238</v>
      </c>
      <c r="I35">
        <v>0</v>
      </c>
      <c r="J35">
        <v>188</v>
      </c>
      <c r="K35">
        <v>1</v>
      </c>
      <c r="L35" t="s">
        <v>342</v>
      </c>
      <c r="N35" t="s">
        <v>343</v>
      </c>
      <c r="O35">
        <v>12220366</v>
      </c>
      <c r="P35">
        <v>0</v>
      </c>
      <c r="Q35">
        <v>4170402</v>
      </c>
      <c r="R35">
        <v>520550842</v>
      </c>
      <c r="S35" t="s">
        <v>344</v>
      </c>
      <c r="T35" t="s">
        <v>287</v>
      </c>
      <c r="U35">
        <v>25</v>
      </c>
      <c r="V35" t="s">
        <v>345</v>
      </c>
      <c r="W35">
        <v>12220366</v>
      </c>
      <c r="X35">
        <v>12220366</v>
      </c>
      <c r="AC35" t="s">
        <v>346</v>
      </c>
      <c r="AD35">
        <v>0</v>
      </c>
      <c r="AE35" t="s">
        <v>377</v>
      </c>
      <c r="AF35">
        <v>0</v>
      </c>
    </row>
    <row r="36" spans="2:32" x14ac:dyDescent="0.25">
      <c r="B36">
        <v>2557737129</v>
      </c>
      <c r="C36">
        <v>72</v>
      </c>
      <c r="E36" t="s">
        <v>229</v>
      </c>
      <c r="F36" t="s">
        <v>378</v>
      </c>
      <c r="G36" t="s">
        <v>229</v>
      </c>
      <c r="H36" t="s">
        <v>229</v>
      </c>
      <c r="I36">
        <v>0</v>
      </c>
      <c r="J36">
        <v>188</v>
      </c>
      <c r="K36">
        <v>1</v>
      </c>
      <c r="L36" t="s">
        <v>342</v>
      </c>
      <c r="N36" t="s">
        <v>343</v>
      </c>
      <c r="O36">
        <v>12220366</v>
      </c>
      <c r="P36">
        <v>0</v>
      </c>
      <c r="Q36">
        <v>4170402</v>
      </c>
      <c r="R36">
        <v>520550842</v>
      </c>
      <c r="S36" t="s">
        <v>344</v>
      </c>
      <c r="T36" t="s">
        <v>287</v>
      </c>
      <c r="U36">
        <v>25</v>
      </c>
      <c r="V36" t="s">
        <v>345</v>
      </c>
      <c r="W36">
        <v>12220366</v>
      </c>
      <c r="X36">
        <v>12220366</v>
      </c>
      <c r="AC36" t="s">
        <v>346</v>
      </c>
      <c r="AD36">
        <v>0</v>
      </c>
      <c r="AE36" t="s">
        <v>379</v>
      </c>
      <c r="AF36">
        <v>0</v>
      </c>
    </row>
    <row r="37" spans="2:32" x14ac:dyDescent="0.25">
      <c r="B37">
        <v>2557737173</v>
      </c>
      <c r="C37">
        <v>72</v>
      </c>
      <c r="E37" t="s">
        <v>225</v>
      </c>
      <c r="F37" t="s">
        <v>380</v>
      </c>
      <c r="G37" t="s">
        <v>225</v>
      </c>
      <c r="H37" t="s">
        <v>225</v>
      </c>
      <c r="I37">
        <v>0</v>
      </c>
      <c r="J37">
        <v>188</v>
      </c>
      <c r="K37">
        <v>1</v>
      </c>
      <c r="L37" t="s">
        <v>342</v>
      </c>
      <c r="N37" t="s">
        <v>343</v>
      </c>
      <c r="O37">
        <v>12220366</v>
      </c>
      <c r="P37">
        <v>0</v>
      </c>
      <c r="Q37">
        <v>4170402</v>
      </c>
      <c r="R37">
        <v>520550842</v>
      </c>
      <c r="S37" t="s">
        <v>344</v>
      </c>
      <c r="T37" t="s">
        <v>287</v>
      </c>
      <c r="U37">
        <v>25</v>
      </c>
      <c r="V37" t="s">
        <v>345</v>
      </c>
      <c r="W37">
        <v>12220366</v>
      </c>
      <c r="X37">
        <v>12220366</v>
      </c>
      <c r="AC37" t="s">
        <v>346</v>
      </c>
      <c r="AD37">
        <v>0</v>
      </c>
      <c r="AE37" t="s">
        <v>381</v>
      </c>
      <c r="AF37">
        <v>0</v>
      </c>
    </row>
    <row r="38" spans="2:32" x14ac:dyDescent="0.25">
      <c r="B38">
        <v>2557737217</v>
      </c>
      <c r="C38">
        <v>72</v>
      </c>
      <c r="E38" t="s">
        <v>222</v>
      </c>
      <c r="F38" t="s">
        <v>382</v>
      </c>
      <c r="G38" t="s">
        <v>222</v>
      </c>
      <c r="H38" t="s">
        <v>222</v>
      </c>
      <c r="I38">
        <v>0</v>
      </c>
      <c r="J38">
        <v>188</v>
      </c>
      <c r="K38">
        <v>1</v>
      </c>
      <c r="L38" t="s">
        <v>342</v>
      </c>
      <c r="N38" t="s">
        <v>343</v>
      </c>
      <c r="O38">
        <v>12220366</v>
      </c>
      <c r="P38">
        <v>0</v>
      </c>
      <c r="Q38">
        <v>4170402</v>
      </c>
      <c r="R38">
        <v>520550842</v>
      </c>
      <c r="S38" t="s">
        <v>344</v>
      </c>
      <c r="T38" t="s">
        <v>287</v>
      </c>
      <c r="U38">
        <v>25</v>
      </c>
      <c r="V38" t="s">
        <v>345</v>
      </c>
      <c r="W38">
        <v>12220366</v>
      </c>
      <c r="X38">
        <v>12220366</v>
      </c>
      <c r="AC38" t="s">
        <v>346</v>
      </c>
      <c r="AD38">
        <v>0</v>
      </c>
      <c r="AE38" t="s">
        <v>383</v>
      </c>
      <c r="AF38">
        <v>0</v>
      </c>
    </row>
    <row r="39" spans="2:32" x14ac:dyDescent="0.25">
      <c r="B39">
        <v>2561994533</v>
      </c>
      <c r="C39">
        <v>72</v>
      </c>
      <c r="E39" t="s">
        <v>249</v>
      </c>
      <c r="F39" t="s">
        <v>384</v>
      </c>
      <c r="G39" t="s">
        <v>249</v>
      </c>
      <c r="H39" t="s">
        <v>249</v>
      </c>
      <c r="I39">
        <v>0</v>
      </c>
      <c r="J39">
        <v>188</v>
      </c>
      <c r="K39">
        <v>1</v>
      </c>
      <c r="L39" t="s">
        <v>385</v>
      </c>
      <c r="N39" t="s">
        <v>386</v>
      </c>
      <c r="O39">
        <v>12220366</v>
      </c>
      <c r="P39">
        <v>0</v>
      </c>
      <c r="Q39">
        <v>4170402</v>
      </c>
      <c r="R39">
        <v>525830110</v>
      </c>
      <c r="S39" t="s">
        <v>387</v>
      </c>
      <c r="T39" t="s">
        <v>287</v>
      </c>
      <c r="U39">
        <v>25</v>
      </c>
      <c r="V39" t="s">
        <v>388</v>
      </c>
      <c r="W39">
        <v>12220366</v>
      </c>
      <c r="X39">
        <v>12220366</v>
      </c>
      <c r="AC39" t="s">
        <v>389</v>
      </c>
      <c r="AD39">
        <v>0</v>
      </c>
      <c r="AE39" t="s">
        <v>390</v>
      </c>
      <c r="AF39">
        <v>0</v>
      </c>
    </row>
    <row r="40" spans="2:32" x14ac:dyDescent="0.25">
      <c r="B40">
        <v>2561994623</v>
      </c>
      <c r="C40">
        <v>72</v>
      </c>
      <c r="E40" t="s">
        <v>233</v>
      </c>
      <c r="F40" t="s">
        <v>391</v>
      </c>
      <c r="G40" t="s">
        <v>233</v>
      </c>
      <c r="H40" t="s">
        <v>233</v>
      </c>
      <c r="I40">
        <v>0</v>
      </c>
      <c r="J40">
        <v>188</v>
      </c>
      <c r="K40">
        <v>1</v>
      </c>
      <c r="L40" t="s">
        <v>385</v>
      </c>
      <c r="N40" t="s">
        <v>386</v>
      </c>
      <c r="O40">
        <v>12220366</v>
      </c>
      <c r="P40">
        <v>0</v>
      </c>
      <c r="Q40">
        <v>4170402</v>
      </c>
      <c r="R40">
        <v>525830110</v>
      </c>
      <c r="S40" t="s">
        <v>387</v>
      </c>
      <c r="T40" t="s">
        <v>287</v>
      </c>
      <c r="U40">
        <v>25</v>
      </c>
      <c r="V40" t="s">
        <v>388</v>
      </c>
      <c r="W40">
        <v>12220366</v>
      </c>
      <c r="X40">
        <v>12220366</v>
      </c>
      <c r="AC40" t="s">
        <v>389</v>
      </c>
      <c r="AD40">
        <v>0</v>
      </c>
      <c r="AE40" t="s">
        <v>392</v>
      </c>
      <c r="AF40">
        <v>0</v>
      </c>
    </row>
    <row r="41" spans="2:32" x14ac:dyDescent="0.25">
      <c r="B41">
        <v>2561995371</v>
      </c>
      <c r="C41">
        <v>72</v>
      </c>
      <c r="E41" t="s">
        <v>250</v>
      </c>
      <c r="F41" t="s">
        <v>393</v>
      </c>
      <c r="G41" t="s">
        <v>250</v>
      </c>
      <c r="H41" t="s">
        <v>250</v>
      </c>
      <c r="I41">
        <v>0</v>
      </c>
      <c r="J41">
        <v>188</v>
      </c>
      <c r="K41">
        <v>1</v>
      </c>
      <c r="L41" t="s">
        <v>385</v>
      </c>
      <c r="N41" t="s">
        <v>386</v>
      </c>
      <c r="O41">
        <v>12220366</v>
      </c>
      <c r="P41">
        <v>0</v>
      </c>
      <c r="Q41">
        <v>4170402</v>
      </c>
      <c r="R41">
        <v>525830110</v>
      </c>
      <c r="S41" t="s">
        <v>387</v>
      </c>
      <c r="T41" t="s">
        <v>287</v>
      </c>
      <c r="U41">
        <v>25</v>
      </c>
      <c r="V41" t="s">
        <v>388</v>
      </c>
      <c r="W41">
        <v>12220366</v>
      </c>
      <c r="X41">
        <v>12220366</v>
      </c>
      <c r="AC41" t="s">
        <v>389</v>
      </c>
      <c r="AD41">
        <v>0</v>
      </c>
      <c r="AE41" t="s">
        <v>394</v>
      </c>
      <c r="AF41">
        <v>0</v>
      </c>
    </row>
    <row r="42" spans="2:32" x14ac:dyDescent="0.25">
      <c r="B42">
        <v>2561995527</v>
      </c>
      <c r="C42">
        <v>72</v>
      </c>
      <c r="E42" t="s">
        <v>244</v>
      </c>
      <c r="F42" t="s">
        <v>395</v>
      </c>
      <c r="G42" t="s">
        <v>244</v>
      </c>
      <c r="H42" t="s">
        <v>244</v>
      </c>
      <c r="I42">
        <v>0</v>
      </c>
      <c r="J42">
        <v>188</v>
      </c>
      <c r="K42">
        <v>1</v>
      </c>
      <c r="L42" t="s">
        <v>385</v>
      </c>
      <c r="N42" t="s">
        <v>386</v>
      </c>
      <c r="O42">
        <v>12220366</v>
      </c>
      <c r="P42">
        <v>0</v>
      </c>
      <c r="Q42">
        <v>4170402</v>
      </c>
      <c r="R42">
        <v>525830110</v>
      </c>
      <c r="S42" t="s">
        <v>387</v>
      </c>
      <c r="T42" t="s">
        <v>287</v>
      </c>
      <c r="U42">
        <v>25</v>
      </c>
      <c r="V42" t="s">
        <v>388</v>
      </c>
      <c r="W42">
        <v>12220366</v>
      </c>
      <c r="X42">
        <v>12220366</v>
      </c>
      <c r="AC42" t="s">
        <v>389</v>
      </c>
      <c r="AD42">
        <v>0</v>
      </c>
      <c r="AE42" t="s">
        <v>396</v>
      </c>
      <c r="AF42">
        <v>0</v>
      </c>
    </row>
    <row r="43" spans="2:32" x14ac:dyDescent="0.25">
      <c r="B43">
        <v>2563657051</v>
      </c>
      <c r="C43">
        <v>72</v>
      </c>
      <c r="E43" t="s">
        <v>252</v>
      </c>
      <c r="F43" t="s">
        <v>397</v>
      </c>
      <c r="G43" t="s">
        <v>252</v>
      </c>
      <c r="H43" t="s">
        <v>252</v>
      </c>
      <c r="I43">
        <v>0</v>
      </c>
      <c r="J43">
        <v>188</v>
      </c>
      <c r="K43">
        <v>1</v>
      </c>
      <c r="L43" t="s">
        <v>398</v>
      </c>
      <c r="N43" t="s">
        <v>399</v>
      </c>
      <c r="O43">
        <v>12220360</v>
      </c>
      <c r="P43">
        <v>0</v>
      </c>
      <c r="Q43">
        <v>4170402</v>
      </c>
      <c r="R43">
        <v>533265689</v>
      </c>
      <c r="S43" t="s">
        <v>400</v>
      </c>
      <c r="T43" t="s">
        <v>287</v>
      </c>
      <c r="U43">
        <v>25</v>
      </c>
      <c r="V43" t="s">
        <v>401</v>
      </c>
      <c r="W43">
        <v>12220360</v>
      </c>
      <c r="X43">
        <v>12220360</v>
      </c>
      <c r="AC43" t="s">
        <v>402</v>
      </c>
      <c r="AD43">
        <v>0</v>
      </c>
      <c r="AE43" t="s">
        <v>403</v>
      </c>
      <c r="AF43">
        <v>0</v>
      </c>
    </row>
    <row r="44" spans="2:32" x14ac:dyDescent="0.25">
      <c r="B44">
        <v>2570024923</v>
      </c>
      <c r="C44">
        <v>72</v>
      </c>
      <c r="E44" t="s">
        <v>247</v>
      </c>
      <c r="F44" t="s">
        <v>404</v>
      </c>
      <c r="G44" t="s">
        <v>247</v>
      </c>
      <c r="H44" t="s">
        <v>247</v>
      </c>
      <c r="I44">
        <v>0</v>
      </c>
      <c r="J44">
        <v>188</v>
      </c>
      <c r="K44">
        <v>1</v>
      </c>
      <c r="L44" t="s">
        <v>405</v>
      </c>
      <c r="N44" t="s">
        <v>406</v>
      </c>
      <c r="O44">
        <v>12220396</v>
      </c>
      <c r="P44">
        <v>0</v>
      </c>
      <c r="Q44">
        <v>4170402</v>
      </c>
      <c r="R44">
        <v>597938771</v>
      </c>
      <c r="S44" t="s">
        <v>407</v>
      </c>
      <c r="T44" t="s">
        <v>287</v>
      </c>
      <c r="U44">
        <v>25</v>
      </c>
      <c r="V44" t="s">
        <v>408</v>
      </c>
      <c r="W44">
        <v>12220396</v>
      </c>
      <c r="X44">
        <v>12220396</v>
      </c>
      <c r="AC44" t="s">
        <v>409</v>
      </c>
      <c r="AD44">
        <v>0</v>
      </c>
      <c r="AE44" t="s">
        <v>410</v>
      </c>
      <c r="AF44">
        <v>0</v>
      </c>
    </row>
    <row r="45" spans="2:32" x14ac:dyDescent="0.25">
      <c r="B45">
        <v>2570024931</v>
      </c>
      <c r="C45">
        <v>72</v>
      </c>
      <c r="E45" t="s">
        <v>224</v>
      </c>
      <c r="F45" t="s">
        <v>411</v>
      </c>
      <c r="G45" t="s">
        <v>224</v>
      </c>
      <c r="H45" t="s">
        <v>224</v>
      </c>
      <c r="I45">
        <v>0</v>
      </c>
      <c r="J45">
        <v>188</v>
      </c>
      <c r="K45">
        <v>1</v>
      </c>
      <c r="L45" t="s">
        <v>405</v>
      </c>
      <c r="N45" t="s">
        <v>406</v>
      </c>
      <c r="O45">
        <v>12220396</v>
      </c>
      <c r="P45">
        <v>0</v>
      </c>
      <c r="Q45">
        <v>4170402</v>
      </c>
      <c r="R45">
        <v>597938771</v>
      </c>
      <c r="S45" t="s">
        <v>407</v>
      </c>
      <c r="T45" t="s">
        <v>287</v>
      </c>
      <c r="U45">
        <v>25</v>
      </c>
      <c r="V45" t="s">
        <v>408</v>
      </c>
      <c r="W45">
        <v>12220396</v>
      </c>
      <c r="X45">
        <v>12220396</v>
      </c>
      <c r="AC45" t="s">
        <v>409</v>
      </c>
      <c r="AD45">
        <v>0</v>
      </c>
      <c r="AE45" t="s">
        <v>412</v>
      </c>
      <c r="AF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5" workbookViewId="0">
      <selection sqref="A1:C45"/>
    </sheetView>
  </sheetViews>
  <sheetFormatPr defaultRowHeight="15" x14ac:dyDescent="0.25"/>
  <cols>
    <col min="1" max="1" width="38.28515625" bestFit="1" customWidth="1"/>
    <col min="2" max="2" width="16.5703125" bestFit="1" customWidth="1"/>
  </cols>
  <sheetData>
    <row r="1" spans="1:5" x14ac:dyDescent="0.25">
      <c r="A1" t="s">
        <v>211</v>
      </c>
      <c r="B1" t="s">
        <v>256</v>
      </c>
      <c r="C1" t="s">
        <v>257</v>
      </c>
    </row>
    <row r="2" spans="1:5" x14ac:dyDescent="0.25">
      <c r="A2" t="s">
        <v>215</v>
      </c>
      <c r="B2">
        <v>2820589</v>
      </c>
      <c r="C2">
        <v>5454</v>
      </c>
      <c r="E2" t="str">
        <f>CONCATENATE(B2,",")</f>
        <v>2820589,</v>
      </c>
    </row>
    <row r="3" spans="1:5" x14ac:dyDescent="0.25">
      <c r="A3" t="s">
        <v>251</v>
      </c>
      <c r="B3">
        <v>3713594</v>
      </c>
      <c r="C3">
        <v>3563</v>
      </c>
      <c r="E3" t="str">
        <f t="shared" ref="E3:E45" si="0">CONCATENATE(B3,",")</f>
        <v>3713594,</v>
      </c>
    </row>
    <row r="4" spans="1:5" x14ac:dyDescent="0.25">
      <c r="A4" t="s">
        <v>237</v>
      </c>
      <c r="B4">
        <v>2820588</v>
      </c>
      <c r="C4">
        <v>2026</v>
      </c>
      <c r="E4" t="str">
        <f t="shared" si="0"/>
        <v>2820588,</v>
      </c>
    </row>
    <row r="5" spans="1:5" x14ac:dyDescent="0.25">
      <c r="A5" t="s">
        <v>228</v>
      </c>
      <c r="B5">
        <v>224211731</v>
      </c>
      <c r="C5">
        <v>876</v>
      </c>
      <c r="E5" t="str">
        <f t="shared" si="0"/>
        <v>224211731,</v>
      </c>
    </row>
    <row r="6" spans="1:5" x14ac:dyDescent="0.25">
      <c r="A6" t="s">
        <v>229</v>
      </c>
      <c r="B6">
        <v>2557737129</v>
      </c>
      <c r="C6">
        <v>313</v>
      </c>
      <c r="E6" t="str">
        <f t="shared" si="0"/>
        <v>2557737129,</v>
      </c>
    </row>
    <row r="7" spans="1:5" x14ac:dyDescent="0.25">
      <c r="A7" t="s">
        <v>220</v>
      </c>
      <c r="B7">
        <v>2557736573</v>
      </c>
      <c r="C7">
        <v>32</v>
      </c>
      <c r="E7" t="str">
        <f t="shared" si="0"/>
        <v>2557736573,</v>
      </c>
    </row>
    <row r="8" spans="1:5" x14ac:dyDescent="0.25">
      <c r="A8" t="s">
        <v>246</v>
      </c>
      <c r="B8">
        <v>20715870</v>
      </c>
      <c r="C8">
        <v>32</v>
      </c>
      <c r="E8" t="str">
        <f t="shared" si="0"/>
        <v>20715870,</v>
      </c>
    </row>
    <row r="9" spans="1:5" x14ac:dyDescent="0.25">
      <c r="A9" t="s">
        <v>216</v>
      </c>
      <c r="B9">
        <v>2557736937</v>
      </c>
      <c r="C9">
        <v>31</v>
      </c>
      <c r="E9" t="str">
        <f t="shared" si="0"/>
        <v>2557736937,</v>
      </c>
    </row>
    <row r="10" spans="1:5" x14ac:dyDescent="0.25">
      <c r="A10" t="s">
        <v>244</v>
      </c>
      <c r="B10">
        <v>2561995527</v>
      </c>
      <c r="C10">
        <v>24</v>
      </c>
      <c r="E10" t="str">
        <f t="shared" si="0"/>
        <v>2561995527,</v>
      </c>
    </row>
    <row r="11" spans="1:5" x14ac:dyDescent="0.25">
      <c r="A11" t="s">
        <v>238</v>
      </c>
      <c r="B11">
        <v>2557737063</v>
      </c>
      <c r="C11">
        <v>21</v>
      </c>
      <c r="E11" t="str">
        <f t="shared" si="0"/>
        <v>2557737063,</v>
      </c>
    </row>
    <row r="12" spans="1:5" x14ac:dyDescent="0.25">
      <c r="A12" t="s">
        <v>249</v>
      </c>
      <c r="B12">
        <v>2561994533</v>
      </c>
      <c r="C12">
        <v>21</v>
      </c>
      <c r="E12" t="str">
        <f t="shared" si="0"/>
        <v>2561994533,</v>
      </c>
    </row>
    <row r="13" spans="1:5" x14ac:dyDescent="0.25">
      <c r="A13" t="s">
        <v>248</v>
      </c>
      <c r="B13">
        <v>178854691</v>
      </c>
      <c r="C13">
        <v>19</v>
      </c>
      <c r="E13" t="str">
        <f t="shared" si="0"/>
        <v>178854691,</v>
      </c>
    </row>
    <row r="14" spans="1:5" x14ac:dyDescent="0.25">
      <c r="A14" t="s">
        <v>243</v>
      </c>
      <c r="B14">
        <v>2557736835</v>
      </c>
      <c r="C14">
        <v>16</v>
      </c>
      <c r="E14" t="str">
        <f t="shared" si="0"/>
        <v>2557736835,</v>
      </c>
    </row>
    <row r="15" spans="1:5" x14ac:dyDescent="0.25">
      <c r="A15" t="s">
        <v>235</v>
      </c>
      <c r="B15">
        <v>3346986</v>
      </c>
      <c r="C15">
        <v>12</v>
      </c>
      <c r="E15" t="str">
        <f t="shared" si="0"/>
        <v>3346986,</v>
      </c>
    </row>
    <row r="16" spans="1:5" x14ac:dyDescent="0.25">
      <c r="A16" t="s">
        <v>253</v>
      </c>
      <c r="B16">
        <v>18889715</v>
      </c>
      <c r="C16">
        <v>11</v>
      </c>
      <c r="E16" t="str">
        <f t="shared" si="0"/>
        <v>18889715,</v>
      </c>
    </row>
    <row r="17" spans="1:5" x14ac:dyDescent="0.25">
      <c r="A17" t="s">
        <v>225</v>
      </c>
      <c r="B17">
        <v>2557737173</v>
      </c>
      <c r="C17">
        <v>9</v>
      </c>
      <c r="E17" t="str">
        <f t="shared" si="0"/>
        <v>2557737173,</v>
      </c>
    </row>
    <row r="18" spans="1:5" x14ac:dyDescent="0.25">
      <c r="A18" t="s">
        <v>213</v>
      </c>
      <c r="B18">
        <v>30601859</v>
      </c>
      <c r="C18">
        <v>7</v>
      </c>
      <c r="E18" t="str">
        <f t="shared" si="0"/>
        <v>30601859,</v>
      </c>
    </row>
    <row r="19" spans="1:5" x14ac:dyDescent="0.25">
      <c r="A19" t="s">
        <v>221</v>
      </c>
      <c r="B19">
        <v>2557737019</v>
      </c>
      <c r="C19">
        <v>6</v>
      </c>
      <c r="E19" t="str">
        <f t="shared" si="0"/>
        <v>2557737019,</v>
      </c>
    </row>
    <row r="20" spans="1:5" x14ac:dyDescent="0.25">
      <c r="A20" t="s">
        <v>239</v>
      </c>
      <c r="B20">
        <v>2557736419</v>
      </c>
      <c r="C20">
        <v>6</v>
      </c>
      <c r="E20" t="str">
        <f t="shared" si="0"/>
        <v>2557736419,</v>
      </c>
    </row>
    <row r="21" spans="1:5" x14ac:dyDescent="0.25">
      <c r="A21" t="s">
        <v>247</v>
      </c>
      <c r="B21">
        <v>2570024923</v>
      </c>
      <c r="C21">
        <v>6</v>
      </c>
      <c r="E21" t="str">
        <f t="shared" si="0"/>
        <v>2570024923,</v>
      </c>
    </row>
    <row r="22" spans="1:5" x14ac:dyDescent="0.25">
      <c r="A22" t="s">
        <v>212</v>
      </c>
      <c r="B22">
        <v>4187925</v>
      </c>
      <c r="C22">
        <v>5</v>
      </c>
      <c r="E22" t="str">
        <f t="shared" si="0"/>
        <v>4187925,</v>
      </c>
    </row>
    <row r="23" spans="1:5" x14ac:dyDescent="0.25">
      <c r="A23" t="s">
        <v>250</v>
      </c>
      <c r="B23">
        <v>2561995371</v>
      </c>
      <c r="C23">
        <v>5</v>
      </c>
      <c r="E23" t="str">
        <f t="shared" si="0"/>
        <v>2561995371,</v>
      </c>
    </row>
    <row r="24" spans="1:5" x14ac:dyDescent="0.25">
      <c r="A24" t="s">
        <v>252</v>
      </c>
      <c r="B24">
        <v>2563657051</v>
      </c>
      <c r="C24">
        <v>5</v>
      </c>
      <c r="E24" t="str">
        <f t="shared" si="0"/>
        <v>2563657051,</v>
      </c>
    </row>
    <row r="25" spans="1:5" x14ac:dyDescent="0.25">
      <c r="A25" t="s">
        <v>218</v>
      </c>
      <c r="B25">
        <v>2557736541</v>
      </c>
      <c r="C25">
        <v>4</v>
      </c>
      <c r="E25" t="str">
        <f t="shared" si="0"/>
        <v>2557736541,</v>
      </c>
    </row>
    <row r="26" spans="1:5" x14ac:dyDescent="0.25">
      <c r="A26" t="s">
        <v>219</v>
      </c>
      <c r="B26">
        <v>2557736491</v>
      </c>
      <c r="C26">
        <v>4</v>
      </c>
      <c r="E26" t="str">
        <f t="shared" si="0"/>
        <v>2557736491,</v>
      </c>
    </row>
    <row r="27" spans="1:5" x14ac:dyDescent="0.25">
      <c r="A27" t="s">
        <v>230</v>
      </c>
      <c r="B27">
        <v>2557736605</v>
      </c>
      <c r="C27">
        <v>4</v>
      </c>
      <c r="E27" t="str">
        <f t="shared" si="0"/>
        <v>2557736605,</v>
      </c>
    </row>
    <row r="28" spans="1:5" x14ac:dyDescent="0.25">
      <c r="A28" t="s">
        <v>240</v>
      </c>
      <c r="B28">
        <v>2820663</v>
      </c>
      <c r="C28">
        <v>4</v>
      </c>
      <c r="E28" t="str">
        <f t="shared" si="0"/>
        <v>2820663,</v>
      </c>
    </row>
    <row r="29" spans="1:5" x14ac:dyDescent="0.25">
      <c r="A29" t="s">
        <v>242</v>
      </c>
      <c r="B29">
        <v>2557736819</v>
      </c>
      <c r="C29">
        <v>4</v>
      </c>
      <c r="E29" t="str">
        <f t="shared" si="0"/>
        <v>2557736819,</v>
      </c>
    </row>
    <row r="30" spans="1:5" x14ac:dyDescent="0.25">
      <c r="A30" t="s">
        <v>226</v>
      </c>
      <c r="B30">
        <v>2557736921</v>
      </c>
      <c r="C30">
        <v>3</v>
      </c>
      <c r="E30" t="str">
        <f t="shared" si="0"/>
        <v>2557736921,</v>
      </c>
    </row>
    <row r="31" spans="1:5" x14ac:dyDescent="0.25">
      <c r="A31" t="s">
        <v>241</v>
      </c>
      <c r="B31">
        <v>2557736901</v>
      </c>
      <c r="C31">
        <v>3</v>
      </c>
      <c r="E31" t="str">
        <f t="shared" si="0"/>
        <v>2557736901,</v>
      </c>
    </row>
    <row r="32" spans="1:5" x14ac:dyDescent="0.25">
      <c r="A32" t="s">
        <v>214</v>
      </c>
      <c r="B32">
        <v>2820646</v>
      </c>
      <c r="C32">
        <v>1</v>
      </c>
      <c r="E32" t="str">
        <f t="shared" si="0"/>
        <v>2820646,</v>
      </c>
    </row>
    <row r="33" spans="1:5" x14ac:dyDescent="0.25">
      <c r="A33" t="s">
        <v>217</v>
      </c>
      <c r="B33">
        <v>2820566</v>
      </c>
      <c r="C33">
        <v>1</v>
      </c>
      <c r="E33" t="str">
        <f t="shared" si="0"/>
        <v>2820566,</v>
      </c>
    </row>
    <row r="34" spans="1:5" x14ac:dyDescent="0.25">
      <c r="A34" t="s">
        <v>222</v>
      </c>
      <c r="B34">
        <v>2557737217</v>
      </c>
      <c r="C34">
        <v>1</v>
      </c>
      <c r="E34" t="str">
        <f t="shared" si="0"/>
        <v>2557737217,</v>
      </c>
    </row>
    <row r="35" spans="1:5" x14ac:dyDescent="0.25">
      <c r="A35" t="s">
        <v>223</v>
      </c>
      <c r="B35">
        <v>2557736801</v>
      </c>
      <c r="C35">
        <v>1</v>
      </c>
      <c r="E35" t="str">
        <f t="shared" si="0"/>
        <v>2557736801,</v>
      </c>
    </row>
    <row r="36" spans="1:5" x14ac:dyDescent="0.25">
      <c r="A36" t="s">
        <v>224</v>
      </c>
      <c r="B36">
        <v>2570024931</v>
      </c>
      <c r="C36">
        <v>1</v>
      </c>
      <c r="E36" t="str">
        <f t="shared" si="0"/>
        <v>2570024931,</v>
      </c>
    </row>
    <row r="37" spans="1:5" x14ac:dyDescent="0.25">
      <c r="A37" t="s">
        <v>227</v>
      </c>
      <c r="B37">
        <v>2820649</v>
      </c>
      <c r="C37">
        <v>1</v>
      </c>
      <c r="E37" t="str">
        <f t="shared" si="0"/>
        <v>2820649,</v>
      </c>
    </row>
    <row r="38" spans="1:5" x14ac:dyDescent="0.25">
      <c r="A38" t="s">
        <v>231</v>
      </c>
      <c r="B38">
        <v>2557736589</v>
      </c>
      <c r="C38">
        <v>1</v>
      </c>
      <c r="E38" t="str">
        <f t="shared" si="0"/>
        <v>2557736589,</v>
      </c>
    </row>
    <row r="39" spans="1:5" x14ac:dyDescent="0.25">
      <c r="A39" t="s">
        <v>232</v>
      </c>
      <c r="B39">
        <v>2820642</v>
      </c>
      <c r="C39">
        <v>1</v>
      </c>
      <c r="E39" t="str">
        <f t="shared" si="0"/>
        <v>2820642,</v>
      </c>
    </row>
    <row r="40" spans="1:5" x14ac:dyDescent="0.25">
      <c r="A40" t="s">
        <v>233</v>
      </c>
      <c r="B40">
        <v>2561994623</v>
      </c>
      <c r="C40">
        <v>1</v>
      </c>
      <c r="E40" t="str">
        <f t="shared" si="0"/>
        <v>2561994623,</v>
      </c>
    </row>
    <row r="41" spans="1:5" x14ac:dyDescent="0.25">
      <c r="A41" t="s">
        <v>234</v>
      </c>
      <c r="B41">
        <v>2557736751</v>
      </c>
      <c r="C41">
        <v>1</v>
      </c>
      <c r="E41" t="str">
        <f t="shared" si="0"/>
        <v>2557736751,</v>
      </c>
    </row>
    <row r="42" spans="1:5" x14ac:dyDescent="0.25">
      <c r="A42" t="s">
        <v>236</v>
      </c>
      <c r="B42">
        <v>30601759</v>
      </c>
      <c r="C42">
        <v>1</v>
      </c>
      <c r="E42" t="str">
        <f t="shared" si="0"/>
        <v>30601759,</v>
      </c>
    </row>
    <row r="43" spans="1:5" x14ac:dyDescent="0.25">
      <c r="A43" t="s">
        <v>245</v>
      </c>
      <c r="B43">
        <v>30600025</v>
      </c>
      <c r="C43">
        <v>1</v>
      </c>
      <c r="E43" t="str">
        <f t="shared" si="0"/>
        <v>30600025,</v>
      </c>
    </row>
    <row r="44" spans="1:5" x14ac:dyDescent="0.25">
      <c r="A44" t="s">
        <v>254</v>
      </c>
      <c r="B44">
        <v>41417641</v>
      </c>
      <c r="C44">
        <v>1</v>
      </c>
      <c r="E44" t="str">
        <f t="shared" si="0"/>
        <v>41417641,</v>
      </c>
    </row>
    <row r="45" spans="1:5" x14ac:dyDescent="0.25">
      <c r="A45" t="s">
        <v>255</v>
      </c>
      <c r="B45">
        <v>2820507</v>
      </c>
      <c r="C45">
        <v>1</v>
      </c>
      <c r="E45" t="str">
        <f t="shared" si="0"/>
        <v>2820507,</v>
      </c>
    </row>
  </sheetData>
  <sortState ref="A2:C45">
    <sortCondition descending="1" ref="C2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CKI</vt:lpstr>
      <vt:lpstr>MEANING</vt:lpstr>
      <vt:lpstr>DISPLAYKEY</vt:lpstr>
      <vt:lpstr>Record Structure</vt:lpstr>
      <vt:lpstr>Sheet3</vt:lpstr>
      <vt:lpstr>Sheet1</vt:lpstr>
    </vt:vector>
  </TitlesOfParts>
  <Company>Covenant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Chad</dc:creator>
  <cp:lastModifiedBy>Cummings, Chad</cp:lastModifiedBy>
  <dcterms:created xsi:type="dcterms:W3CDTF">2018-10-22T17:46:34Z</dcterms:created>
  <dcterms:modified xsi:type="dcterms:W3CDTF">2019-03-12T12:20:26Z</dcterms:modified>
</cp:coreProperties>
</file>