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55" yWindow="555" windowWidth="20730" windowHeight="11760" tabRatio="500" activeTab="1"/>
  </bookViews>
  <sheets>
    <sheet name="pca_yr" sheetId="3" r:id="rId1"/>
    <sheet name="pca_month" sheetId="4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4"/>
  <c r="E13"/>
  <c r="F13"/>
  <c r="G13"/>
  <c r="H13"/>
  <c r="I13"/>
  <c r="C13"/>
  <c r="D40" i="3"/>
  <c r="E40"/>
  <c r="F40"/>
  <c r="G40"/>
  <c r="H40"/>
  <c r="I40"/>
  <c r="C40"/>
  <c r="C14" l="1"/>
  <c r="D11" s="1"/>
  <c r="G11" l="1"/>
  <c r="I11"/>
  <c r="E11"/>
  <c r="C11"/>
  <c r="H11"/>
  <c r="F11"/>
</calcChain>
</file>

<file path=xl/sharedStrings.xml><?xml version="1.0" encoding="utf-8"?>
<sst xmlns="http://schemas.openxmlformats.org/spreadsheetml/2006/main" count="76" uniqueCount="36">
  <si>
    <t>Variables</t>
  </si>
  <si>
    <t>Principal Component 5 Loadings</t>
  </si>
  <si>
    <t>Standardized ABV</t>
  </si>
  <si>
    <t>Standardized Appearance Rating</t>
  </si>
  <si>
    <t>Standardized Aroma Rating</t>
  </si>
  <si>
    <t>Standardized Palate Rating</t>
  </si>
  <si>
    <t>Standardized Taste Rating</t>
  </si>
  <si>
    <t>Standardized Overall Rating</t>
  </si>
  <si>
    <t>Principal Component 1 Loadings</t>
  </si>
  <si>
    <t>Principal Component 2 Loadings</t>
  </si>
  <si>
    <t>Principal Component 3 Loadings</t>
  </si>
  <si>
    <t>Principal Component 4 Loadings</t>
  </si>
  <si>
    <t>Principal Component 6 Loadings</t>
  </si>
  <si>
    <t>Mardia's Criterion</t>
  </si>
  <si>
    <t>Equilibrium Contribution</t>
  </si>
  <si>
    <t>Standardized Year</t>
  </si>
  <si>
    <t>Principal Component 7 Loadings</t>
  </si>
  <si>
    <t>[1] 0.5753221</t>
  </si>
  <si>
    <t xml:space="preserve">Variable Mean on the True Scale  </t>
  </si>
  <si>
    <t>&gt; max(abs(pca.year$rotation[,3]))*0.7</t>
  </si>
  <si>
    <t>[1] 0.5264941</t>
  </si>
  <si>
    <t>&gt; max(abs(pca.year$rotation[,4]))*0.7</t>
  </si>
  <si>
    <t>[1] 0.6241602</t>
  </si>
  <si>
    <t>&gt; max(abs(pca.year$rotation[,5]))*0.7</t>
  </si>
  <si>
    <t>&gt; max(abs(pca.year$rotation[,6]))*0.7</t>
  </si>
  <si>
    <t>[1] 0.5045682</t>
  </si>
  <si>
    <t>&gt; max(abs(pca.year$rotation[,7]))*0.7</t>
  </si>
  <si>
    <t>Importance of Components</t>
  </si>
  <si>
    <t>Standard deviation</t>
  </si>
  <si>
    <t>Eigen Values (Standard Dev. Sq.)</t>
  </si>
  <si>
    <t>Proportion of Variance</t>
  </si>
  <si>
    <t>Cumulative Proportion</t>
  </si>
  <si>
    <t>Kaiser's Criterion</t>
  </si>
  <si>
    <t>Variable Means on the True Scale</t>
  </si>
  <si>
    <t>Standardized Month</t>
  </si>
  <si>
    <t>July</t>
  </si>
</sst>
</file>

<file path=xl/styles.xml><?xml version="1.0" encoding="utf-8"?>
<styleSheet xmlns="http://schemas.openxmlformats.org/spreadsheetml/2006/main">
  <numFmts count="2">
    <numFmt numFmtId="165" formatCode="0.000"/>
    <numFmt numFmtId="170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double">
        <color theme="3" tint="0.39997558519241921"/>
      </top>
      <bottom/>
      <diagonal/>
    </border>
    <border>
      <left/>
      <right/>
      <top/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45066682943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0" fontId="4" fillId="2" borderId="0" xfId="1" applyNumberFormat="1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0" fontId="5" fillId="0" borderId="0" xfId="1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0" fillId="0" borderId="0" xfId="0" applyNumberFormat="1"/>
    <xf numFmtId="0" fontId="7" fillId="2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7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alignment horizontal="center" vertical="center" textRotation="0" wrapText="0" indent="0" relativeIndent="255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alignment horizontal="center" vertical="center" textRotation="0" wrapText="0" indent="0" relativeIndent="255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alignment horizontal="center" vertical="center" textRotation="0" wrapText="0" indent="0" relativeIndent="255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"/>
      <alignment horizontal="center" vertical="center" textRotation="0" wrapText="0" indent="0" relativeIndent="0" justifyLastLine="0" shrinkToFit="0" mergeCell="0" readingOrder="0"/>
    </dxf>
    <dxf>
      <numFmt numFmtId="165" formatCode="0.000"/>
      <alignment horizontal="center" vertical="center" textRotation="0" wrapText="0" indent="0" relativeIndent="255" justifyLastLine="0" shrinkToFit="0"/>
    </dxf>
    <dxf>
      <numFmt numFmtId="165" formatCode="0.000"/>
      <alignment horizontal="center" vertical="center" textRotation="0" wrapText="0" indent="0" relativeIndent="255" justifyLastLine="0" shrinkToFit="0"/>
    </dxf>
    <dxf>
      <numFmt numFmtId="165" formatCode="0.000"/>
      <alignment horizontal="center" vertical="center" textRotation="0" wrapText="0" indent="0" relativeIndent="255" justifyLastLine="0" shrinkToFit="0"/>
    </dxf>
    <dxf>
      <numFmt numFmtId="165" formatCode="0.000"/>
      <alignment horizontal="center" vertical="center" textRotation="0" wrapText="0" indent="0" relativeIndent="255" justifyLastLine="0" shrinkToFit="0"/>
    </dxf>
    <dxf>
      <numFmt numFmtId="165" formatCode="0.000"/>
      <alignment horizontal="center" vertical="center" textRotation="0" wrapText="0" indent="0" relativeIndent="255" justifyLastLine="0" shrinkToFit="0"/>
    </dxf>
    <dxf>
      <numFmt numFmtId="165" formatCode="0.000"/>
      <alignment horizontal="center" vertical="center" textRotation="0" wrapText="0" indent="0" relativeIndent="255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alignment horizontal="center" vertical="center" textRotation="0" wrapText="0" indent="0" relativeIndent="255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able310" displayName="Table310" ref="A2:I11" totalsRowShown="0" headerRowDxfId="38" dataDxfId="37" headerRowBorderDxfId="35" tableBorderDxfId="36">
  <tableColumns count="9">
    <tableColumn id="1" name="Variables" dataDxfId="46"/>
    <tableColumn id="9" name="Variable Mean on the True Scale  " dataDxfId="34"/>
    <tableColumn id="2" name="Principal Component 1 Loadings" dataDxfId="45"/>
    <tableColumn id="3" name="Principal Component 2 Loadings" dataDxfId="44"/>
    <tableColumn id="4" name="Principal Component 3 Loadings" dataDxfId="43"/>
    <tableColumn id="5" name="Principal Component 4 Loadings" dataDxfId="42"/>
    <tableColumn id="6" name="Principal Component 5 Loadings" dataDxfId="41"/>
    <tableColumn id="7" name="Principal Component 6 Loadings" dataDxfId="40"/>
    <tableColumn id="8" name="Principal Component 7 Loadings" dataDxfId="3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4" name="Table31415" displayName="Table31415" ref="A28:I35" totalsRowShown="0" headerRowDxfId="32" dataDxfId="31" headerRowBorderDxfId="29" tableBorderDxfId="30">
  <tableColumns count="9">
    <tableColumn id="1" name="Variables" dataDxfId="33"/>
    <tableColumn id="8" name="Variable Means on the True Scale" dataDxfId="28"/>
    <tableColumn id="2" name="Principal Component 1 Loadings" dataDxfId="25"/>
    <tableColumn id="3" name="Principal Component 2 Loadings" dataDxfId="24"/>
    <tableColumn id="4" name="Principal Component 3 Loadings" dataDxfId="23"/>
    <tableColumn id="5" name="Principal Component 4 Loadings" dataDxfId="22"/>
    <tableColumn id="6" name="Principal Component 5 Loadings" dataDxfId="21"/>
    <tableColumn id="7" name="Principal Component 6 Loadings" dataDxfId="20"/>
    <tableColumn id="10" name="Principal Component 7 Loadings" dataDxfId="1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5" name="Table3141516" displayName="Table3141516" ref="A1:I8" totalsRowShown="0" headerRowDxfId="15" dataDxfId="14" headerRowBorderDxfId="12" tableBorderDxfId="13">
  <tableColumns count="9">
    <tableColumn id="1" name="Variables" dataDxfId="16"/>
    <tableColumn id="8" name="Variable Means on the True Scale" dataDxfId="9"/>
    <tableColumn id="2" name="Principal Component 1 Loadings" dataDxfId="8"/>
    <tableColumn id="3" name="Principal Component 2 Loadings" dataDxfId="7"/>
    <tableColumn id="4" name="Principal Component 3 Loadings" dataDxfId="6"/>
    <tableColumn id="5" name="Principal Component 4 Loadings" dataDxfId="5"/>
    <tableColumn id="6" name="Principal Component 5 Loadings" dataDxfId="4"/>
    <tableColumn id="7" name="Principal Component 6 Loadings" dataDxfId="3"/>
    <tableColumn id="10" name="Principal Component 7 Loadings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5"/>
  <sheetViews>
    <sheetView topLeftCell="A28" zoomScale="70" zoomScaleNormal="70" workbookViewId="0">
      <selection activeCell="F51" sqref="F51"/>
    </sheetView>
  </sheetViews>
  <sheetFormatPr defaultRowHeight="15.75"/>
  <cols>
    <col min="1" max="1" width="27.625" bestFit="1" customWidth="1"/>
    <col min="2" max="2" width="27.625" customWidth="1"/>
    <col min="3" max="9" width="18.875" customWidth="1"/>
  </cols>
  <sheetData>
    <row r="2" spans="1:9" ht="47.25">
      <c r="A2" s="1" t="s">
        <v>0</v>
      </c>
      <c r="B2" s="1" t="s">
        <v>18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</v>
      </c>
      <c r="H2" s="1" t="s">
        <v>12</v>
      </c>
      <c r="I2" s="1" t="s">
        <v>16</v>
      </c>
    </row>
    <row r="3" spans="1:9">
      <c r="A3" s="2" t="s">
        <v>2</v>
      </c>
      <c r="B3" s="2">
        <v>7.0430000000000001</v>
      </c>
      <c r="C3" s="9">
        <v>0.21541968</v>
      </c>
      <c r="D3" s="3">
        <v>-0.54733383899999999</v>
      </c>
      <c r="E3" s="9">
        <v>-0.75213445999999995</v>
      </c>
      <c r="F3" s="9">
        <v>0.19266306699999999</v>
      </c>
      <c r="G3" s="9">
        <v>-0.13996429299999999</v>
      </c>
      <c r="H3" s="9">
        <v>0.15411371190000001</v>
      </c>
      <c r="I3" s="9">
        <v>-8.8621019999999995E-2</v>
      </c>
    </row>
    <row r="4" spans="1:9">
      <c r="A4" s="4" t="s">
        <v>3</v>
      </c>
      <c r="B4" s="4">
        <v>3.85</v>
      </c>
      <c r="C4" s="9">
        <v>0.38508796000000001</v>
      </c>
      <c r="D4" s="9">
        <v>-4.4324910000000002E-3</v>
      </c>
      <c r="E4" s="9">
        <v>-5.5198759999999999E-2</v>
      </c>
      <c r="F4" s="9">
        <v>-0.89165744400000002</v>
      </c>
      <c r="G4" s="9">
        <v>-0.12678371699999999</v>
      </c>
      <c r="H4" s="9">
        <v>0.1917683161</v>
      </c>
      <c r="I4" s="9">
        <v>2.7175620000000001E-2</v>
      </c>
    </row>
    <row r="5" spans="1:9">
      <c r="A5" s="2" t="s">
        <v>4</v>
      </c>
      <c r="B5" s="2">
        <v>3.7450000000000001</v>
      </c>
      <c r="C5" s="9">
        <v>0.436114</v>
      </c>
      <c r="D5" s="9">
        <v>-7.8189260000000003E-3</v>
      </c>
      <c r="E5" s="9">
        <v>-5.4447299999999997E-2</v>
      </c>
      <c r="F5" s="9">
        <v>6.003759E-3</v>
      </c>
      <c r="G5" s="9">
        <v>0.82188864800000005</v>
      </c>
      <c r="H5" s="9">
        <v>-0.28944527489999999</v>
      </c>
      <c r="I5" s="9">
        <v>-0.21786090999999999</v>
      </c>
    </row>
    <row r="6" spans="1:9">
      <c r="A6" s="4" t="s">
        <v>5</v>
      </c>
      <c r="B6" s="4">
        <v>3.7519999999999998</v>
      </c>
      <c r="C6" s="9">
        <v>0.44773771000000001</v>
      </c>
      <c r="D6" s="9">
        <v>6.5306840000000005E-2</v>
      </c>
      <c r="E6" s="9">
        <v>6.2099010000000003E-2</v>
      </c>
      <c r="F6" s="9">
        <v>0.103991714</v>
      </c>
      <c r="G6" s="9">
        <v>-0.50606145199999997</v>
      </c>
      <c r="H6" s="9">
        <v>-0.72081167310000005</v>
      </c>
      <c r="I6" s="9">
        <v>-7.0197800000000005E-2</v>
      </c>
    </row>
    <row r="7" spans="1:9">
      <c r="A7" s="2" t="s">
        <v>6</v>
      </c>
      <c r="B7" s="2">
        <v>3.802</v>
      </c>
      <c r="C7" s="9">
        <v>0.46963375000000002</v>
      </c>
      <c r="D7" s="9">
        <v>9.7265489999999996E-2</v>
      </c>
      <c r="E7" s="9">
        <v>7.6435680000000006E-2</v>
      </c>
      <c r="F7" s="9">
        <v>0.26523938200000002</v>
      </c>
      <c r="G7" s="9">
        <v>4.8633456999999998E-2</v>
      </c>
      <c r="H7" s="9">
        <v>0.23351561009999999</v>
      </c>
      <c r="I7" s="9">
        <v>0.79805667999999996</v>
      </c>
    </row>
    <row r="8" spans="1:9">
      <c r="A8" s="5" t="s">
        <v>7</v>
      </c>
      <c r="B8" s="5">
        <v>3.8220000000000001</v>
      </c>
      <c r="C8" s="9">
        <v>0.43765113999999999</v>
      </c>
      <c r="D8" s="3">
        <v>0.202492542</v>
      </c>
      <c r="E8" s="9">
        <v>0.25918623000000002</v>
      </c>
      <c r="F8" s="9">
        <v>0.29408960099999998</v>
      </c>
      <c r="G8" s="9">
        <v>-0.17404497899999999</v>
      </c>
      <c r="H8" s="9">
        <v>0.53065644670000001</v>
      </c>
      <c r="I8" s="9">
        <v>-0.54945803000000004</v>
      </c>
    </row>
    <row r="9" spans="1:9" ht="16.5" thickBot="1">
      <c r="A9" s="2" t="s">
        <v>15</v>
      </c>
      <c r="B9" s="2">
        <v>2008</v>
      </c>
      <c r="C9" s="9">
        <v>5.0425810000000001E-2</v>
      </c>
      <c r="D9" s="3">
        <v>-0.80350239400000001</v>
      </c>
      <c r="E9" s="9">
        <v>0.59279519000000003</v>
      </c>
      <c r="F9" s="9">
        <v>-1.1704676000000001E-2</v>
      </c>
      <c r="G9" s="9">
        <v>8.9373070000000002E-3</v>
      </c>
      <c r="H9" s="9">
        <v>1.9233370000000001E-4</v>
      </c>
      <c r="I9" s="9">
        <v>1.476795E-2</v>
      </c>
    </row>
    <row r="10" spans="1:9" ht="16.5" thickTop="1">
      <c r="A10" s="6" t="s">
        <v>13</v>
      </c>
      <c r="B10" s="6"/>
      <c r="C10" s="7">
        <v>0.32874360000000002</v>
      </c>
      <c r="D10" s="7">
        <v>0.5624517</v>
      </c>
      <c r="E10" s="7">
        <v>0.52649409999999996</v>
      </c>
      <c r="F10" s="7">
        <v>0.62416020000000005</v>
      </c>
      <c r="G10" s="7">
        <v>0.57532209999999995</v>
      </c>
      <c r="H10" s="7">
        <v>0.50456820000000002</v>
      </c>
      <c r="I10" s="7">
        <v>0.55863969999999996</v>
      </c>
    </row>
    <row r="11" spans="1:9">
      <c r="A11" s="5" t="s">
        <v>14</v>
      </c>
      <c r="B11" s="5"/>
      <c r="C11" s="8">
        <f>$C$14</f>
        <v>0.3779644730092272</v>
      </c>
      <c r="D11" s="8">
        <f t="shared" ref="D11:I11" si="0">$C$14</f>
        <v>0.3779644730092272</v>
      </c>
      <c r="E11" s="8">
        <f t="shared" si="0"/>
        <v>0.3779644730092272</v>
      </c>
      <c r="F11" s="8">
        <f t="shared" si="0"/>
        <v>0.3779644730092272</v>
      </c>
      <c r="G11" s="8">
        <f t="shared" si="0"/>
        <v>0.3779644730092272</v>
      </c>
      <c r="H11" s="8">
        <f t="shared" si="0"/>
        <v>0.3779644730092272</v>
      </c>
      <c r="I11" s="8">
        <f t="shared" si="0"/>
        <v>0.3779644730092272</v>
      </c>
    </row>
    <row r="14" spans="1:9">
      <c r="C14">
        <f>1/(7^(1/2))</f>
        <v>0.3779644730092272</v>
      </c>
    </row>
    <row r="18" spans="1:9">
      <c r="A18">
        <v>0.32874360000000002</v>
      </c>
    </row>
    <row r="19" spans="1:9">
      <c r="A19" t="s">
        <v>19</v>
      </c>
    </row>
    <row r="20" spans="1:9">
      <c r="A20" t="s">
        <v>20</v>
      </c>
    </row>
    <row r="21" spans="1:9">
      <c r="A21" t="s">
        <v>21</v>
      </c>
    </row>
    <row r="22" spans="1:9">
      <c r="A22" t="s">
        <v>22</v>
      </c>
    </row>
    <row r="23" spans="1:9">
      <c r="A23" t="s">
        <v>23</v>
      </c>
    </row>
    <row r="24" spans="1:9">
      <c r="A24" t="s">
        <v>17</v>
      </c>
    </row>
    <row r="25" spans="1:9">
      <c r="A25" t="s">
        <v>24</v>
      </c>
    </row>
    <row r="26" spans="1:9">
      <c r="A26" t="s">
        <v>25</v>
      </c>
    </row>
    <row r="27" spans="1:9">
      <c r="A27" t="s">
        <v>26</v>
      </c>
    </row>
    <row r="28" spans="1:9" ht="47.25">
      <c r="A28" s="1" t="s">
        <v>0</v>
      </c>
      <c r="B28" s="1" t="s">
        <v>33</v>
      </c>
      <c r="C28" s="1" t="s">
        <v>8</v>
      </c>
      <c r="D28" s="1" t="s">
        <v>9</v>
      </c>
      <c r="E28" s="1" t="s">
        <v>10</v>
      </c>
      <c r="F28" s="1" t="s">
        <v>11</v>
      </c>
      <c r="G28" s="1" t="s">
        <v>1</v>
      </c>
      <c r="H28" s="1" t="s">
        <v>12</v>
      </c>
      <c r="I28" s="1" t="s">
        <v>16</v>
      </c>
    </row>
    <row r="29" spans="1:9">
      <c r="A29" s="2" t="s">
        <v>2</v>
      </c>
      <c r="B29" s="2">
        <v>7.0430000000000001</v>
      </c>
      <c r="C29" s="9">
        <v>0.21541968</v>
      </c>
      <c r="D29" s="3">
        <v>-0.54733383899999999</v>
      </c>
      <c r="E29" s="3">
        <v>-0.75213445999999995</v>
      </c>
      <c r="F29" s="9">
        <v>0.19266306699999999</v>
      </c>
      <c r="G29" s="9">
        <v>-0.13996429299999999</v>
      </c>
      <c r="H29" s="9">
        <v>0.15411371190000001</v>
      </c>
      <c r="I29" s="9">
        <v>-8.8621019999999995E-2</v>
      </c>
    </row>
    <row r="30" spans="1:9">
      <c r="A30" s="4" t="s">
        <v>3</v>
      </c>
      <c r="B30" s="4">
        <v>3.85</v>
      </c>
      <c r="C30" s="9">
        <v>0.38508796000000001</v>
      </c>
      <c r="D30" s="9">
        <v>-4.4324910000000002E-3</v>
      </c>
      <c r="E30" s="9">
        <v>-5.5198759999999999E-2</v>
      </c>
      <c r="F30" s="3">
        <v>-0.89165744400000002</v>
      </c>
      <c r="G30" s="9">
        <v>-0.12678371699999999</v>
      </c>
      <c r="H30" s="9">
        <v>0.1917683161</v>
      </c>
      <c r="I30" s="9">
        <v>2.7175620000000001E-2</v>
      </c>
    </row>
    <row r="31" spans="1:9">
      <c r="A31" s="2" t="s">
        <v>4</v>
      </c>
      <c r="B31" s="2">
        <v>3.7450000000000001</v>
      </c>
      <c r="C31" s="9">
        <v>0.436114</v>
      </c>
      <c r="D31" s="9">
        <v>-7.8189260000000003E-3</v>
      </c>
      <c r="E31" s="9">
        <v>-5.4447299999999997E-2</v>
      </c>
      <c r="F31" s="9">
        <v>6.003759E-3</v>
      </c>
      <c r="G31" s="3">
        <v>0.82188864800000005</v>
      </c>
      <c r="H31" s="9">
        <v>-0.28944527489999999</v>
      </c>
      <c r="I31" s="9">
        <v>-0.21786090999999999</v>
      </c>
    </row>
    <row r="32" spans="1:9">
      <c r="A32" s="4" t="s">
        <v>5</v>
      </c>
      <c r="B32" s="4">
        <v>3.7519999999999998</v>
      </c>
      <c r="C32" s="9">
        <v>0.44773771000000001</v>
      </c>
      <c r="D32" s="9">
        <v>6.5306840000000005E-2</v>
      </c>
      <c r="E32" s="9">
        <v>6.2099010000000003E-2</v>
      </c>
      <c r="F32" s="9">
        <v>0.103991714</v>
      </c>
      <c r="G32" s="9">
        <v>-0.50606145199999997</v>
      </c>
      <c r="H32" s="3">
        <v>-0.72081167310000005</v>
      </c>
      <c r="I32" s="9">
        <v>-7.0197800000000005E-2</v>
      </c>
    </row>
    <row r="33" spans="1:9">
      <c r="A33" s="2" t="s">
        <v>6</v>
      </c>
      <c r="B33" s="2">
        <v>3.802</v>
      </c>
      <c r="C33" s="9">
        <v>0.46963375000000002</v>
      </c>
      <c r="D33" s="9">
        <v>9.7265489999999996E-2</v>
      </c>
      <c r="E33" s="9">
        <v>7.6435680000000006E-2</v>
      </c>
      <c r="F33" s="9">
        <v>0.26523938200000002</v>
      </c>
      <c r="G33" s="9">
        <v>4.8633456999999998E-2</v>
      </c>
      <c r="H33" s="9">
        <v>0.23351561009999999</v>
      </c>
      <c r="I33" s="3">
        <v>0.79805667999999996</v>
      </c>
    </row>
    <row r="34" spans="1:9">
      <c r="A34" s="5" t="s">
        <v>7</v>
      </c>
      <c r="B34" s="5">
        <v>3.8220000000000001</v>
      </c>
      <c r="C34" s="9">
        <v>0.43765113999999999</v>
      </c>
      <c r="D34" s="3">
        <v>0.202492542</v>
      </c>
      <c r="E34" s="9">
        <v>0.25918623000000002</v>
      </c>
      <c r="F34" s="9">
        <v>0.29408960099999998</v>
      </c>
      <c r="G34" s="9">
        <v>-0.17404497899999999</v>
      </c>
      <c r="H34" s="3">
        <v>0.53065644670000001</v>
      </c>
      <c r="I34" s="3">
        <v>-0.54945803000000004</v>
      </c>
    </row>
    <row r="35" spans="1:9" ht="16.5" thickBot="1">
      <c r="A35" s="2" t="s">
        <v>15</v>
      </c>
      <c r="B35" s="2">
        <v>2008</v>
      </c>
      <c r="C35" s="9">
        <v>5.0425810000000001E-2</v>
      </c>
      <c r="D35" s="3">
        <v>-0.80350239400000001</v>
      </c>
      <c r="E35" s="3">
        <v>0.59279519000000003</v>
      </c>
      <c r="F35" s="9">
        <v>-1.1704676000000001E-2</v>
      </c>
      <c r="G35" s="9">
        <v>8.9373070000000002E-3</v>
      </c>
      <c r="H35" s="9">
        <v>1.9233370000000001E-4</v>
      </c>
      <c r="I35" s="9">
        <v>1.476795E-2</v>
      </c>
    </row>
    <row r="36" spans="1:9" ht="16.5" thickTop="1">
      <c r="A36" s="20" t="s">
        <v>13</v>
      </c>
      <c r="B36" s="20"/>
      <c r="C36" s="21">
        <v>0.32874360000000002</v>
      </c>
      <c r="D36" s="21">
        <v>0.5624517</v>
      </c>
      <c r="E36" s="21">
        <v>0.52649409999999996</v>
      </c>
      <c r="F36" s="21">
        <v>0.62416020000000005</v>
      </c>
      <c r="G36" s="21">
        <v>0.57532209999999995</v>
      </c>
      <c r="H36" s="21">
        <v>0.50456820000000002</v>
      </c>
      <c r="I36" s="21">
        <v>0.55863969999999996</v>
      </c>
    </row>
    <row r="37" spans="1:9" ht="16.5" thickBot="1">
      <c r="A37" s="22" t="s">
        <v>14</v>
      </c>
      <c r="B37" s="22"/>
      <c r="C37" s="23">
        <v>0.3779644730092272</v>
      </c>
      <c r="D37" s="23">
        <v>0.3779644730092272</v>
      </c>
      <c r="E37" s="23">
        <v>0.3779644730092272</v>
      </c>
      <c r="F37" s="23">
        <v>0.3779644730092272</v>
      </c>
      <c r="G37" s="23">
        <v>0.3779644730092272</v>
      </c>
      <c r="H37" s="23">
        <v>0.3779644730092272</v>
      </c>
      <c r="I37" s="23">
        <v>0.3779644730092272</v>
      </c>
    </row>
    <row r="38" spans="1:9" ht="17.25" thickTop="1" thickBot="1">
      <c r="A38" s="25" t="s">
        <v>27</v>
      </c>
      <c r="B38" s="25"/>
      <c r="C38" s="25"/>
      <c r="D38" s="25"/>
      <c r="E38" s="25"/>
      <c r="F38" s="25"/>
      <c r="G38" s="25"/>
      <c r="H38" s="25"/>
      <c r="I38" s="25"/>
    </row>
    <row r="39" spans="1:9" ht="16.5" thickTop="1">
      <c r="A39" s="24" t="s">
        <v>28</v>
      </c>
      <c r="B39" s="24"/>
      <c r="C39" s="13">
        <v>1.9182999999999999</v>
      </c>
      <c r="D39" s="13">
        <v>1.0408999999999999</v>
      </c>
      <c r="E39" s="13">
        <v>0.91</v>
      </c>
      <c r="F39" s="13">
        <v>0.73960999999999999</v>
      </c>
      <c r="G39" s="13">
        <v>0.62636999999999998</v>
      </c>
      <c r="H39" s="13">
        <v>0.53227000000000002</v>
      </c>
      <c r="I39" s="13">
        <v>0.43128</v>
      </c>
    </row>
    <row r="40" spans="1:9">
      <c r="A40" s="11" t="s">
        <v>29</v>
      </c>
      <c r="B40" s="11"/>
      <c r="C40" s="12">
        <f>C39^2</f>
        <v>3.6798748899999998</v>
      </c>
      <c r="D40" s="12">
        <f t="shared" ref="D40:I40" si="1">D39^2</f>
        <v>1.08347281</v>
      </c>
      <c r="E40" s="12">
        <f t="shared" si="1"/>
        <v>0.82810000000000006</v>
      </c>
      <c r="F40" s="12">
        <f t="shared" si="1"/>
        <v>0.54702295209999996</v>
      </c>
      <c r="G40" s="12">
        <f t="shared" si="1"/>
        <v>0.39233937689999998</v>
      </c>
      <c r="H40" s="12">
        <f t="shared" si="1"/>
        <v>0.28331135290000004</v>
      </c>
      <c r="I40" s="12">
        <f t="shared" si="1"/>
        <v>0.1860024384</v>
      </c>
    </row>
    <row r="41" spans="1:9">
      <c r="A41" s="14" t="s">
        <v>30</v>
      </c>
      <c r="B41" s="14"/>
      <c r="C41" s="15">
        <v>0.52569999999999995</v>
      </c>
      <c r="D41" s="15">
        <v>0.15479999999999999</v>
      </c>
      <c r="E41" s="15">
        <v>0.1183</v>
      </c>
      <c r="F41" s="15">
        <v>7.8149999999999997E-2</v>
      </c>
      <c r="G41" s="15">
        <v>5.6050000000000003E-2</v>
      </c>
      <c r="H41" s="15">
        <v>4.0469999999999999E-2</v>
      </c>
      <c r="I41" s="15">
        <v>2.657E-2</v>
      </c>
    </row>
    <row r="42" spans="1:9" ht="16.5" thickBot="1">
      <c r="A42" s="16" t="s">
        <v>31</v>
      </c>
      <c r="B42" s="16"/>
      <c r="C42" s="17">
        <v>0.52569999999999995</v>
      </c>
      <c r="D42" s="17">
        <v>0.6804</v>
      </c>
      <c r="E42" s="17">
        <v>0.79879999999999995</v>
      </c>
      <c r="F42" s="17">
        <v>0.87690999999999997</v>
      </c>
      <c r="G42" s="17">
        <v>0.93296000000000001</v>
      </c>
      <c r="H42" s="17">
        <v>0.97343000000000002</v>
      </c>
      <c r="I42" s="17">
        <v>1</v>
      </c>
    </row>
    <row r="43" spans="1:9" ht="17.25" thickTop="1" thickBot="1">
      <c r="A43" s="18" t="s">
        <v>32</v>
      </c>
      <c r="B43" s="18"/>
      <c r="C43" s="27">
        <v>1</v>
      </c>
      <c r="D43" s="27">
        <v>1</v>
      </c>
      <c r="E43" s="19">
        <v>1</v>
      </c>
      <c r="F43" s="19">
        <v>1</v>
      </c>
      <c r="G43" s="19">
        <v>1</v>
      </c>
      <c r="H43" s="19">
        <v>1</v>
      </c>
      <c r="I43" s="19">
        <v>1</v>
      </c>
    </row>
    <row r="44" spans="1:9" ht="16.5" thickTop="1"/>
    <row r="45" spans="1:9">
      <c r="A45" s="26"/>
    </row>
  </sheetData>
  <mergeCells count="8">
    <mergeCell ref="A42:B42"/>
    <mergeCell ref="A43:B43"/>
    <mergeCell ref="A38:I38"/>
    <mergeCell ref="A36:B36"/>
    <mergeCell ref="A37:B37"/>
    <mergeCell ref="A39:B39"/>
    <mergeCell ref="A40:B40"/>
    <mergeCell ref="A41:B41"/>
  </mergeCells>
  <conditionalFormatting sqref="C29:C35 C3:C9">
    <cfRule type="cellIs" dxfId="1" priority="3" operator="greaterThan">
      <formula>0.26</formula>
    </cfRule>
    <cfRule type="cellIs" dxfId="0" priority="4" operator="greaterThan">
      <formula>"abs(C3)"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tabSelected="1" zoomScale="70" zoomScaleNormal="70" workbookViewId="0">
      <selection activeCell="A38" sqref="A38:A51"/>
    </sheetView>
  </sheetViews>
  <sheetFormatPr defaultRowHeight="15.75"/>
  <cols>
    <col min="1" max="1" width="27.625" bestFit="1" customWidth="1"/>
    <col min="2" max="2" width="27.625" customWidth="1"/>
    <col min="3" max="9" width="18.875" customWidth="1"/>
  </cols>
  <sheetData>
    <row r="1" spans="1:9" ht="47.25">
      <c r="A1" s="1" t="s">
        <v>0</v>
      </c>
      <c r="B1" s="1" t="s">
        <v>33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12</v>
      </c>
      <c r="I1" s="1" t="s">
        <v>16</v>
      </c>
    </row>
    <row r="2" spans="1:9">
      <c r="A2" s="2" t="s">
        <v>2</v>
      </c>
      <c r="B2" s="2">
        <v>7.0430000000000001</v>
      </c>
      <c r="C2" s="9">
        <v>0.21359421200000001</v>
      </c>
      <c r="D2" s="9">
        <v>-9.804773E-2</v>
      </c>
      <c r="E2" s="9">
        <v>0.92669109000000005</v>
      </c>
      <c r="F2" s="9">
        <v>-0.18904177999999999</v>
      </c>
      <c r="G2" s="9">
        <v>0.1380229</v>
      </c>
      <c r="H2" s="9">
        <v>-0.154251428</v>
      </c>
      <c r="I2" s="9">
        <v>8.6181010000000002E-2</v>
      </c>
    </row>
    <row r="3" spans="1:9">
      <c r="A3" s="4" t="s">
        <v>3</v>
      </c>
      <c r="B3" s="4">
        <v>3.85</v>
      </c>
      <c r="C3" s="9">
        <v>0.38553690600000001</v>
      </c>
      <c r="D3" s="9">
        <v>-4.9740369999999997E-3</v>
      </c>
      <c r="E3" s="9">
        <v>4.4313579999999998E-2</v>
      </c>
      <c r="F3" s="9">
        <v>0.89204887099999997</v>
      </c>
      <c r="G3" s="9">
        <v>0.12678128499999999</v>
      </c>
      <c r="H3" s="9">
        <v>-0.19183508799999999</v>
      </c>
      <c r="I3" s="9">
        <v>-2.7340030000000001E-2</v>
      </c>
    </row>
    <row r="4" spans="1:9">
      <c r="A4" s="2" t="s">
        <v>4</v>
      </c>
      <c r="B4" s="2">
        <v>3.7450000000000001</v>
      </c>
      <c r="C4" s="9">
        <v>0.43656509500000001</v>
      </c>
      <c r="D4" s="9">
        <v>6.4622519999999999E-3</v>
      </c>
      <c r="E4" s="9">
        <v>4.9364289999999998E-2</v>
      </c>
      <c r="F4" s="9">
        <v>-5.3118139999999998E-3</v>
      </c>
      <c r="G4" s="9">
        <v>-0.82193840600000001</v>
      </c>
      <c r="H4" s="9">
        <v>0.28967325500000002</v>
      </c>
      <c r="I4" s="9">
        <v>0.21774014999999999</v>
      </c>
    </row>
    <row r="5" spans="1:9">
      <c r="A5" s="4" t="s">
        <v>5</v>
      </c>
      <c r="B5" s="4">
        <v>3.7519999999999998</v>
      </c>
      <c r="C5" s="9">
        <v>0.44842347700000001</v>
      </c>
      <c r="D5" s="9">
        <v>1.2326561999999999E-2</v>
      </c>
      <c r="E5" s="9">
        <v>-8.5294789999999995E-2</v>
      </c>
      <c r="F5" s="9">
        <v>-0.104339287</v>
      </c>
      <c r="G5" s="9">
        <v>0.50632307899999995</v>
      </c>
      <c r="H5" s="9">
        <v>0.72066159200000002</v>
      </c>
      <c r="I5" s="9">
        <v>6.9902530000000004E-2</v>
      </c>
    </row>
    <row r="6" spans="1:9">
      <c r="A6" s="2" t="s">
        <v>6</v>
      </c>
      <c r="B6" s="2">
        <v>3.802</v>
      </c>
      <c r="C6" s="9">
        <v>0.47059719500000002</v>
      </c>
      <c r="D6" s="9">
        <v>1.7655680999999999E-2</v>
      </c>
      <c r="E6" s="9">
        <v>-0.11804705</v>
      </c>
      <c r="F6" s="9">
        <v>-0.265154891</v>
      </c>
      <c r="G6" s="9">
        <v>-4.9046776E-2</v>
      </c>
      <c r="H6" s="9">
        <v>-0.23361148900000001</v>
      </c>
      <c r="I6" s="9">
        <v>-0.79812556999999995</v>
      </c>
    </row>
    <row r="7" spans="1:9">
      <c r="A7" s="5" t="s">
        <v>7</v>
      </c>
      <c r="B7" s="5">
        <v>3.8220000000000001</v>
      </c>
      <c r="C7" s="9">
        <v>0.438794395</v>
      </c>
      <c r="D7" s="9">
        <v>3.2246731000000001E-2</v>
      </c>
      <c r="E7" s="9">
        <v>-0.32345861999999997</v>
      </c>
      <c r="F7" s="9">
        <v>-0.29544530400000002</v>
      </c>
      <c r="G7" s="9">
        <v>0.17450558699999999</v>
      </c>
      <c r="H7" s="9">
        <v>-0.53059970199999995</v>
      </c>
      <c r="I7" s="9">
        <v>0.55001633999999999</v>
      </c>
    </row>
    <row r="8" spans="1:9" ht="16.5" thickBot="1">
      <c r="A8" s="2" t="s">
        <v>34</v>
      </c>
      <c r="B8" s="2" t="s">
        <v>35</v>
      </c>
      <c r="C8" s="9">
        <v>-7.9918230000000003E-3</v>
      </c>
      <c r="D8" s="9">
        <v>0.99439259000000002</v>
      </c>
      <c r="E8" s="9">
        <v>0.10491575</v>
      </c>
      <c r="F8" s="9">
        <v>1.4391429999999999E-3</v>
      </c>
      <c r="G8" s="9">
        <v>8.520293E-3</v>
      </c>
      <c r="H8" s="9">
        <v>-5.6303150000000003E-3</v>
      </c>
      <c r="I8" s="9">
        <v>2.4138699999999998E-3</v>
      </c>
    </row>
    <row r="9" spans="1:9" ht="16.5" thickTop="1">
      <c r="A9" s="20" t="s">
        <v>13</v>
      </c>
      <c r="B9" s="20"/>
      <c r="C9" s="21">
        <v>0.32941799999999999</v>
      </c>
      <c r="D9" s="21">
        <v>0.69607479999999999</v>
      </c>
      <c r="E9" s="21">
        <v>0.64868380000000003</v>
      </c>
      <c r="F9" s="21">
        <v>0.62443420000000005</v>
      </c>
      <c r="G9" s="21">
        <v>0.57535689999999995</v>
      </c>
      <c r="H9" s="21">
        <v>0.50446310000000005</v>
      </c>
      <c r="I9" s="21">
        <v>0.55868790000000002</v>
      </c>
    </row>
    <row r="10" spans="1:9" ht="16.5" thickBot="1">
      <c r="A10" s="22" t="s">
        <v>14</v>
      </c>
      <c r="B10" s="22"/>
      <c r="C10" s="23">
        <v>0.3779644730092272</v>
      </c>
      <c r="D10" s="23">
        <v>0.3779644730092272</v>
      </c>
      <c r="E10" s="23">
        <v>0.3779644730092272</v>
      </c>
      <c r="F10" s="23">
        <v>0.3779644730092272</v>
      </c>
      <c r="G10" s="23">
        <v>0.3779644730092272</v>
      </c>
      <c r="H10" s="23">
        <v>0.3779644730092272</v>
      </c>
      <c r="I10" s="23">
        <v>0.3779644730092272</v>
      </c>
    </row>
    <row r="11" spans="1:9" ht="17.25" thickTop="1" thickBot="1">
      <c r="A11" s="25" t="s">
        <v>27</v>
      </c>
      <c r="B11" s="25"/>
      <c r="C11" s="25"/>
      <c r="D11" s="25"/>
      <c r="E11" s="25"/>
      <c r="F11" s="25"/>
      <c r="G11" s="25"/>
      <c r="H11" s="25"/>
      <c r="I11" s="25"/>
    </row>
    <row r="12" spans="1:9" ht="16.5" thickTop="1">
      <c r="A12" s="24" t="s">
        <v>28</v>
      </c>
      <c r="B12" s="24"/>
      <c r="C12" s="10">
        <v>1.9165000000000001</v>
      </c>
      <c r="D12" s="10">
        <v>1.0004</v>
      </c>
      <c r="E12" s="10">
        <v>0.9577</v>
      </c>
      <c r="F12" s="10">
        <v>0.73965000000000003</v>
      </c>
      <c r="G12" s="10">
        <v>0.62636999999999998</v>
      </c>
      <c r="H12" s="10">
        <v>0.53225</v>
      </c>
      <c r="I12" s="10">
        <v>0.43149999999999999</v>
      </c>
    </row>
    <row r="13" spans="1:9">
      <c r="A13" s="11" t="s">
        <v>29</v>
      </c>
      <c r="B13" s="11"/>
      <c r="C13" s="12">
        <f>C12^2</f>
        <v>3.6729722500000004</v>
      </c>
      <c r="D13" s="12">
        <f t="shared" ref="D13:I13" si="0">D12^2</f>
        <v>1.0008001599999998</v>
      </c>
      <c r="E13" s="12">
        <f t="shared" si="0"/>
        <v>0.91718929000000005</v>
      </c>
      <c r="F13" s="12">
        <f t="shared" si="0"/>
        <v>0.54708212249999999</v>
      </c>
      <c r="G13" s="12">
        <f t="shared" si="0"/>
        <v>0.39233937689999998</v>
      </c>
      <c r="H13" s="12">
        <f t="shared" si="0"/>
        <v>0.2832900625</v>
      </c>
      <c r="I13" s="12">
        <f t="shared" si="0"/>
        <v>0.18619225</v>
      </c>
    </row>
    <row r="14" spans="1:9">
      <c r="A14" s="14" t="s">
        <v>30</v>
      </c>
      <c r="B14" s="14"/>
      <c r="C14" s="15">
        <v>0.52470000000000006</v>
      </c>
      <c r="D14" s="15">
        <v>0.14299999999999999</v>
      </c>
      <c r="E14" s="15">
        <v>0.13100000000000001</v>
      </c>
      <c r="F14" s="15">
        <v>7.8149999999999997E-2</v>
      </c>
      <c r="G14" s="15">
        <v>5.6050000000000003E-2</v>
      </c>
      <c r="H14" s="15">
        <v>4.0469999999999999E-2</v>
      </c>
      <c r="I14" s="15">
        <v>2.6599999999999999E-2</v>
      </c>
    </row>
    <row r="15" spans="1:9" ht="16.5" thickBot="1">
      <c r="A15" s="16" t="s">
        <v>31</v>
      </c>
      <c r="B15" s="16"/>
      <c r="C15" s="17">
        <v>0.52470000000000006</v>
      </c>
      <c r="D15" s="17">
        <v>0.66769999999999996</v>
      </c>
      <c r="E15" s="17">
        <v>0.79869999999999997</v>
      </c>
      <c r="F15" s="17">
        <v>0.87688999999999995</v>
      </c>
      <c r="G15" s="17">
        <v>0.93293000000000004</v>
      </c>
      <c r="H15" s="17">
        <v>0.97340000000000004</v>
      </c>
      <c r="I15" s="17">
        <v>1</v>
      </c>
    </row>
    <row r="16" spans="1:9" ht="17.25" thickTop="1" thickBot="1">
      <c r="A16" s="18" t="s">
        <v>32</v>
      </c>
      <c r="B16" s="18"/>
      <c r="C16" s="19">
        <v>1</v>
      </c>
      <c r="D16" s="19">
        <v>1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</row>
    <row r="17" ht="16.5" thickTop="1"/>
  </sheetData>
  <mergeCells count="8">
    <mergeCell ref="A13:B13"/>
    <mergeCell ref="A14:B14"/>
    <mergeCell ref="A15:B15"/>
    <mergeCell ref="A16:B16"/>
    <mergeCell ref="A9:B9"/>
    <mergeCell ref="A10:B10"/>
    <mergeCell ref="A11:I11"/>
    <mergeCell ref="A12:B12"/>
  </mergeCells>
  <conditionalFormatting sqref="C2:C8">
    <cfRule type="cellIs" dxfId="11" priority="1" operator="greaterThan">
      <formula>0.26</formula>
    </cfRule>
    <cfRule type="cellIs" dxfId="10" priority="2" operator="greaterThan">
      <formula>"abs(C3)"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pca_yr</vt:lpstr>
      <vt:lpstr>pca_month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Manuj Goel</dc:creator>
  <cp:lastModifiedBy>jflm</cp:lastModifiedBy>
  <dcterms:created xsi:type="dcterms:W3CDTF">2014-04-30T12:54:05Z</dcterms:created>
  <dcterms:modified xsi:type="dcterms:W3CDTF">2014-04-30T14:36:46Z</dcterms:modified>
</cp:coreProperties>
</file>