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2435" windowHeight="1875"/>
  </bookViews>
  <sheets>
    <sheet name="CalculationOfProfi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6" i="1" l="1"/>
  <c r="O22" i="1"/>
  <c r="Q19" i="1"/>
  <c r="G6" i="1"/>
  <c r="Q20" i="1"/>
  <c r="R9" i="1"/>
  <c r="Q9" i="1"/>
  <c r="D4" i="1"/>
  <c r="H4" i="1"/>
  <c r="C14" i="1"/>
  <c r="C18" i="1" s="1"/>
  <c r="N4" i="1"/>
  <c r="K14" i="1"/>
  <c r="K27" i="1"/>
  <c r="K24" i="1"/>
  <c r="K17" i="1"/>
  <c r="K7" i="1"/>
  <c r="K8" i="1"/>
  <c r="N17" i="1"/>
  <c r="N16" i="1"/>
  <c r="K16" i="1" s="1"/>
  <c r="G8" i="1"/>
  <c r="G24" i="1"/>
  <c r="N12" i="1"/>
  <c r="G26" i="1" s="1"/>
  <c r="G14" i="1"/>
  <c r="G27" i="1"/>
  <c r="G17" i="1"/>
  <c r="G7" i="1"/>
  <c r="N11" i="1"/>
  <c r="G16" i="1" s="1"/>
  <c r="G18" i="1" s="1"/>
  <c r="N6" i="1"/>
  <c r="N5" i="1"/>
  <c r="C28" i="1"/>
  <c r="C30" i="1" s="1"/>
  <c r="C7" i="1"/>
  <c r="C27" i="1"/>
  <c r="C17" i="1"/>
  <c r="C8" i="1"/>
  <c r="C9" i="1" s="1"/>
  <c r="K18" i="1" l="1"/>
  <c r="K20" i="1" s="1"/>
  <c r="G28" i="1"/>
  <c r="G30" i="1" s="1"/>
  <c r="K28" i="1"/>
  <c r="K29" i="1" s="1"/>
  <c r="K10" i="1"/>
  <c r="K9" i="1"/>
  <c r="G10" i="1"/>
  <c r="G19" i="1"/>
  <c r="G20" i="1"/>
  <c r="G9" i="1"/>
  <c r="C29" i="1"/>
  <c r="C10" i="1"/>
  <c r="C20" i="1"/>
  <c r="C19" i="1"/>
  <c r="K30" i="1" l="1"/>
  <c r="K19" i="1"/>
  <c r="G29" i="1"/>
</calcChain>
</file>

<file path=xl/sharedStrings.xml><?xml version="1.0" encoding="utf-8"?>
<sst xmlns="http://schemas.openxmlformats.org/spreadsheetml/2006/main" count="98" uniqueCount="25">
  <si>
    <t>Money put in</t>
  </si>
  <si>
    <t>Games</t>
  </si>
  <si>
    <t>Total amount</t>
  </si>
  <si>
    <t>Avkastning</t>
  </si>
  <si>
    <t>Avkastning %</t>
  </si>
  <si>
    <t>Win probability</t>
  </si>
  <si>
    <t>Average Odds</t>
  </si>
  <si>
    <t>Rounds</t>
  </si>
  <si>
    <t>Scenario 1: Safe but winning</t>
  </si>
  <si>
    <t>Scenario 2, Risky Double Games</t>
  </si>
  <si>
    <t>Profit</t>
  </si>
  <si>
    <t>Scenario 3, Tripple Games</t>
  </si>
  <si>
    <t>Model.cutoff</t>
  </si>
  <si>
    <t>Single</t>
  </si>
  <si>
    <t>Double</t>
  </si>
  <si>
    <t>Tripple</t>
  </si>
  <si>
    <t>Home games</t>
  </si>
  <si>
    <t>Away games</t>
  </si>
  <si>
    <t xml:space="preserve">Double </t>
  </si>
  <si>
    <t>Draw games</t>
  </si>
  <si>
    <t xml:space="preserve">Single </t>
  </si>
  <si>
    <t>Probablity</t>
  </si>
  <si>
    <t>Home</t>
  </si>
  <si>
    <t>Away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</si>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</sst>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10" fontId="0" fillId="0" borderId="0" xfId="2" applyNumberFormat="1" applyFont="1"/>
    <xf numFmtId="0" fontId="3" fillId="0" borderId="0" xfId="0" applyFont="1"/>
    <xf numFmtId="0" fontId="0" fillId="3" borderId="0" xfId="0" applyFill="1"/>
    <xf numFmtId="0" fontId="4" fillId="0" borderId="0" xfId="0" applyFont="1"/>
    <xf numFmtId="0" fontId="2" fillId="2" borderId="0" xfId="3"/>
    <xf numFmtId="0" fontId="0" fillId="4" borderId="0" xfId="0" applyFill="1"/>
    <xf numFmtId="0" fontId="0" fillId="5" borderId="0" xfId="0" applyFill="1"/>
    <xf numFmtId="0" fontId="0" fillId="6" borderId="0" xfId="0" applyFill="1"/>
    <xf numFmtId="43" fontId="0" fillId="0" borderId="0" xfId="1" applyFont="1"/>
    <xf numFmtId="43" fontId="0" fillId="0" borderId="0" xfId="0" applyNumberFormat="1"/>
  </cellXfs>
  <cellStyles count="4">
    <cellStyle name="Comma" xfId="1" builtinId="3"/>
    <cellStyle name="Neutral" xfId="3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rat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I2" workbookViewId="0">
      <selection activeCell="J20" sqref="J20"/>
    </sheetView>
  </sheetViews>
  <sheetFormatPr defaultRowHeight="15" x14ac:dyDescent="0.25"/>
  <cols>
    <col min="6" max="6" width="10.85546875" customWidth="1"/>
  </cols>
  <sheetData>
    <row r="1" spans="1:18" x14ac:dyDescent="0.25">
      <c r="A1" s="2" t="s">
        <v>22</v>
      </c>
      <c r="B1" s="2"/>
      <c r="C1" s="2"/>
      <c r="D1" s="2"/>
      <c r="E1" s="2" t="s">
        <v>23</v>
      </c>
      <c r="F1" s="2"/>
      <c r="G1" s="2"/>
      <c r="H1" s="2"/>
      <c r="I1" s="2" t="s">
        <v>24</v>
      </c>
    </row>
    <row r="2" spans="1:18" x14ac:dyDescent="0.25">
      <c r="A2" s="2" t="s">
        <v>8</v>
      </c>
      <c r="E2" s="2" t="s">
        <v>8</v>
      </c>
      <c r="I2" s="2" t="s">
        <v>8</v>
      </c>
      <c r="M2" s="2" t="s">
        <v>16</v>
      </c>
    </row>
    <row r="3" spans="1:18" x14ac:dyDescent="0.25">
      <c r="A3" s="3" t="s">
        <v>0</v>
      </c>
      <c r="B3" s="3"/>
      <c r="C3" s="3">
        <v>50</v>
      </c>
      <c r="E3" s="3" t="s">
        <v>0</v>
      </c>
      <c r="F3" s="3"/>
      <c r="G3" s="3">
        <v>50</v>
      </c>
      <c r="I3" s="3" t="s">
        <v>0</v>
      </c>
      <c r="J3" s="3"/>
      <c r="K3" s="3">
        <v>50</v>
      </c>
      <c r="N3" s="5" t="s">
        <v>21</v>
      </c>
      <c r="O3" s="4" t="s">
        <v>12</v>
      </c>
    </row>
    <row r="4" spans="1:18" x14ac:dyDescent="0.25">
      <c r="A4" s="3" t="s">
        <v>6</v>
      </c>
      <c r="B4" s="3"/>
      <c r="C4" s="3">
        <v>1.3</v>
      </c>
      <c r="D4" s="1">
        <f>1/C4</f>
        <v>0.76923076923076916</v>
      </c>
      <c r="E4" s="3" t="s">
        <v>6</v>
      </c>
      <c r="F4" s="3"/>
      <c r="G4" s="3">
        <v>1.95</v>
      </c>
      <c r="H4">
        <f>1/G4</f>
        <v>0.51282051282051289</v>
      </c>
      <c r="I4" s="3" t="s">
        <v>6</v>
      </c>
      <c r="J4" s="3"/>
      <c r="K4" s="3">
        <v>3.1</v>
      </c>
      <c r="M4" t="s">
        <v>13</v>
      </c>
      <c r="N4" s="9">
        <f>0.461*1.8</f>
        <v>0.82980000000000009</v>
      </c>
      <c r="O4" s="6">
        <v>0.6</v>
      </c>
    </row>
    <row r="5" spans="1:18" x14ac:dyDescent="0.25">
      <c r="A5" t="s">
        <v>1</v>
      </c>
      <c r="C5">
        <v>10</v>
      </c>
      <c r="E5" t="s">
        <v>1</v>
      </c>
      <c r="G5">
        <v>10</v>
      </c>
      <c r="I5" t="s">
        <v>1</v>
      </c>
      <c r="K5">
        <v>10</v>
      </c>
      <c r="M5" t="s">
        <v>14</v>
      </c>
      <c r="N5" s="9">
        <f>N4*N4</f>
        <v>0.68856804000000016</v>
      </c>
      <c r="O5" s="6">
        <v>0.6</v>
      </c>
    </row>
    <row r="6" spans="1:18" x14ac:dyDescent="0.25">
      <c r="A6" t="s">
        <v>5</v>
      </c>
      <c r="C6">
        <v>0.8</v>
      </c>
      <c r="E6" t="s">
        <v>5</v>
      </c>
      <c r="G6">
        <f>N10</f>
        <v>0.63</v>
      </c>
      <c r="I6" t="s">
        <v>5</v>
      </c>
      <c r="K6">
        <v>0.4</v>
      </c>
      <c r="M6" t="s">
        <v>15</v>
      </c>
      <c r="N6" s="9">
        <f>N4*N4*N4</f>
        <v>0.57137375959200021</v>
      </c>
      <c r="O6" s="6">
        <v>0.6</v>
      </c>
    </row>
    <row r="7" spans="1:18" x14ac:dyDescent="0.25">
      <c r="A7" t="s">
        <v>2</v>
      </c>
      <c r="C7">
        <f>C3*C5</f>
        <v>500</v>
      </c>
      <c r="E7" t="s">
        <v>2</v>
      </c>
      <c r="G7">
        <f>G3*G5</f>
        <v>500</v>
      </c>
      <c r="I7" t="s">
        <v>2</v>
      </c>
      <c r="K7">
        <f>K3*K5</f>
        <v>500</v>
      </c>
    </row>
    <row r="8" spans="1:18" x14ac:dyDescent="0.25">
      <c r="A8" t="s">
        <v>3</v>
      </c>
      <c r="C8">
        <f>C3*C6*C5*C4</f>
        <v>520</v>
      </c>
      <c r="E8" t="s">
        <v>3</v>
      </c>
      <c r="G8">
        <f>G3*G6*G5*G4</f>
        <v>614.25</v>
      </c>
      <c r="I8" t="s">
        <v>3</v>
      </c>
      <c r="K8">
        <f>K3*K6*K5*K4</f>
        <v>620</v>
      </c>
    </row>
    <row r="9" spans="1:18" x14ac:dyDescent="0.25">
      <c r="A9" t="s">
        <v>4</v>
      </c>
      <c r="C9" s="1">
        <f>(C8-C7)/C7</f>
        <v>0.04</v>
      </c>
      <c r="E9" t="s">
        <v>4</v>
      </c>
      <c r="G9" s="1">
        <f>(G8-G7)/G7</f>
        <v>0.22850000000000001</v>
      </c>
      <c r="I9" t="s">
        <v>4</v>
      </c>
      <c r="K9" s="1">
        <f>(K8-K7)/K7</f>
        <v>0.24</v>
      </c>
      <c r="M9" s="2" t="s">
        <v>17</v>
      </c>
      <c r="Q9">
        <f>0.64*0.8</f>
        <v>0.51200000000000001</v>
      </c>
      <c r="R9">
        <f>0.6*0.8</f>
        <v>0.48</v>
      </c>
    </row>
    <row r="10" spans="1:18" x14ac:dyDescent="0.25">
      <c r="A10" t="s">
        <v>10</v>
      </c>
      <c r="C10">
        <f>C8-C7</f>
        <v>20</v>
      </c>
      <c r="E10" t="s">
        <v>10</v>
      </c>
      <c r="G10">
        <f>G8-G7</f>
        <v>114.25</v>
      </c>
      <c r="I10" t="s">
        <v>10</v>
      </c>
      <c r="K10">
        <f>K8-K7</f>
        <v>120</v>
      </c>
      <c r="M10" t="s">
        <v>13</v>
      </c>
      <c r="N10" s="9">
        <v>0.63</v>
      </c>
      <c r="O10" s="7">
        <v>0.4</v>
      </c>
    </row>
    <row r="11" spans="1:18" x14ac:dyDescent="0.25">
      <c r="M11" t="s">
        <v>18</v>
      </c>
      <c r="N11" s="9">
        <f>N10*N10</f>
        <v>0.39690000000000003</v>
      </c>
      <c r="O11" s="7">
        <v>0.4</v>
      </c>
    </row>
    <row r="12" spans="1:18" x14ac:dyDescent="0.25">
      <c r="A12" s="2" t="s">
        <v>9</v>
      </c>
      <c r="E12" s="2" t="s">
        <v>9</v>
      </c>
      <c r="I12" s="2" t="s">
        <v>9</v>
      </c>
      <c r="M12" t="s">
        <v>15</v>
      </c>
      <c r="N12" s="9">
        <f>N10*N10*N10</f>
        <v>0.25004700000000002</v>
      </c>
      <c r="O12" s="7">
        <v>0.4</v>
      </c>
      <c r="Q12">
        <v>1.4</v>
      </c>
    </row>
    <row r="13" spans="1:18" x14ac:dyDescent="0.25">
      <c r="A13" s="3" t="s">
        <v>0</v>
      </c>
      <c r="B13" s="3"/>
      <c r="C13" s="3">
        <v>50</v>
      </c>
      <c r="D13" s="1"/>
      <c r="E13" s="3" t="s">
        <v>0</v>
      </c>
      <c r="F13" s="3"/>
      <c r="G13" s="3">
        <v>50</v>
      </c>
      <c r="I13" s="3" t="s">
        <v>0</v>
      </c>
      <c r="J13" s="3"/>
      <c r="K13" s="3">
        <v>50</v>
      </c>
    </row>
    <row r="14" spans="1:18" x14ac:dyDescent="0.25">
      <c r="A14" s="3" t="s">
        <v>6</v>
      </c>
      <c r="B14" s="3"/>
      <c r="C14" s="3">
        <f>1.3*1.3</f>
        <v>1.6900000000000002</v>
      </c>
      <c r="E14" s="3" t="s">
        <v>6</v>
      </c>
      <c r="F14" s="3"/>
      <c r="G14" s="3">
        <f>G4*G4</f>
        <v>3.8024999999999998</v>
      </c>
      <c r="I14" s="3" t="s">
        <v>6</v>
      </c>
      <c r="J14" s="3"/>
      <c r="K14" s="3">
        <f>K4*K4</f>
        <v>9.6100000000000012</v>
      </c>
      <c r="M14" s="2" t="s">
        <v>19</v>
      </c>
    </row>
    <row r="15" spans="1:18" x14ac:dyDescent="0.25">
      <c r="A15" t="s">
        <v>1</v>
      </c>
      <c r="C15">
        <v>10</v>
      </c>
      <c r="E15" t="s">
        <v>1</v>
      </c>
      <c r="G15">
        <v>10</v>
      </c>
      <c r="I15" t="s">
        <v>1</v>
      </c>
      <c r="K15">
        <v>10</v>
      </c>
      <c r="M15" t="s">
        <v>20</v>
      </c>
      <c r="N15" s="9">
        <v>0.4</v>
      </c>
      <c r="O15" s="8">
        <v>0.26</v>
      </c>
    </row>
    <row r="16" spans="1:18" x14ac:dyDescent="0.25">
      <c r="A16" t="s">
        <v>5</v>
      </c>
      <c r="C16">
        <v>0.68799999999999994</v>
      </c>
      <c r="E16" t="s">
        <v>5</v>
      </c>
      <c r="G16">
        <f>N11</f>
        <v>0.39690000000000003</v>
      </c>
      <c r="I16" t="s">
        <v>5</v>
      </c>
      <c r="K16">
        <f>N16</f>
        <v>0.16000000000000003</v>
      </c>
      <c r="M16" t="s">
        <v>18</v>
      </c>
      <c r="N16" s="9">
        <f>N15*N15</f>
        <v>0.16000000000000003</v>
      </c>
      <c r="O16" s="8">
        <v>0.26</v>
      </c>
    </row>
    <row r="17" spans="1:17" x14ac:dyDescent="0.25">
      <c r="A17" t="s">
        <v>2</v>
      </c>
      <c r="C17">
        <f>C13*C15</f>
        <v>500</v>
      </c>
      <c r="E17" t="s">
        <v>2</v>
      </c>
      <c r="G17">
        <f>G13*G15</f>
        <v>500</v>
      </c>
      <c r="I17" t="s">
        <v>2</v>
      </c>
      <c r="K17">
        <f>K13*K15</f>
        <v>500</v>
      </c>
      <c r="M17" t="s">
        <v>15</v>
      </c>
      <c r="N17" s="9">
        <f>N15*N15*N15</f>
        <v>6.4000000000000015E-2</v>
      </c>
      <c r="O17" s="8">
        <v>0.26</v>
      </c>
    </row>
    <row r="18" spans="1:17" x14ac:dyDescent="0.25">
      <c r="A18" t="s">
        <v>3</v>
      </c>
      <c r="C18">
        <f>C13*C16*C15*C14</f>
        <v>581.36</v>
      </c>
      <c r="E18" t="s">
        <v>3</v>
      </c>
      <c r="G18">
        <f>G13*G16*G15*G14</f>
        <v>754.60612500000002</v>
      </c>
      <c r="I18" t="s">
        <v>3</v>
      </c>
      <c r="K18">
        <f>K13*K16*K15*K14</f>
        <v>768.80000000000018</v>
      </c>
    </row>
    <row r="19" spans="1:17" x14ac:dyDescent="0.25">
      <c r="A19" t="s">
        <v>4</v>
      </c>
      <c r="C19" s="1">
        <f>(C18-C17)/C17</f>
        <v>0.16272000000000003</v>
      </c>
      <c r="E19" t="s">
        <v>4</v>
      </c>
      <c r="G19" s="1">
        <f>(G18-G17)/G17</f>
        <v>0.50921225000000003</v>
      </c>
      <c r="I19" t="s">
        <v>4</v>
      </c>
      <c r="K19" s="1">
        <f>(K18-K17)/K17</f>
        <v>0.53760000000000041</v>
      </c>
      <c r="Q19">
        <f>0.63*0.83</f>
        <v>0.52290000000000003</v>
      </c>
    </row>
    <row r="20" spans="1:17" x14ac:dyDescent="0.25">
      <c r="A20" t="s">
        <v>10</v>
      </c>
      <c r="C20">
        <f>C18-C17</f>
        <v>81.360000000000014</v>
      </c>
      <c r="E20" t="s">
        <v>10</v>
      </c>
      <c r="G20">
        <f>G18-G17</f>
        <v>254.60612500000002</v>
      </c>
      <c r="I20" t="s">
        <v>10</v>
      </c>
      <c r="K20">
        <f>K18-K17</f>
        <v>268.80000000000018</v>
      </c>
      <c r="Q20">
        <f>1.38*1.4</f>
        <v>1.9319999999999997</v>
      </c>
    </row>
    <row r="22" spans="1:17" x14ac:dyDescent="0.25">
      <c r="A22" s="2" t="s">
        <v>11</v>
      </c>
      <c r="E22" s="2" t="s">
        <v>11</v>
      </c>
      <c r="I22" s="2" t="s">
        <v>11</v>
      </c>
      <c r="O22">
        <f>1.41*1.38</f>
        <v>1.9457999999999998</v>
      </c>
    </row>
    <row r="23" spans="1:17" x14ac:dyDescent="0.25">
      <c r="A23" s="3" t="s">
        <v>0</v>
      </c>
      <c r="B23" s="3"/>
      <c r="C23" s="3">
        <v>50</v>
      </c>
      <c r="E23" s="3" t="s">
        <v>0</v>
      </c>
      <c r="F23" s="3"/>
      <c r="G23" s="3">
        <v>50</v>
      </c>
      <c r="I23" s="3" t="s">
        <v>0</v>
      </c>
      <c r="J23" s="3"/>
      <c r="K23" s="3">
        <v>50</v>
      </c>
    </row>
    <row r="24" spans="1:17" x14ac:dyDescent="0.25">
      <c r="A24" s="3" t="s">
        <v>6</v>
      </c>
      <c r="B24" s="3"/>
      <c r="C24" s="3">
        <v>2</v>
      </c>
      <c r="D24" s="1"/>
      <c r="E24" s="3" t="s">
        <v>6</v>
      </c>
      <c r="F24" s="3"/>
      <c r="G24" s="3">
        <f>G4*G4*G4</f>
        <v>7.4148749999999994</v>
      </c>
      <c r="I24" s="3" t="s">
        <v>6</v>
      </c>
      <c r="J24" s="3"/>
      <c r="K24" s="3">
        <f>K4*K4*K4</f>
        <v>29.791000000000004</v>
      </c>
    </row>
    <row r="25" spans="1:17" x14ac:dyDescent="0.25">
      <c r="A25" t="s">
        <v>7</v>
      </c>
      <c r="C25">
        <v>15</v>
      </c>
      <c r="E25" t="s">
        <v>7</v>
      </c>
      <c r="G25">
        <v>15</v>
      </c>
      <c r="I25" t="s">
        <v>7</v>
      </c>
      <c r="K25">
        <v>4</v>
      </c>
    </row>
    <row r="26" spans="1:17" x14ac:dyDescent="0.25">
      <c r="A26" t="s">
        <v>5</v>
      </c>
      <c r="C26">
        <v>0.5</v>
      </c>
      <c r="E26" t="s">
        <v>5</v>
      </c>
      <c r="G26">
        <f>N12</f>
        <v>0.25004700000000002</v>
      </c>
      <c r="I26" t="s">
        <v>5</v>
      </c>
      <c r="K26" s="10">
        <f>N17</f>
        <v>6.4000000000000015E-2</v>
      </c>
    </row>
    <row r="27" spans="1:17" x14ac:dyDescent="0.25">
      <c r="A27" t="s">
        <v>2</v>
      </c>
      <c r="C27">
        <f>C23*C25</f>
        <v>750</v>
      </c>
      <c r="E27" t="s">
        <v>2</v>
      </c>
      <c r="G27">
        <f>G23*G25</f>
        <v>750</v>
      </c>
      <c r="I27" t="s">
        <v>2</v>
      </c>
      <c r="K27">
        <f>K23*K25</f>
        <v>200</v>
      </c>
    </row>
    <row r="28" spans="1:17" x14ac:dyDescent="0.25">
      <c r="A28" t="s">
        <v>3</v>
      </c>
      <c r="C28">
        <f>C23*C26*C25*C24</f>
        <v>750</v>
      </c>
      <c r="E28" t="s">
        <v>3</v>
      </c>
      <c r="G28">
        <f>G23*G26*G25*G24</f>
        <v>1390.55043684375</v>
      </c>
      <c r="I28" t="s">
        <v>3</v>
      </c>
      <c r="K28">
        <f>K23*K26*K25*K24</f>
        <v>381.32480000000015</v>
      </c>
    </row>
    <row r="29" spans="1:17" x14ac:dyDescent="0.25">
      <c r="A29" t="s">
        <v>4</v>
      </c>
      <c r="C29" s="1">
        <f>(C28-C27)/C27</f>
        <v>0</v>
      </c>
      <c r="E29" t="s">
        <v>4</v>
      </c>
      <c r="G29" s="1">
        <f>(G28-G27)/G27</f>
        <v>0.85406724912500009</v>
      </c>
      <c r="I29" t="s">
        <v>4</v>
      </c>
      <c r="K29" s="1">
        <f>(K28-K27)/K27</f>
        <v>0.90662400000000076</v>
      </c>
    </row>
    <row r="30" spans="1:17" x14ac:dyDescent="0.25">
      <c r="A30" t="s">
        <v>10</v>
      </c>
      <c r="C30">
        <f>C28-C27</f>
        <v>0</v>
      </c>
      <c r="E30" t="s">
        <v>10</v>
      </c>
      <c r="G30">
        <f>G28-G27</f>
        <v>640.55043684375005</v>
      </c>
      <c r="I30" t="s">
        <v>10</v>
      </c>
      <c r="K30">
        <f>K28-K27</f>
        <v>181.32480000000015</v>
      </c>
    </row>
    <row r="31" spans="1:17" x14ac:dyDescent="0.25">
      <c r="A31" s="2"/>
    </row>
    <row r="32" spans="1:17" x14ac:dyDescent="0.25">
      <c r="A32" s="2"/>
    </row>
    <row r="33" spans="1:4" x14ac:dyDescent="0.25">
      <c r="A33" s="2"/>
      <c r="D33" s="1"/>
    </row>
    <row r="34" spans="1:4" x14ac:dyDescent="0.25">
      <c r="A34" s="2"/>
    </row>
    <row r="35" spans="1:4" x14ac:dyDescent="0.25">
      <c r="A35" s="2"/>
    </row>
    <row r="36" spans="1:4" x14ac:dyDescent="0.25">
      <c r="A36" s="2"/>
    </row>
    <row r="37" spans="1:4" x14ac:dyDescent="0.25">
      <c r="A37" s="2"/>
    </row>
    <row r="38" spans="1:4" x14ac:dyDescent="0.25">
      <c r="C38" s="1"/>
    </row>
  </sheetData>
  <hyperlinks>
    <hyperlink ref="N3" r:id="rId1" display="Home.ratio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CalculationOfProfits</vt:lpstr>
      <vt:lpstr>Sheet2</vt:lpstr>
      <vt:lpstr>Sheet3</vt:lpstr>
    </vt:vector>
  </TitlesOfParts>
  <Company>Sparebank 1 Alliansen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Christer Hadland</dc:creator>
  <cp:lastModifiedBy>Christer Hadland</cp:lastModifiedBy>
  <dcterms:created xsi:type="dcterms:W3CDTF">2015-03-30T05:59:57Z</dcterms:created>
  <dcterms:modified xsi:type="dcterms:W3CDTF">2015-04-19T12:53:05Z</dcterms:modified>
</cp:coreProperties>
</file>