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mbchadoffice\Dropbox\TMB\accounting\Payroll Spreadsheets\"/>
    </mc:Choice>
  </mc:AlternateContent>
  <xr:revisionPtr revIDLastSave="0" documentId="8_{987F2BD2-F872-4C85-92EE-E0577E1B85D8}" xr6:coauthVersionLast="47" xr6:coauthVersionMax="47" xr10:uidLastSave="{00000000-0000-0000-0000-000000000000}"/>
  <bookViews>
    <workbookView xWindow="-51720" yWindow="-120" windowWidth="51840" windowHeight="21240" xr2:uid="{2A36B862-2FB8-47F7-A5F1-9D62B9AFF71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4" i="1" l="1"/>
  <c r="J44" i="1"/>
  <c r="H44" i="1"/>
  <c r="N44" i="1" s="1"/>
  <c r="G44" i="1"/>
  <c r="I44" i="1" s="1"/>
  <c r="K43" i="1"/>
  <c r="J43" i="1"/>
  <c r="H43" i="1"/>
  <c r="N43" i="1" s="1"/>
  <c r="G43" i="1"/>
  <c r="N42" i="1"/>
  <c r="M42" i="1"/>
  <c r="K42" i="1"/>
  <c r="J42" i="1"/>
  <c r="H42" i="1"/>
  <c r="L42" i="1" s="1"/>
  <c r="G42" i="1"/>
  <c r="I42" i="1" s="1"/>
  <c r="L41" i="1"/>
  <c r="K41" i="1"/>
  <c r="J41" i="1"/>
  <c r="H41" i="1"/>
  <c r="N41" i="1" s="1"/>
  <c r="G41" i="1"/>
  <c r="I41" i="1" s="1"/>
  <c r="N40" i="1"/>
  <c r="M40" i="1"/>
  <c r="L40" i="1"/>
  <c r="K40" i="1"/>
  <c r="J40" i="1"/>
  <c r="I40" i="1"/>
  <c r="O40" i="1" s="1"/>
  <c r="P40" i="1" s="1"/>
  <c r="H40" i="1"/>
  <c r="G40" i="1"/>
  <c r="K39" i="1"/>
  <c r="J39" i="1"/>
  <c r="H39" i="1"/>
  <c r="L39" i="1" s="1"/>
  <c r="G39" i="1"/>
  <c r="I39" i="1" s="1"/>
  <c r="K38" i="1"/>
  <c r="J38" i="1"/>
  <c r="H38" i="1"/>
  <c r="N38" i="1" s="1"/>
  <c r="G38" i="1"/>
  <c r="K37" i="1"/>
  <c r="J37" i="1"/>
  <c r="H37" i="1"/>
  <c r="N37" i="1" s="1"/>
  <c r="G37" i="1"/>
  <c r="I37" i="1" s="1"/>
  <c r="N36" i="1"/>
  <c r="M36" i="1"/>
  <c r="K36" i="1"/>
  <c r="J36" i="1"/>
  <c r="H36" i="1"/>
  <c r="L36" i="1" s="1"/>
  <c r="G36" i="1"/>
  <c r="I36" i="1" s="1"/>
  <c r="O36" i="1" s="1"/>
  <c r="P36" i="1" s="1"/>
  <c r="N35" i="1"/>
  <c r="L35" i="1"/>
  <c r="K35" i="1"/>
  <c r="J35" i="1"/>
  <c r="H35" i="1"/>
  <c r="I35" i="1" s="1"/>
  <c r="G35" i="1"/>
  <c r="N34" i="1"/>
  <c r="M34" i="1"/>
  <c r="L34" i="1"/>
  <c r="K34" i="1"/>
  <c r="J34" i="1"/>
  <c r="I34" i="1"/>
  <c r="O34" i="1" s="1"/>
  <c r="P34" i="1" s="1"/>
  <c r="H34" i="1"/>
  <c r="G34" i="1"/>
  <c r="K33" i="1"/>
  <c r="J33" i="1"/>
  <c r="H33" i="1"/>
  <c r="N33" i="1" s="1"/>
  <c r="G33" i="1"/>
  <c r="I33" i="1" s="1"/>
  <c r="K32" i="1"/>
  <c r="J32" i="1"/>
  <c r="H32" i="1"/>
  <c r="N32" i="1" s="1"/>
  <c r="G32" i="1"/>
  <c r="K31" i="1"/>
  <c r="J31" i="1"/>
  <c r="H31" i="1"/>
  <c r="N31" i="1" s="1"/>
  <c r="G31" i="1"/>
  <c r="I31" i="1" s="1"/>
  <c r="N30" i="1"/>
  <c r="M30" i="1"/>
  <c r="K30" i="1"/>
  <c r="J30" i="1"/>
  <c r="H30" i="1"/>
  <c r="L30" i="1" s="1"/>
  <c r="G30" i="1"/>
  <c r="I30" i="1" s="1"/>
  <c r="N29" i="1"/>
  <c r="L29" i="1"/>
  <c r="K29" i="1"/>
  <c r="J29" i="1"/>
  <c r="H29" i="1"/>
  <c r="I29" i="1" s="1"/>
  <c r="G29" i="1"/>
  <c r="N28" i="1"/>
  <c r="M28" i="1"/>
  <c r="L28" i="1"/>
  <c r="K28" i="1"/>
  <c r="J28" i="1"/>
  <c r="I28" i="1"/>
  <c r="O28" i="1" s="1"/>
  <c r="P28" i="1" s="1"/>
  <c r="H28" i="1"/>
  <c r="G28" i="1"/>
  <c r="K27" i="1"/>
  <c r="J27" i="1"/>
  <c r="H27" i="1"/>
  <c r="L27" i="1" s="1"/>
  <c r="G27" i="1"/>
  <c r="I27" i="1" s="1"/>
  <c r="K26" i="1"/>
  <c r="J26" i="1"/>
  <c r="H26" i="1"/>
  <c r="N26" i="1" s="1"/>
  <c r="G26" i="1"/>
  <c r="K25" i="1"/>
  <c r="J25" i="1"/>
  <c r="H25" i="1"/>
  <c r="N25" i="1" s="1"/>
  <c r="G25" i="1"/>
  <c r="I25" i="1" s="1"/>
  <c r="N24" i="1"/>
  <c r="M24" i="1"/>
  <c r="K24" i="1"/>
  <c r="J24" i="1"/>
  <c r="H24" i="1"/>
  <c r="L24" i="1" s="1"/>
  <c r="G24" i="1"/>
  <c r="I24" i="1" s="1"/>
  <c r="N23" i="1"/>
  <c r="L23" i="1"/>
  <c r="K23" i="1"/>
  <c r="J23" i="1"/>
  <c r="H23" i="1"/>
  <c r="M23" i="1" s="1"/>
  <c r="G23" i="1"/>
  <c r="I23" i="1" s="1"/>
  <c r="N22" i="1"/>
  <c r="M22" i="1"/>
  <c r="L22" i="1"/>
  <c r="K22" i="1"/>
  <c r="J22" i="1"/>
  <c r="I22" i="1"/>
  <c r="O22" i="1" s="1"/>
  <c r="P22" i="1" s="1"/>
  <c r="H22" i="1"/>
  <c r="G22" i="1"/>
  <c r="K21" i="1"/>
  <c r="J21" i="1"/>
  <c r="H21" i="1"/>
  <c r="L21" i="1" s="1"/>
  <c r="G21" i="1"/>
  <c r="I21" i="1" s="1"/>
  <c r="K20" i="1"/>
  <c r="J20" i="1"/>
  <c r="H20" i="1"/>
  <c r="N20" i="1" s="1"/>
  <c r="G20" i="1"/>
  <c r="K19" i="1"/>
  <c r="J19" i="1"/>
  <c r="H19" i="1"/>
  <c r="N19" i="1" s="1"/>
  <c r="G19" i="1"/>
  <c r="I19" i="1" s="1"/>
  <c r="N18" i="1"/>
  <c r="M18" i="1"/>
  <c r="K18" i="1"/>
  <c r="J18" i="1"/>
  <c r="H18" i="1"/>
  <c r="L18" i="1" s="1"/>
  <c r="G18" i="1"/>
  <c r="I18" i="1" s="1"/>
  <c r="O18" i="1" s="1"/>
  <c r="P18" i="1" s="1"/>
  <c r="N17" i="1"/>
  <c r="L17" i="1"/>
  <c r="K17" i="1"/>
  <c r="J17" i="1"/>
  <c r="H17" i="1"/>
  <c r="I17" i="1" s="1"/>
  <c r="G17" i="1"/>
  <c r="N16" i="1"/>
  <c r="M16" i="1"/>
  <c r="L16" i="1"/>
  <c r="K16" i="1"/>
  <c r="J16" i="1"/>
  <c r="I16" i="1"/>
  <c r="O16" i="1" s="1"/>
  <c r="P16" i="1" s="1"/>
  <c r="H16" i="1"/>
  <c r="G16" i="1"/>
  <c r="K15" i="1"/>
  <c r="J15" i="1"/>
  <c r="H15" i="1"/>
  <c r="L15" i="1" s="1"/>
  <c r="G15" i="1"/>
  <c r="I15" i="1" s="1"/>
  <c r="K14" i="1"/>
  <c r="J14" i="1"/>
  <c r="H14" i="1"/>
  <c r="N14" i="1" s="1"/>
  <c r="G14" i="1"/>
  <c r="K13" i="1"/>
  <c r="J13" i="1"/>
  <c r="H13" i="1"/>
  <c r="N13" i="1" s="1"/>
  <c r="G13" i="1"/>
  <c r="I13" i="1" s="1"/>
  <c r="N12" i="1"/>
  <c r="M12" i="1"/>
  <c r="K12" i="1"/>
  <c r="J12" i="1"/>
  <c r="H12" i="1"/>
  <c r="L12" i="1" s="1"/>
  <c r="G12" i="1"/>
  <c r="I12" i="1" s="1"/>
  <c r="N11" i="1"/>
  <c r="L11" i="1"/>
  <c r="K11" i="1"/>
  <c r="J11" i="1"/>
  <c r="H11" i="1"/>
  <c r="I11" i="1" s="1"/>
  <c r="G11" i="1"/>
  <c r="N10" i="1"/>
  <c r="M10" i="1"/>
  <c r="L10" i="1"/>
  <c r="K10" i="1"/>
  <c r="J10" i="1"/>
  <c r="I10" i="1"/>
  <c r="O10" i="1" s="1"/>
  <c r="P10" i="1" s="1"/>
  <c r="H10" i="1"/>
  <c r="G10" i="1"/>
  <c r="K9" i="1"/>
  <c r="J9" i="1"/>
  <c r="H9" i="1"/>
  <c r="L9" i="1" s="1"/>
  <c r="G9" i="1"/>
  <c r="I9" i="1" s="1"/>
  <c r="K8" i="1"/>
  <c r="J8" i="1"/>
  <c r="H8" i="1"/>
  <c r="N8" i="1" s="1"/>
  <c r="G8" i="1"/>
  <c r="K7" i="1"/>
  <c r="J7" i="1"/>
  <c r="H7" i="1"/>
  <c r="N7" i="1" s="1"/>
  <c r="G7" i="1"/>
  <c r="I7" i="1" s="1"/>
  <c r="N6" i="1"/>
  <c r="M6" i="1"/>
  <c r="K6" i="1"/>
  <c r="J6" i="1"/>
  <c r="H6" i="1"/>
  <c r="L6" i="1" s="1"/>
  <c r="G6" i="1"/>
  <c r="I6" i="1" s="1"/>
  <c r="N5" i="1"/>
  <c r="L5" i="1"/>
  <c r="K5" i="1"/>
  <c r="J5" i="1"/>
  <c r="H5" i="1"/>
  <c r="M5" i="1" s="1"/>
  <c r="G5" i="1"/>
  <c r="I5" i="1" s="1"/>
  <c r="N4" i="1"/>
  <c r="M4" i="1"/>
  <c r="D2" i="1" s="1"/>
  <c r="L4" i="1"/>
  <c r="K4" i="1"/>
  <c r="J4" i="1"/>
  <c r="I4" i="1"/>
  <c r="O4" i="1" s="1"/>
  <c r="P4" i="1" s="1"/>
  <c r="H4" i="1"/>
  <c r="G4" i="1"/>
  <c r="H2" i="1"/>
  <c r="F2" i="1"/>
  <c r="F1" i="1"/>
  <c r="H1" i="1" s="1"/>
  <c r="O8" i="1" l="1"/>
  <c r="P8" i="1" s="1"/>
  <c r="O9" i="1"/>
  <c r="P9" i="1" s="1"/>
  <c r="O12" i="1"/>
  <c r="P12" i="1" s="1"/>
  <c r="O30" i="1"/>
  <c r="P30" i="1" s="1"/>
  <c r="O23" i="1"/>
  <c r="P23" i="1" s="1"/>
  <c r="O41" i="1"/>
  <c r="P41" i="1" s="1"/>
  <c r="D1" i="1"/>
  <c r="O5" i="1"/>
  <c r="P5" i="1" s="1"/>
  <c r="O14" i="1"/>
  <c r="P14" i="1" s="1"/>
  <c r="O19" i="1"/>
  <c r="P19" i="1" s="1"/>
  <c r="O42" i="1"/>
  <c r="P42" i="1" s="1"/>
  <c r="O6" i="1"/>
  <c r="P6" i="1" s="1"/>
  <c r="O24" i="1"/>
  <c r="P24" i="1" s="1"/>
  <c r="M11" i="1"/>
  <c r="O11" i="1" s="1"/>
  <c r="P11" i="1" s="1"/>
  <c r="M17" i="1"/>
  <c r="O17" i="1" s="1"/>
  <c r="P17" i="1" s="1"/>
  <c r="M29" i="1"/>
  <c r="O29" i="1" s="1"/>
  <c r="P29" i="1" s="1"/>
  <c r="M35" i="1"/>
  <c r="O35" i="1" s="1"/>
  <c r="P35" i="1" s="1"/>
  <c r="M41" i="1"/>
  <c r="I8" i="1"/>
  <c r="I14" i="1"/>
  <c r="I20" i="1"/>
  <c r="I26" i="1"/>
  <c r="O26" i="1" s="1"/>
  <c r="P26" i="1" s="1"/>
  <c r="I32" i="1"/>
  <c r="O32" i="1" s="1"/>
  <c r="P32" i="1" s="1"/>
  <c r="I38" i="1"/>
  <c r="O38" i="1" s="1"/>
  <c r="P38" i="1" s="1"/>
  <c r="M27" i="1"/>
  <c r="O27" i="1" s="1"/>
  <c r="P27" i="1" s="1"/>
  <c r="M33" i="1"/>
  <c r="M39" i="1"/>
  <c r="O39" i="1" s="1"/>
  <c r="P39" i="1" s="1"/>
  <c r="I43" i="1"/>
  <c r="O43" i="1" s="1"/>
  <c r="P43" i="1" s="1"/>
  <c r="L33" i="1"/>
  <c r="O33" i="1" s="1"/>
  <c r="P33" i="1" s="1"/>
  <c r="M9" i="1"/>
  <c r="M15" i="1"/>
  <c r="M21" i="1"/>
  <c r="O21" i="1" s="1"/>
  <c r="P21" i="1" s="1"/>
  <c r="L8" i="1"/>
  <c r="N9" i="1"/>
  <c r="L14" i="1"/>
  <c r="N15" i="1"/>
  <c r="O15" i="1" s="1"/>
  <c r="P15" i="1" s="1"/>
  <c r="L20" i="1"/>
  <c r="O20" i="1" s="1"/>
  <c r="P20" i="1" s="1"/>
  <c r="N21" i="1"/>
  <c r="L26" i="1"/>
  <c r="N27" i="1"/>
  <c r="L32" i="1"/>
  <c r="L38" i="1"/>
  <c r="N39" i="1"/>
  <c r="L44" i="1"/>
  <c r="O44" i="1" s="1"/>
  <c r="P44" i="1" s="1"/>
  <c r="M8" i="1"/>
  <c r="M14" i="1"/>
  <c r="M20" i="1"/>
  <c r="M26" i="1"/>
  <c r="M32" i="1"/>
  <c r="M38" i="1"/>
  <c r="M44" i="1"/>
  <c r="L19" i="1"/>
  <c r="L31" i="1"/>
  <c r="O31" i="1" s="1"/>
  <c r="P31" i="1" s="1"/>
  <c r="L37" i="1"/>
  <c r="O37" i="1" s="1"/>
  <c r="P37" i="1" s="1"/>
  <c r="L43" i="1"/>
  <c r="L7" i="1"/>
  <c r="O7" i="1" s="1"/>
  <c r="P7" i="1" s="1"/>
  <c r="M7" i="1"/>
  <c r="M13" i="1"/>
  <c r="M19" i="1"/>
  <c r="M25" i="1"/>
  <c r="M31" i="1"/>
  <c r="M37" i="1"/>
  <c r="M43" i="1"/>
  <c r="L13" i="1"/>
  <c r="O13" i="1" s="1"/>
  <c r="P13" i="1" s="1"/>
  <c r="L25" i="1"/>
  <c r="O25" i="1" s="1"/>
  <c r="P25" i="1" s="1"/>
</calcChain>
</file>

<file path=xl/sharedStrings.xml><?xml version="1.0" encoding="utf-8"?>
<sst xmlns="http://schemas.openxmlformats.org/spreadsheetml/2006/main" count="32" uniqueCount="30">
  <si>
    <t>Ryan</t>
  </si>
  <si>
    <t>Bowers</t>
  </si>
  <si>
    <t>Vac Total pay</t>
  </si>
  <si>
    <t>Vac Hours</t>
  </si>
  <si>
    <t>Vac Remaining</t>
  </si>
  <si>
    <t>Tier 0 0-50</t>
  </si>
  <si>
    <t>Tier 2 60.1-70</t>
  </si>
  <si>
    <t>Tier 3 80.1-90</t>
  </si>
  <si>
    <t>Tier 5 100.1-110</t>
  </si>
  <si>
    <t>Sick Total Pay</t>
  </si>
  <si>
    <t>Sick Hours</t>
  </si>
  <si>
    <t>Sick Remaining</t>
  </si>
  <si>
    <t>Tier 1 50.1-60</t>
  </si>
  <si>
    <t>Tier 2 70.1-80</t>
  </si>
  <si>
    <t>Tier 4 90.1-100</t>
  </si>
  <si>
    <t>Tier 6 110.1-120</t>
  </si>
  <si>
    <t>Date</t>
  </si>
  <si>
    <t>Worked hours</t>
  </si>
  <si>
    <t>Holiday Hours</t>
  </si>
  <si>
    <t>Hours presented</t>
  </si>
  <si>
    <t>Hours with other</t>
  </si>
  <si>
    <t>Per Hour</t>
  </si>
  <si>
    <t>Plus Commission</t>
  </si>
  <si>
    <t xml:space="preserve">Base Pay Hours </t>
  </si>
  <si>
    <t>Base pay</t>
  </si>
  <si>
    <t>Vacation Pay</t>
  </si>
  <si>
    <t>Sick Pay</t>
  </si>
  <si>
    <t xml:space="preserve">Holiday </t>
  </si>
  <si>
    <t>Payroll with Commission</t>
  </si>
  <si>
    <t>Gross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</si>
</sst>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FF00"/>
      <name val="Nunito Sans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1" xfId="0" applyBorder="1"/>
    <xf numFmtId="44" fontId="0" fillId="0" borderId="1" xfId="0" applyNumberFormat="1" applyBorder="1"/>
    <xf numFmtId="0" fontId="0" fillId="2" borderId="1" xfId="0" applyFill="1" applyBorder="1"/>
    <xf numFmtId="1" fontId="0" fillId="2" borderId="1" xfId="0" applyNumberFormat="1" applyFill="1" applyBorder="1"/>
    <xf numFmtId="0" fontId="0" fillId="3" borderId="1" xfId="0" applyFill="1" applyBorder="1"/>
    <xf numFmtId="44" fontId="0" fillId="4" borderId="1" xfId="1" applyFont="1" applyFill="1" applyBorder="1"/>
    <xf numFmtId="14" fontId="0" fillId="5" borderId="1" xfId="0" applyNumberFormat="1" applyFill="1" applyBorder="1"/>
    <xf numFmtId="1" fontId="0" fillId="6" borderId="1" xfId="1" applyNumberFormat="1" applyFont="1" applyFill="1" applyBorder="1" applyProtection="1">
      <protection locked="0"/>
    </xf>
    <xf numFmtId="1" fontId="0" fillId="7" borderId="1" xfId="0" applyNumberFormat="1" applyFill="1" applyBorder="1" applyProtection="1">
      <protection locked="0"/>
    </xf>
    <xf numFmtId="164" fontId="0" fillId="6" borderId="1" xfId="0" applyNumberFormat="1" applyFill="1" applyBorder="1" applyProtection="1">
      <protection locked="0"/>
    </xf>
    <xf numFmtId="164" fontId="2" fillId="8" borderId="1" xfId="0" applyNumberFormat="1" applyFont="1" applyFill="1" applyBorder="1"/>
    <xf numFmtId="44" fontId="0" fillId="8" borderId="1" xfId="1" applyFont="1" applyFill="1" applyBorder="1"/>
    <xf numFmtId="1" fontId="0" fillId="8" borderId="1" xfId="0" applyNumberFormat="1" applyFill="1" applyBorder="1"/>
    <xf numFmtId="44" fontId="0" fillId="0" borderId="1" xfId="1" applyFont="1" applyBorder="1"/>
    <xf numFmtId="44" fontId="3" fillId="9" borderId="1" xfId="0" applyNumberFormat="1" applyFont="1" applyFill="1" applyBorder="1"/>
    <xf numFmtId="14" fontId="0" fillId="0" borderId="1" xfId="0" applyNumberFormat="1" applyBorder="1"/>
    <xf numFmtId="0" fontId="0" fillId="6" borderId="1" xfId="0" applyFill="1" applyBorder="1" applyProtection="1">
      <protection locked="0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BFE5-4B05-4793-9229-62982EEF4BDD}">
  <dimension ref="A1:P44"/>
  <sheetViews>
    <sheetView tabSelected="1" workbookViewId="0">
      <selection activeCell="B4" sqref="B4"/>
    </sheetView>
  </sheetViews>
  <sheetFormatPr defaultRowHeight="15" x14ac:dyDescent="0.25"/>
  <cols>
    <col min="1" max="1" width="10.7109375" bestFit="1" customWidth="1"/>
    <col min="2" max="2" width="13.5703125" bestFit="1" customWidth="1"/>
    <col min="3" max="3" width="12.85546875" bestFit="1" customWidth="1"/>
    <col min="4" max="4" width="10" bestFit="1" customWidth="1"/>
    <col min="5" max="5" width="13.42578125" bestFit="1" customWidth="1"/>
    <col min="6" max="6" width="15.85546875" bestFit="1" customWidth="1"/>
    <col min="7" max="7" width="16" bestFit="1" customWidth="1"/>
    <col min="8" max="8" width="8.7109375" bestFit="1" customWidth="1"/>
    <col min="9" max="9" width="16.140625" bestFit="1" customWidth="1"/>
    <col min="10" max="10" width="14.85546875" bestFit="1" customWidth="1"/>
    <col min="11" max="11" width="12.5703125" bestFit="1" customWidth="1"/>
    <col min="12" max="12" width="12.28515625" bestFit="1" customWidth="1"/>
    <col min="13" max="13" width="13.7109375" bestFit="1" customWidth="1"/>
    <col min="14" max="14" width="8.140625" bestFit="1" customWidth="1"/>
    <col min="15" max="15" width="23.28515625" bestFit="1" customWidth="1"/>
    <col min="16" max="16" width="12.140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2">
        <f>SUM(L4:L6)</f>
        <v>0</v>
      </c>
      <c r="E1" s="3" t="s">
        <v>3</v>
      </c>
      <c r="F1" s="4">
        <f>SUM(C4:C6)</f>
        <v>0</v>
      </c>
      <c r="G1" s="1" t="s">
        <v>4</v>
      </c>
      <c r="H1" s="4">
        <f>SUM(80-F1)</f>
        <v>80</v>
      </c>
      <c r="I1" s="5" t="s">
        <v>5</v>
      </c>
      <c r="J1" s="6">
        <v>37</v>
      </c>
      <c r="K1" s="5" t="s">
        <v>6</v>
      </c>
      <c r="L1" s="6">
        <v>37.5</v>
      </c>
      <c r="M1" s="5" t="s">
        <v>7</v>
      </c>
      <c r="N1" s="6">
        <v>38.5</v>
      </c>
      <c r="O1" s="5" t="s">
        <v>8</v>
      </c>
      <c r="P1" s="6">
        <v>39.5</v>
      </c>
    </row>
    <row r="2" spans="1:16" x14ac:dyDescent="0.25">
      <c r="A2" s="1"/>
      <c r="B2" s="1"/>
      <c r="C2" s="1" t="s">
        <v>9</v>
      </c>
      <c r="D2" s="2">
        <f>SUM(M4:M6)</f>
        <v>0</v>
      </c>
      <c r="E2" s="3" t="s">
        <v>10</v>
      </c>
      <c r="F2" s="4">
        <f>SUM(D4:D6)</f>
        <v>0</v>
      </c>
      <c r="G2" s="1" t="s">
        <v>11</v>
      </c>
      <c r="H2" s="4">
        <f>SUM(40-F2)</f>
        <v>40</v>
      </c>
      <c r="I2" s="5" t="s">
        <v>12</v>
      </c>
      <c r="J2" s="6">
        <v>37</v>
      </c>
      <c r="K2" s="5" t="s">
        <v>13</v>
      </c>
      <c r="L2" s="6">
        <v>38</v>
      </c>
      <c r="M2" s="5" t="s">
        <v>14</v>
      </c>
      <c r="N2" s="6">
        <v>39</v>
      </c>
      <c r="O2" s="5" t="s">
        <v>15</v>
      </c>
      <c r="P2" s="6">
        <v>40</v>
      </c>
    </row>
    <row r="3" spans="1:16" x14ac:dyDescent="0.25">
      <c r="A3" s="1" t="s">
        <v>16</v>
      </c>
      <c r="B3" s="1" t="s">
        <v>17</v>
      </c>
      <c r="C3" s="1" t="s">
        <v>3</v>
      </c>
      <c r="D3" s="1" t="s">
        <v>10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  <c r="J3" s="1" t="s">
        <v>23</v>
      </c>
      <c r="K3" s="1" t="s">
        <v>24</v>
      </c>
      <c r="L3" s="1" t="s">
        <v>25</v>
      </c>
      <c r="M3" s="1" t="s">
        <v>26</v>
      </c>
      <c r="N3" s="1" t="s">
        <v>27</v>
      </c>
      <c r="O3" s="1" t="s">
        <v>28</v>
      </c>
      <c r="P3" s="1" t="s">
        <v>29</v>
      </c>
    </row>
    <row r="4" spans="1:16" ht="19.5" x14ac:dyDescent="0.4">
      <c r="A4" s="7">
        <v>45290</v>
      </c>
      <c r="B4" s="8">
        <v>2</v>
      </c>
      <c r="C4" s="9"/>
      <c r="D4" s="9">
        <v>0</v>
      </c>
      <c r="E4" s="9">
        <v>0</v>
      </c>
      <c r="F4" s="10">
        <v>0</v>
      </c>
      <c r="G4" s="11">
        <f>SUM(F4+C4+D4+E4)</f>
        <v>0</v>
      </c>
      <c r="H4" s="1" t="str">
        <f>IF(F4&lt;=60,"37",IF(F4&lt;=70,"37.5",IF(F4&lt;=80,"38",IF(F4&lt;=90,"38.5",IF(F4&lt;=100,"39",IF(F4&lt;=110,"28.5",IF(F4&lt;=120,"40",)))))))</f>
        <v>37</v>
      </c>
      <c r="I4" s="12">
        <f>SUM(G4*H4)-K4</f>
        <v>-46.25</v>
      </c>
      <c r="J4" s="13">
        <f>IF(C4+D4+E4+B4&gt;80,"False",SUM(C4+D4+E4+B4))</f>
        <v>2</v>
      </c>
      <c r="K4" s="14">
        <f>SUM(B4*23.125)</f>
        <v>46.25</v>
      </c>
      <c r="L4" s="14">
        <f>SUM(C4*H4)</f>
        <v>0</v>
      </c>
      <c r="M4" s="14">
        <f>SUM(D4*H4)</f>
        <v>0</v>
      </c>
      <c r="N4" s="14">
        <f>SUM(E4*H4)</f>
        <v>0</v>
      </c>
      <c r="O4" s="14">
        <f>SUM(K4+I4)</f>
        <v>0</v>
      </c>
      <c r="P4" s="15">
        <f>MAX(O4,K4)</f>
        <v>46.25</v>
      </c>
    </row>
    <row r="5" spans="1:16" ht="19.5" x14ac:dyDescent="0.4">
      <c r="A5" s="16">
        <v>45276</v>
      </c>
      <c r="B5" s="8">
        <v>0</v>
      </c>
      <c r="C5" s="9">
        <v>0</v>
      </c>
      <c r="D5" s="9">
        <v>0</v>
      </c>
      <c r="E5" s="9">
        <v>0</v>
      </c>
      <c r="F5" s="10">
        <v>0</v>
      </c>
      <c r="G5" s="11">
        <f>SUM(F5+C5+D5+E5)</f>
        <v>0</v>
      </c>
      <c r="H5" s="1" t="str">
        <f t="shared" ref="H5:H44" si="0">IF(F5&lt;=60,"37",IF(F5&lt;=70,"37.5",IF(F5&lt;=80,"38",IF(F5&lt;=90,"38.5",IF(F5&lt;=100,"39",IF(F5&lt;=110,"28.5",IF(F5&lt;=120,"40",)))))))</f>
        <v>37</v>
      </c>
      <c r="I5" s="12">
        <f t="shared" ref="I5:I44" si="1">SUM(G5*H5)-K5</f>
        <v>0</v>
      </c>
      <c r="J5" s="13">
        <f>IF(C5+D5+E5+B5&gt;80,"False",SUM(C5+D5+E5+B5))</f>
        <v>0</v>
      </c>
      <c r="K5" s="14">
        <f t="shared" ref="K5:K44" si="2">SUM(B5*23.125)</f>
        <v>0</v>
      </c>
      <c r="L5" s="14">
        <f>SUM(C5*H5)</f>
        <v>0</v>
      </c>
      <c r="M5" s="14">
        <f>SUM(D5*H5)</f>
        <v>0</v>
      </c>
      <c r="N5" s="14">
        <f>SUM(E5*H5)</f>
        <v>0</v>
      </c>
      <c r="O5" s="14">
        <f>SUM(K5+I5)</f>
        <v>0</v>
      </c>
      <c r="P5" s="15">
        <f t="shared" ref="P5:P44" si="3">MAX(O5,K5)</f>
        <v>0</v>
      </c>
    </row>
    <row r="6" spans="1:16" ht="19.5" x14ac:dyDescent="0.4">
      <c r="A6" s="16">
        <v>45262</v>
      </c>
      <c r="B6" s="8"/>
      <c r="C6" s="9"/>
      <c r="D6" s="9"/>
      <c r="E6" s="9">
        <v>0</v>
      </c>
      <c r="F6" s="10">
        <v>0</v>
      </c>
      <c r="G6" s="11">
        <f>SUM(F6+C6+D6+E6)</f>
        <v>0</v>
      </c>
      <c r="H6" s="1" t="str">
        <f t="shared" si="0"/>
        <v>37</v>
      </c>
      <c r="I6" s="12">
        <f t="shared" si="1"/>
        <v>0</v>
      </c>
      <c r="J6" s="13">
        <f>IF(C6+D6+E6+B6&gt;80,"False",SUM(C6+D6+E6+B6))</f>
        <v>0</v>
      </c>
      <c r="K6" s="14">
        <f t="shared" si="2"/>
        <v>0</v>
      </c>
      <c r="L6" s="14">
        <f>SUM(C6*H6)</f>
        <v>0</v>
      </c>
      <c r="M6" s="14">
        <f>SUM(D6*H6)</f>
        <v>0</v>
      </c>
      <c r="N6" s="14">
        <f>SUM(E6*H6)</f>
        <v>0</v>
      </c>
      <c r="O6" s="14">
        <f>SUM(K6+I6+L6+M6+N6)</f>
        <v>0</v>
      </c>
      <c r="P6" s="15">
        <f t="shared" si="3"/>
        <v>0</v>
      </c>
    </row>
    <row r="7" spans="1:16" ht="19.5" x14ac:dyDescent="0.4">
      <c r="A7" s="7">
        <v>45248</v>
      </c>
      <c r="B7" s="8"/>
      <c r="C7" s="9"/>
      <c r="D7" s="9"/>
      <c r="E7" s="9">
        <v>0</v>
      </c>
      <c r="F7" s="10"/>
      <c r="G7" s="11">
        <f t="shared" ref="G7:G44" si="4">SUM(F7+C7+D7+E7)</f>
        <v>0</v>
      </c>
      <c r="H7" s="1" t="str">
        <f t="shared" si="0"/>
        <v>37</v>
      </c>
      <c r="I7" s="12">
        <f t="shared" si="1"/>
        <v>0</v>
      </c>
      <c r="J7" s="13">
        <f t="shared" ref="J7:J44" si="5">IF(C7+D7+E7+B7&gt;80,"False",SUM(C7+D7+E7+B7))</f>
        <v>0</v>
      </c>
      <c r="K7" s="14">
        <f t="shared" si="2"/>
        <v>0</v>
      </c>
      <c r="L7" s="14">
        <f t="shared" ref="L7:L44" si="6">SUM(C7*H7)</f>
        <v>0</v>
      </c>
      <c r="M7" s="14">
        <f t="shared" ref="M7:M44" si="7">SUM(D7*H7)</f>
        <v>0</v>
      </c>
      <c r="N7" s="14">
        <f t="shared" ref="N7:N44" si="8">SUM(E7*H7)</f>
        <v>0</v>
      </c>
      <c r="O7" s="14">
        <f t="shared" ref="O7:O44" si="9">SUM(K7+I7+L7+M7+N7)</f>
        <v>0</v>
      </c>
      <c r="P7" s="15">
        <f t="shared" si="3"/>
        <v>0</v>
      </c>
    </row>
    <row r="8" spans="1:16" ht="19.5" x14ac:dyDescent="0.4">
      <c r="A8" s="16">
        <v>45234</v>
      </c>
      <c r="B8" s="8"/>
      <c r="C8" s="9"/>
      <c r="D8" s="9"/>
      <c r="E8" s="9">
        <v>0</v>
      </c>
      <c r="F8" s="10"/>
      <c r="G8" s="11">
        <f t="shared" si="4"/>
        <v>0</v>
      </c>
      <c r="H8" s="1" t="str">
        <f t="shared" si="0"/>
        <v>37</v>
      </c>
      <c r="I8" s="12">
        <f t="shared" si="1"/>
        <v>0</v>
      </c>
      <c r="J8" s="13">
        <f t="shared" si="5"/>
        <v>0</v>
      </c>
      <c r="K8" s="14">
        <f t="shared" si="2"/>
        <v>0</v>
      </c>
      <c r="L8" s="14">
        <f t="shared" si="6"/>
        <v>0</v>
      </c>
      <c r="M8" s="14">
        <f t="shared" si="7"/>
        <v>0</v>
      </c>
      <c r="N8" s="14">
        <f t="shared" si="8"/>
        <v>0</v>
      </c>
      <c r="O8" s="14">
        <f t="shared" si="9"/>
        <v>0</v>
      </c>
      <c r="P8" s="15">
        <f t="shared" si="3"/>
        <v>0</v>
      </c>
    </row>
    <row r="9" spans="1:16" ht="19.5" x14ac:dyDescent="0.4">
      <c r="A9" s="16">
        <v>45220</v>
      </c>
      <c r="B9" s="8"/>
      <c r="C9" s="9"/>
      <c r="D9" s="9"/>
      <c r="E9" s="9">
        <v>0</v>
      </c>
      <c r="F9" s="10"/>
      <c r="G9" s="11">
        <f t="shared" si="4"/>
        <v>0</v>
      </c>
      <c r="H9" s="1" t="str">
        <f t="shared" si="0"/>
        <v>37</v>
      </c>
      <c r="I9" s="12">
        <f t="shared" si="1"/>
        <v>0</v>
      </c>
      <c r="J9" s="13">
        <f t="shared" si="5"/>
        <v>0</v>
      </c>
      <c r="K9" s="14">
        <f t="shared" si="2"/>
        <v>0</v>
      </c>
      <c r="L9" s="14">
        <f t="shared" si="6"/>
        <v>0</v>
      </c>
      <c r="M9" s="14">
        <f t="shared" si="7"/>
        <v>0</v>
      </c>
      <c r="N9" s="14">
        <f t="shared" si="8"/>
        <v>0</v>
      </c>
      <c r="O9" s="14">
        <f t="shared" si="9"/>
        <v>0</v>
      </c>
      <c r="P9" s="15">
        <f t="shared" si="3"/>
        <v>0</v>
      </c>
    </row>
    <row r="10" spans="1:16" ht="19.5" x14ac:dyDescent="0.4">
      <c r="A10" s="7">
        <v>45206</v>
      </c>
      <c r="B10" s="8"/>
      <c r="C10" s="9"/>
      <c r="D10" s="9"/>
      <c r="E10" s="9">
        <v>0</v>
      </c>
      <c r="F10" s="10"/>
      <c r="G10" s="11">
        <f t="shared" si="4"/>
        <v>0</v>
      </c>
      <c r="H10" s="1" t="str">
        <f t="shared" si="0"/>
        <v>37</v>
      </c>
      <c r="I10" s="12">
        <f t="shared" si="1"/>
        <v>0</v>
      </c>
      <c r="J10" s="13">
        <f t="shared" si="5"/>
        <v>0</v>
      </c>
      <c r="K10" s="14">
        <f t="shared" si="2"/>
        <v>0</v>
      </c>
      <c r="L10" s="14">
        <f t="shared" si="6"/>
        <v>0</v>
      </c>
      <c r="M10" s="14">
        <f t="shared" si="7"/>
        <v>0</v>
      </c>
      <c r="N10" s="14">
        <f t="shared" si="8"/>
        <v>0</v>
      </c>
      <c r="O10" s="14">
        <f t="shared" si="9"/>
        <v>0</v>
      </c>
      <c r="P10" s="15">
        <f t="shared" si="3"/>
        <v>0</v>
      </c>
    </row>
    <row r="11" spans="1:16" ht="19.5" x14ac:dyDescent="0.4">
      <c r="A11" s="16">
        <v>45192</v>
      </c>
      <c r="B11" s="8"/>
      <c r="C11" s="9"/>
      <c r="D11" s="9"/>
      <c r="E11" s="9">
        <v>0</v>
      </c>
      <c r="F11" s="10"/>
      <c r="G11" s="11">
        <f t="shared" si="4"/>
        <v>0</v>
      </c>
      <c r="H11" s="1" t="str">
        <f t="shared" si="0"/>
        <v>37</v>
      </c>
      <c r="I11" s="12">
        <f t="shared" si="1"/>
        <v>0</v>
      </c>
      <c r="J11" s="13">
        <f t="shared" si="5"/>
        <v>0</v>
      </c>
      <c r="K11" s="14">
        <f t="shared" si="2"/>
        <v>0</v>
      </c>
      <c r="L11" s="14">
        <f t="shared" si="6"/>
        <v>0</v>
      </c>
      <c r="M11" s="14">
        <f t="shared" si="7"/>
        <v>0</v>
      </c>
      <c r="N11" s="14">
        <f t="shared" si="8"/>
        <v>0</v>
      </c>
      <c r="O11" s="14">
        <f t="shared" si="9"/>
        <v>0</v>
      </c>
      <c r="P11" s="15">
        <f t="shared" si="3"/>
        <v>0</v>
      </c>
    </row>
    <row r="12" spans="1:16" ht="19.5" x14ac:dyDescent="0.4">
      <c r="A12" s="16">
        <v>45178</v>
      </c>
      <c r="B12" s="8"/>
      <c r="C12" s="9"/>
      <c r="D12" s="9"/>
      <c r="E12" s="9">
        <v>0</v>
      </c>
      <c r="F12" s="10"/>
      <c r="G12" s="11">
        <f t="shared" si="4"/>
        <v>0</v>
      </c>
      <c r="H12" s="1" t="str">
        <f t="shared" si="0"/>
        <v>37</v>
      </c>
      <c r="I12" s="12">
        <f t="shared" si="1"/>
        <v>0</v>
      </c>
      <c r="J12" s="13">
        <f t="shared" si="5"/>
        <v>0</v>
      </c>
      <c r="K12" s="14">
        <f t="shared" si="2"/>
        <v>0</v>
      </c>
      <c r="L12" s="14">
        <f t="shared" si="6"/>
        <v>0</v>
      </c>
      <c r="M12" s="14">
        <f t="shared" si="7"/>
        <v>0</v>
      </c>
      <c r="N12" s="14">
        <f t="shared" si="8"/>
        <v>0</v>
      </c>
      <c r="O12" s="14">
        <f t="shared" si="9"/>
        <v>0</v>
      </c>
      <c r="P12" s="15">
        <f t="shared" si="3"/>
        <v>0</v>
      </c>
    </row>
    <row r="13" spans="1:16" ht="19.5" x14ac:dyDescent="0.4">
      <c r="A13" s="7">
        <v>45164</v>
      </c>
      <c r="B13" s="8"/>
      <c r="C13" s="9"/>
      <c r="D13" s="9"/>
      <c r="E13" s="9">
        <v>0</v>
      </c>
      <c r="F13" s="10"/>
      <c r="G13" s="11">
        <f t="shared" si="4"/>
        <v>0</v>
      </c>
      <c r="H13" s="1" t="str">
        <f t="shared" si="0"/>
        <v>37</v>
      </c>
      <c r="I13" s="12">
        <f t="shared" si="1"/>
        <v>0</v>
      </c>
      <c r="J13" s="13">
        <f t="shared" si="5"/>
        <v>0</v>
      </c>
      <c r="K13" s="14">
        <f t="shared" si="2"/>
        <v>0</v>
      </c>
      <c r="L13" s="14">
        <f t="shared" si="6"/>
        <v>0</v>
      </c>
      <c r="M13" s="14">
        <f t="shared" si="7"/>
        <v>0</v>
      </c>
      <c r="N13" s="14">
        <f t="shared" si="8"/>
        <v>0</v>
      </c>
      <c r="O13" s="14">
        <f t="shared" si="9"/>
        <v>0</v>
      </c>
      <c r="P13" s="15">
        <f t="shared" si="3"/>
        <v>0</v>
      </c>
    </row>
    <row r="14" spans="1:16" ht="19.5" x14ac:dyDescent="0.4">
      <c r="A14" s="16">
        <v>45150</v>
      </c>
      <c r="B14" s="8"/>
      <c r="C14" s="9"/>
      <c r="D14" s="9"/>
      <c r="E14" s="9">
        <v>0</v>
      </c>
      <c r="F14" s="10"/>
      <c r="G14" s="11">
        <f t="shared" si="4"/>
        <v>0</v>
      </c>
      <c r="H14" s="1" t="str">
        <f t="shared" si="0"/>
        <v>37</v>
      </c>
      <c r="I14" s="12">
        <f t="shared" si="1"/>
        <v>0</v>
      </c>
      <c r="J14" s="13">
        <f t="shared" si="5"/>
        <v>0</v>
      </c>
      <c r="K14" s="14">
        <f t="shared" si="2"/>
        <v>0</v>
      </c>
      <c r="L14" s="14">
        <f t="shared" si="6"/>
        <v>0</v>
      </c>
      <c r="M14" s="14">
        <f t="shared" si="7"/>
        <v>0</v>
      </c>
      <c r="N14" s="14">
        <f t="shared" si="8"/>
        <v>0</v>
      </c>
      <c r="O14" s="14">
        <f t="shared" si="9"/>
        <v>0</v>
      </c>
      <c r="P14" s="15">
        <f t="shared" si="3"/>
        <v>0</v>
      </c>
    </row>
    <row r="15" spans="1:16" ht="19.5" x14ac:dyDescent="0.4">
      <c r="A15" s="16">
        <v>45136</v>
      </c>
      <c r="B15" s="8"/>
      <c r="C15" s="9"/>
      <c r="D15" s="9"/>
      <c r="E15" s="9">
        <v>0</v>
      </c>
      <c r="F15" s="10"/>
      <c r="G15" s="11">
        <f t="shared" si="4"/>
        <v>0</v>
      </c>
      <c r="H15" s="1" t="str">
        <f t="shared" si="0"/>
        <v>37</v>
      </c>
      <c r="I15" s="12">
        <f t="shared" si="1"/>
        <v>0</v>
      </c>
      <c r="J15" s="13">
        <f t="shared" si="5"/>
        <v>0</v>
      </c>
      <c r="K15" s="14">
        <f t="shared" si="2"/>
        <v>0</v>
      </c>
      <c r="L15" s="14">
        <f t="shared" si="6"/>
        <v>0</v>
      </c>
      <c r="M15" s="14">
        <f t="shared" si="7"/>
        <v>0</v>
      </c>
      <c r="N15" s="14">
        <f t="shared" si="8"/>
        <v>0</v>
      </c>
      <c r="O15" s="14">
        <f t="shared" si="9"/>
        <v>0</v>
      </c>
      <c r="P15" s="15">
        <f t="shared" si="3"/>
        <v>0</v>
      </c>
    </row>
    <row r="16" spans="1:16" ht="19.5" x14ac:dyDescent="0.4">
      <c r="A16" s="7">
        <v>45122</v>
      </c>
      <c r="B16" s="8"/>
      <c r="C16" s="9"/>
      <c r="D16" s="9"/>
      <c r="E16" s="9">
        <v>0</v>
      </c>
      <c r="F16" s="10"/>
      <c r="G16" s="11">
        <f t="shared" si="4"/>
        <v>0</v>
      </c>
      <c r="H16" s="1" t="str">
        <f t="shared" si="0"/>
        <v>37</v>
      </c>
      <c r="I16" s="12">
        <f t="shared" si="1"/>
        <v>0</v>
      </c>
      <c r="J16" s="13">
        <f t="shared" si="5"/>
        <v>0</v>
      </c>
      <c r="K16" s="14">
        <f t="shared" si="2"/>
        <v>0</v>
      </c>
      <c r="L16" s="14">
        <f t="shared" si="6"/>
        <v>0</v>
      </c>
      <c r="M16" s="14">
        <f t="shared" si="7"/>
        <v>0</v>
      </c>
      <c r="N16" s="14">
        <f t="shared" si="8"/>
        <v>0</v>
      </c>
      <c r="O16" s="14">
        <f t="shared" si="9"/>
        <v>0</v>
      </c>
      <c r="P16" s="15">
        <f t="shared" si="3"/>
        <v>0</v>
      </c>
    </row>
    <row r="17" spans="1:16" ht="19.5" x14ac:dyDescent="0.4">
      <c r="A17" s="16">
        <v>45108</v>
      </c>
      <c r="B17" s="8"/>
      <c r="C17" s="9"/>
      <c r="D17" s="9"/>
      <c r="E17" s="9">
        <v>0</v>
      </c>
      <c r="F17" s="10"/>
      <c r="G17" s="11">
        <f t="shared" si="4"/>
        <v>0</v>
      </c>
      <c r="H17" s="1" t="str">
        <f t="shared" si="0"/>
        <v>37</v>
      </c>
      <c r="I17" s="12">
        <f t="shared" si="1"/>
        <v>0</v>
      </c>
      <c r="J17" s="13">
        <f t="shared" si="5"/>
        <v>0</v>
      </c>
      <c r="K17" s="14">
        <f t="shared" si="2"/>
        <v>0</v>
      </c>
      <c r="L17" s="14">
        <f t="shared" si="6"/>
        <v>0</v>
      </c>
      <c r="M17" s="14">
        <f t="shared" si="7"/>
        <v>0</v>
      </c>
      <c r="N17" s="14">
        <f t="shared" si="8"/>
        <v>0</v>
      </c>
      <c r="O17" s="14">
        <f t="shared" si="9"/>
        <v>0</v>
      </c>
      <c r="P17" s="15">
        <f t="shared" si="3"/>
        <v>0</v>
      </c>
    </row>
    <row r="18" spans="1:16" ht="19.5" x14ac:dyDescent="0.4">
      <c r="A18" s="16">
        <v>45094</v>
      </c>
      <c r="B18" s="8"/>
      <c r="C18" s="9"/>
      <c r="D18" s="9"/>
      <c r="E18" s="9">
        <v>0</v>
      </c>
      <c r="F18" s="10"/>
      <c r="G18" s="11">
        <f t="shared" si="4"/>
        <v>0</v>
      </c>
      <c r="H18" s="1" t="str">
        <f t="shared" si="0"/>
        <v>37</v>
      </c>
      <c r="I18" s="12">
        <f t="shared" si="1"/>
        <v>0</v>
      </c>
      <c r="J18" s="13">
        <f t="shared" si="5"/>
        <v>0</v>
      </c>
      <c r="K18" s="14">
        <f t="shared" si="2"/>
        <v>0</v>
      </c>
      <c r="L18" s="14">
        <f t="shared" si="6"/>
        <v>0</v>
      </c>
      <c r="M18" s="14">
        <f t="shared" si="7"/>
        <v>0</v>
      </c>
      <c r="N18" s="14">
        <f t="shared" si="8"/>
        <v>0</v>
      </c>
      <c r="O18" s="14">
        <f t="shared" si="9"/>
        <v>0</v>
      </c>
      <c r="P18" s="15">
        <f t="shared" si="3"/>
        <v>0</v>
      </c>
    </row>
    <row r="19" spans="1:16" ht="19.5" x14ac:dyDescent="0.4">
      <c r="A19" s="7">
        <v>45080</v>
      </c>
      <c r="B19" s="8"/>
      <c r="C19" s="9"/>
      <c r="D19" s="9"/>
      <c r="E19" s="9">
        <v>0</v>
      </c>
      <c r="F19" s="10"/>
      <c r="G19" s="11">
        <f t="shared" si="4"/>
        <v>0</v>
      </c>
      <c r="H19" s="1" t="str">
        <f t="shared" si="0"/>
        <v>37</v>
      </c>
      <c r="I19" s="12">
        <f t="shared" si="1"/>
        <v>0</v>
      </c>
      <c r="J19" s="13">
        <f t="shared" si="5"/>
        <v>0</v>
      </c>
      <c r="K19" s="14">
        <f t="shared" si="2"/>
        <v>0</v>
      </c>
      <c r="L19" s="14">
        <f t="shared" si="6"/>
        <v>0</v>
      </c>
      <c r="M19" s="14">
        <f t="shared" si="7"/>
        <v>0</v>
      </c>
      <c r="N19" s="14">
        <f t="shared" si="8"/>
        <v>0</v>
      </c>
      <c r="O19" s="14">
        <f t="shared" si="9"/>
        <v>0</v>
      </c>
      <c r="P19" s="15">
        <f t="shared" si="3"/>
        <v>0</v>
      </c>
    </row>
    <row r="20" spans="1:16" ht="19.5" x14ac:dyDescent="0.4">
      <c r="A20" s="16">
        <v>45066</v>
      </c>
      <c r="B20" s="8"/>
      <c r="C20" s="9"/>
      <c r="D20" s="9"/>
      <c r="E20" s="9">
        <v>0</v>
      </c>
      <c r="F20" s="10"/>
      <c r="G20" s="11">
        <f t="shared" si="4"/>
        <v>0</v>
      </c>
      <c r="H20" s="1" t="str">
        <f t="shared" si="0"/>
        <v>37</v>
      </c>
      <c r="I20" s="12">
        <f t="shared" si="1"/>
        <v>0</v>
      </c>
      <c r="J20" s="13">
        <f t="shared" si="5"/>
        <v>0</v>
      </c>
      <c r="K20" s="14">
        <f t="shared" si="2"/>
        <v>0</v>
      </c>
      <c r="L20" s="14">
        <f t="shared" si="6"/>
        <v>0</v>
      </c>
      <c r="M20" s="14">
        <f t="shared" si="7"/>
        <v>0</v>
      </c>
      <c r="N20" s="14">
        <f t="shared" si="8"/>
        <v>0</v>
      </c>
      <c r="O20" s="14">
        <f t="shared" si="9"/>
        <v>0</v>
      </c>
      <c r="P20" s="15">
        <f t="shared" si="3"/>
        <v>0</v>
      </c>
    </row>
    <row r="21" spans="1:16" ht="19.5" x14ac:dyDescent="0.4">
      <c r="A21" s="16">
        <v>45052</v>
      </c>
      <c r="B21" s="8"/>
      <c r="C21" s="9"/>
      <c r="D21" s="9"/>
      <c r="E21" s="9">
        <v>0</v>
      </c>
      <c r="F21" s="10"/>
      <c r="G21" s="11">
        <f t="shared" si="4"/>
        <v>0</v>
      </c>
      <c r="H21" s="1" t="str">
        <f t="shared" si="0"/>
        <v>37</v>
      </c>
      <c r="I21" s="12">
        <f t="shared" si="1"/>
        <v>0</v>
      </c>
      <c r="J21" s="13">
        <f t="shared" si="5"/>
        <v>0</v>
      </c>
      <c r="K21" s="14">
        <f t="shared" si="2"/>
        <v>0</v>
      </c>
      <c r="L21" s="14">
        <f t="shared" si="6"/>
        <v>0</v>
      </c>
      <c r="M21" s="14">
        <f t="shared" si="7"/>
        <v>0</v>
      </c>
      <c r="N21" s="14">
        <f t="shared" si="8"/>
        <v>0</v>
      </c>
      <c r="O21" s="14">
        <f t="shared" si="9"/>
        <v>0</v>
      </c>
      <c r="P21" s="15">
        <f t="shared" si="3"/>
        <v>0</v>
      </c>
    </row>
    <row r="22" spans="1:16" ht="19.5" x14ac:dyDescent="0.4">
      <c r="A22" s="7">
        <v>45038</v>
      </c>
      <c r="B22" s="8"/>
      <c r="C22" s="9"/>
      <c r="D22" s="9"/>
      <c r="E22" s="9">
        <v>0</v>
      </c>
      <c r="F22" s="10"/>
      <c r="G22" s="11">
        <f t="shared" si="4"/>
        <v>0</v>
      </c>
      <c r="H22" s="1" t="str">
        <f t="shared" si="0"/>
        <v>37</v>
      </c>
      <c r="I22" s="12">
        <f t="shared" si="1"/>
        <v>0</v>
      </c>
      <c r="J22" s="13">
        <f t="shared" si="5"/>
        <v>0</v>
      </c>
      <c r="K22" s="14">
        <f t="shared" si="2"/>
        <v>0</v>
      </c>
      <c r="L22" s="14">
        <f t="shared" si="6"/>
        <v>0</v>
      </c>
      <c r="M22" s="14">
        <f t="shared" si="7"/>
        <v>0</v>
      </c>
      <c r="N22" s="14">
        <f t="shared" si="8"/>
        <v>0</v>
      </c>
      <c r="O22" s="14">
        <f t="shared" si="9"/>
        <v>0</v>
      </c>
      <c r="P22" s="15">
        <f t="shared" si="3"/>
        <v>0</v>
      </c>
    </row>
    <row r="23" spans="1:16" ht="19.5" x14ac:dyDescent="0.4">
      <c r="A23" s="16">
        <v>45024</v>
      </c>
      <c r="B23" s="8"/>
      <c r="C23" s="9"/>
      <c r="D23" s="9"/>
      <c r="E23" s="9">
        <v>0</v>
      </c>
      <c r="F23" s="10"/>
      <c r="G23" s="11">
        <f t="shared" si="4"/>
        <v>0</v>
      </c>
      <c r="H23" s="1" t="str">
        <f t="shared" si="0"/>
        <v>37</v>
      </c>
      <c r="I23" s="12">
        <f t="shared" si="1"/>
        <v>0</v>
      </c>
      <c r="J23" s="13">
        <f t="shared" si="5"/>
        <v>0</v>
      </c>
      <c r="K23" s="14">
        <f t="shared" si="2"/>
        <v>0</v>
      </c>
      <c r="L23" s="14">
        <f t="shared" si="6"/>
        <v>0</v>
      </c>
      <c r="M23" s="14">
        <f t="shared" si="7"/>
        <v>0</v>
      </c>
      <c r="N23" s="14">
        <f t="shared" si="8"/>
        <v>0</v>
      </c>
      <c r="O23" s="14">
        <f t="shared" si="9"/>
        <v>0</v>
      </c>
      <c r="P23" s="15">
        <f t="shared" si="3"/>
        <v>0</v>
      </c>
    </row>
    <row r="24" spans="1:16" ht="19.5" x14ac:dyDescent="0.4">
      <c r="A24" s="16">
        <v>45010</v>
      </c>
      <c r="B24" s="8"/>
      <c r="C24" s="9"/>
      <c r="D24" s="9"/>
      <c r="E24" s="9">
        <v>0</v>
      </c>
      <c r="F24" s="10"/>
      <c r="G24" s="11">
        <f t="shared" si="4"/>
        <v>0</v>
      </c>
      <c r="H24" s="1" t="str">
        <f t="shared" si="0"/>
        <v>37</v>
      </c>
      <c r="I24" s="12">
        <f t="shared" si="1"/>
        <v>0</v>
      </c>
      <c r="J24" s="13">
        <f t="shared" si="5"/>
        <v>0</v>
      </c>
      <c r="K24" s="14">
        <f t="shared" si="2"/>
        <v>0</v>
      </c>
      <c r="L24" s="14">
        <f t="shared" si="6"/>
        <v>0</v>
      </c>
      <c r="M24" s="14">
        <f t="shared" si="7"/>
        <v>0</v>
      </c>
      <c r="N24" s="14">
        <f t="shared" si="8"/>
        <v>0</v>
      </c>
      <c r="O24" s="14">
        <f t="shared" si="9"/>
        <v>0</v>
      </c>
      <c r="P24" s="15">
        <f t="shared" si="3"/>
        <v>0</v>
      </c>
    </row>
    <row r="25" spans="1:16" ht="19.5" x14ac:dyDescent="0.4">
      <c r="A25" s="7">
        <v>44996</v>
      </c>
      <c r="B25" s="8"/>
      <c r="C25" s="9"/>
      <c r="D25" s="9"/>
      <c r="E25" s="9">
        <v>0</v>
      </c>
      <c r="F25" s="10"/>
      <c r="G25" s="11">
        <f t="shared" si="4"/>
        <v>0</v>
      </c>
      <c r="H25" s="1" t="str">
        <f t="shared" si="0"/>
        <v>37</v>
      </c>
      <c r="I25" s="12">
        <f t="shared" si="1"/>
        <v>0</v>
      </c>
      <c r="J25" s="13">
        <f t="shared" si="5"/>
        <v>0</v>
      </c>
      <c r="K25" s="14">
        <f t="shared" si="2"/>
        <v>0</v>
      </c>
      <c r="L25" s="14">
        <f t="shared" si="6"/>
        <v>0</v>
      </c>
      <c r="M25" s="14">
        <f t="shared" si="7"/>
        <v>0</v>
      </c>
      <c r="N25" s="14">
        <f t="shared" si="8"/>
        <v>0</v>
      </c>
      <c r="O25" s="14">
        <f t="shared" si="9"/>
        <v>0</v>
      </c>
      <c r="P25" s="15">
        <f t="shared" si="3"/>
        <v>0</v>
      </c>
    </row>
    <row r="26" spans="1:16" ht="19.5" x14ac:dyDescent="0.4">
      <c r="A26" s="16">
        <v>44982</v>
      </c>
      <c r="B26" s="8"/>
      <c r="C26" s="9"/>
      <c r="D26" s="9"/>
      <c r="E26" s="9">
        <v>0</v>
      </c>
      <c r="F26" s="10"/>
      <c r="G26" s="11">
        <f t="shared" si="4"/>
        <v>0</v>
      </c>
      <c r="H26" s="1" t="str">
        <f t="shared" si="0"/>
        <v>37</v>
      </c>
      <c r="I26" s="12">
        <f t="shared" si="1"/>
        <v>0</v>
      </c>
      <c r="J26" s="13">
        <f t="shared" si="5"/>
        <v>0</v>
      </c>
      <c r="K26" s="14">
        <f t="shared" si="2"/>
        <v>0</v>
      </c>
      <c r="L26" s="14">
        <f t="shared" si="6"/>
        <v>0</v>
      </c>
      <c r="M26" s="14">
        <f t="shared" si="7"/>
        <v>0</v>
      </c>
      <c r="N26" s="14">
        <f t="shared" si="8"/>
        <v>0</v>
      </c>
      <c r="O26" s="14">
        <f t="shared" si="9"/>
        <v>0</v>
      </c>
      <c r="P26" s="15">
        <f t="shared" si="3"/>
        <v>0</v>
      </c>
    </row>
    <row r="27" spans="1:16" ht="19.5" x14ac:dyDescent="0.4">
      <c r="A27" s="16">
        <v>44968</v>
      </c>
      <c r="B27" s="8"/>
      <c r="C27" s="9"/>
      <c r="D27" s="9"/>
      <c r="E27" s="9">
        <v>0</v>
      </c>
      <c r="F27" s="10"/>
      <c r="G27" s="11">
        <f t="shared" si="4"/>
        <v>0</v>
      </c>
      <c r="H27" s="1" t="str">
        <f t="shared" si="0"/>
        <v>37</v>
      </c>
      <c r="I27" s="12">
        <f t="shared" si="1"/>
        <v>0</v>
      </c>
      <c r="J27" s="13">
        <f t="shared" si="5"/>
        <v>0</v>
      </c>
      <c r="K27" s="14">
        <f t="shared" si="2"/>
        <v>0</v>
      </c>
      <c r="L27" s="14">
        <f t="shared" si="6"/>
        <v>0</v>
      </c>
      <c r="M27" s="14">
        <f t="shared" si="7"/>
        <v>0</v>
      </c>
      <c r="N27" s="14">
        <f t="shared" si="8"/>
        <v>0</v>
      </c>
      <c r="O27" s="14">
        <f t="shared" si="9"/>
        <v>0</v>
      </c>
      <c r="P27" s="15">
        <f t="shared" si="3"/>
        <v>0</v>
      </c>
    </row>
    <row r="28" spans="1:16" ht="19.5" x14ac:dyDescent="0.4">
      <c r="A28" s="7">
        <v>44954</v>
      </c>
      <c r="B28" s="8"/>
      <c r="C28" s="9"/>
      <c r="D28" s="9"/>
      <c r="E28" s="9">
        <v>0</v>
      </c>
      <c r="F28" s="10"/>
      <c r="G28" s="11">
        <f t="shared" si="4"/>
        <v>0</v>
      </c>
      <c r="H28" s="1" t="str">
        <f t="shared" si="0"/>
        <v>37</v>
      </c>
      <c r="I28" s="12">
        <f t="shared" si="1"/>
        <v>0</v>
      </c>
      <c r="J28" s="13">
        <f t="shared" si="5"/>
        <v>0</v>
      </c>
      <c r="K28" s="14">
        <f t="shared" si="2"/>
        <v>0</v>
      </c>
      <c r="L28" s="14">
        <f t="shared" si="6"/>
        <v>0</v>
      </c>
      <c r="M28" s="14">
        <f t="shared" si="7"/>
        <v>0</v>
      </c>
      <c r="N28" s="14">
        <f t="shared" si="8"/>
        <v>0</v>
      </c>
      <c r="O28" s="14">
        <f t="shared" si="9"/>
        <v>0</v>
      </c>
      <c r="P28" s="15">
        <f t="shared" si="3"/>
        <v>0</v>
      </c>
    </row>
    <row r="29" spans="1:16" ht="19.5" x14ac:dyDescent="0.4">
      <c r="A29" s="16">
        <v>44940</v>
      </c>
      <c r="B29" s="8"/>
      <c r="C29" s="9"/>
      <c r="D29" s="9"/>
      <c r="E29" s="9">
        <v>0</v>
      </c>
      <c r="F29" s="10"/>
      <c r="G29" s="11">
        <f t="shared" si="4"/>
        <v>0</v>
      </c>
      <c r="H29" s="1" t="str">
        <f t="shared" si="0"/>
        <v>37</v>
      </c>
      <c r="I29" s="12">
        <f t="shared" si="1"/>
        <v>0</v>
      </c>
      <c r="J29" s="13">
        <f t="shared" si="5"/>
        <v>0</v>
      </c>
      <c r="K29" s="14">
        <f t="shared" si="2"/>
        <v>0</v>
      </c>
      <c r="L29" s="14">
        <f t="shared" si="6"/>
        <v>0</v>
      </c>
      <c r="M29" s="14">
        <f t="shared" si="7"/>
        <v>0</v>
      </c>
      <c r="N29" s="14">
        <f t="shared" si="8"/>
        <v>0</v>
      </c>
      <c r="O29" s="14">
        <f t="shared" si="9"/>
        <v>0</v>
      </c>
      <c r="P29" s="15">
        <f t="shared" si="3"/>
        <v>0</v>
      </c>
    </row>
    <row r="30" spans="1:16" ht="19.5" x14ac:dyDescent="0.4">
      <c r="A30" s="16">
        <v>44926</v>
      </c>
      <c r="B30" s="8"/>
      <c r="C30" s="9"/>
      <c r="D30" s="9"/>
      <c r="E30" s="9">
        <v>0</v>
      </c>
      <c r="F30" s="10"/>
      <c r="G30" s="11">
        <f t="shared" si="4"/>
        <v>0</v>
      </c>
      <c r="H30" s="1" t="str">
        <f t="shared" si="0"/>
        <v>37</v>
      </c>
      <c r="I30" s="12">
        <f t="shared" si="1"/>
        <v>0</v>
      </c>
      <c r="J30" s="13">
        <f t="shared" si="5"/>
        <v>0</v>
      </c>
      <c r="K30" s="14">
        <f t="shared" si="2"/>
        <v>0</v>
      </c>
      <c r="L30" s="14">
        <f t="shared" si="6"/>
        <v>0</v>
      </c>
      <c r="M30" s="14">
        <f t="shared" si="7"/>
        <v>0</v>
      </c>
      <c r="N30" s="14">
        <f t="shared" si="8"/>
        <v>0</v>
      </c>
      <c r="O30" s="14">
        <f t="shared" si="9"/>
        <v>0</v>
      </c>
      <c r="P30" s="15">
        <f t="shared" si="3"/>
        <v>0</v>
      </c>
    </row>
    <row r="31" spans="1:16" ht="19.5" x14ac:dyDescent="0.4">
      <c r="A31" s="7">
        <v>44912</v>
      </c>
      <c r="B31" s="8"/>
      <c r="C31" s="9"/>
      <c r="D31" s="9"/>
      <c r="E31" s="9">
        <v>0</v>
      </c>
      <c r="F31" s="10"/>
      <c r="G31" s="11">
        <f t="shared" si="4"/>
        <v>0</v>
      </c>
      <c r="H31" s="1" t="str">
        <f t="shared" si="0"/>
        <v>37</v>
      </c>
      <c r="I31" s="12">
        <f t="shared" si="1"/>
        <v>0</v>
      </c>
      <c r="J31" s="13">
        <f t="shared" si="5"/>
        <v>0</v>
      </c>
      <c r="K31" s="14">
        <f t="shared" si="2"/>
        <v>0</v>
      </c>
      <c r="L31" s="14">
        <f t="shared" si="6"/>
        <v>0</v>
      </c>
      <c r="M31" s="14">
        <f t="shared" si="7"/>
        <v>0</v>
      </c>
      <c r="N31" s="14">
        <f t="shared" si="8"/>
        <v>0</v>
      </c>
      <c r="O31" s="14">
        <f t="shared" si="9"/>
        <v>0</v>
      </c>
      <c r="P31" s="15">
        <f t="shared" si="3"/>
        <v>0</v>
      </c>
    </row>
    <row r="32" spans="1:16" ht="19.5" x14ac:dyDescent="0.4">
      <c r="A32" s="16">
        <v>44898</v>
      </c>
      <c r="B32" s="10">
        <v>40</v>
      </c>
      <c r="C32" s="9"/>
      <c r="D32" s="9"/>
      <c r="E32" s="9">
        <v>0</v>
      </c>
      <c r="F32" s="17"/>
      <c r="G32" s="11">
        <f t="shared" si="4"/>
        <v>0</v>
      </c>
      <c r="H32" s="1" t="str">
        <f t="shared" si="0"/>
        <v>37</v>
      </c>
      <c r="I32" s="12">
        <f t="shared" si="1"/>
        <v>-925</v>
      </c>
      <c r="J32" s="13">
        <f t="shared" si="5"/>
        <v>40</v>
      </c>
      <c r="K32" s="14">
        <f t="shared" si="2"/>
        <v>925</v>
      </c>
      <c r="L32" s="14">
        <f t="shared" si="6"/>
        <v>0</v>
      </c>
      <c r="M32" s="14">
        <f t="shared" si="7"/>
        <v>0</v>
      </c>
      <c r="N32" s="14">
        <f t="shared" si="8"/>
        <v>0</v>
      </c>
      <c r="O32" s="14">
        <f t="shared" si="9"/>
        <v>0</v>
      </c>
      <c r="P32" s="15">
        <f t="shared" si="3"/>
        <v>925</v>
      </c>
    </row>
    <row r="33" spans="1:16" ht="19.5" x14ac:dyDescent="0.4">
      <c r="A33" s="16">
        <v>44884</v>
      </c>
      <c r="B33" s="10"/>
      <c r="C33" s="9"/>
      <c r="D33" s="9"/>
      <c r="E33" s="9">
        <v>0</v>
      </c>
      <c r="F33" s="17"/>
      <c r="G33" s="11">
        <f t="shared" si="4"/>
        <v>0</v>
      </c>
      <c r="H33" s="1" t="str">
        <f t="shared" si="0"/>
        <v>37</v>
      </c>
      <c r="I33" s="12">
        <f t="shared" si="1"/>
        <v>0</v>
      </c>
      <c r="J33" s="13">
        <f t="shared" si="5"/>
        <v>0</v>
      </c>
      <c r="K33" s="14">
        <f t="shared" si="2"/>
        <v>0</v>
      </c>
      <c r="L33" s="14">
        <f t="shared" si="6"/>
        <v>0</v>
      </c>
      <c r="M33" s="14">
        <f t="shared" si="7"/>
        <v>0</v>
      </c>
      <c r="N33" s="14">
        <f t="shared" si="8"/>
        <v>0</v>
      </c>
      <c r="O33" s="14">
        <f t="shared" si="9"/>
        <v>0</v>
      </c>
      <c r="P33" s="15">
        <f t="shared" si="3"/>
        <v>0</v>
      </c>
    </row>
    <row r="34" spans="1:16" ht="19.5" x14ac:dyDescent="0.4">
      <c r="A34" s="7">
        <v>44870</v>
      </c>
      <c r="B34" s="10"/>
      <c r="C34" s="9"/>
      <c r="D34" s="9"/>
      <c r="E34" s="9">
        <v>0</v>
      </c>
      <c r="F34" s="17"/>
      <c r="G34" s="11">
        <f t="shared" si="4"/>
        <v>0</v>
      </c>
      <c r="H34" s="1" t="str">
        <f t="shared" si="0"/>
        <v>37</v>
      </c>
      <c r="I34" s="12">
        <f t="shared" si="1"/>
        <v>0</v>
      </c>
      <c r="J34" s="13">
        <f t="shared" si="5"/>
        <v>0</v>
      </c>
      <c r="K34" s="14">
        <f t="shared" si="2"/>
        <v>0</v>
      </c>
      <c r="L34" s="14">
        <f t="shared" si="6"/>
        <v>0</v>
      </c>
      <c r="M34" s="14">
        <f t="shared" si="7"/>
        <v>0</v>
      </c>
      <c r="N34" s="14">
        <f t="shared" si="8"/>
        <v>0</v>
      </c>
      <c r="O34" s="14">
        <f t="shared" si="9"/>
        <v>0</v>
      </c>
      <c r="P34" s="15">
        <f t="shared" si="3"/>
        <v>0</v>
      </c>
    </row>
    <row r="35" spans="1:16" ht="19.5" x14ac:dyDescent="0.4">
      <c r="A35" s="16">
        <v>44856</v>
      </c>
      <c r="B35" s="10"/>
      <c r="C35" s="9"/>
      <c r="D35" s="9"/>
      <c r="E35" s="9">
        <v>0</v>
      </c>
      <c r="F35" s="17"/>
      <c r="G35" s="11">
        <f t="shared" si="4"/>
        <v>0</v>
      </c>
      <c r="H35" s="1" t="str">
        <f t="shared" si="0"/>
        <v>37</v>
      </c>
      <c r="I35" s="12">
        <f t="shared" si="1"/>
        <v>0</v>
      </c>
      <c r="J35" s="13">
        <f t="shared" si="5"/>
        <v>0</v>
      </c>
      <c r="K35" s="14">
        <f t="shared" si="2"/>
        <v>0</v>
      </c>
      <c r="L35" s="14">
        <f t="shared" si="6"/>
        <v>0</v>
      </c>
      <c r="M35" s="14">
        <f t="shared" si="7"/>
        <v>0</v>
      </c>
      <c r="N35" s="14">
        <f t="shared" si="8"/>
        <v>0</v>
      </c>
      <c r="O35" s="14">
        <f t="shared" si="9"/>
        <v>0</v>
      </c>
      <c r="P35" s="15">
        <f t="shared" si="3"/>
        <v>0</v>
      </c>
    </row>
    <row r="36" spans="1:16" ht="19.5" x14ac:dyDescent="0.4">
      <c r="A36" s="16">
        <v>44842</v>
      </c>
      <c r="B36" s="10"/>
      <c r="C36" s="9"/>
      <c r="D36" s="9"/>
      <c r="E36" s="9">
        <v>0</v>
      </c>
      <c r="F36" s="17"/>
      <c r="G36" s="11">
        <f t="shared" si="4"/>
        <v>0</v>
      </c>
      <c r="H36" s="1" t="str">
        <f t="shared" si="0"/>
        <v>37</v>
      </c>
      <c r="I36" s="12">
        <f t="shared" si="1"/>
        <v>0</v>
      </c>
      <c r="J36" s="13">
        <f t="shared" si="5"/>
        <v>0</v>
      </c>
      <c r="K36" s="14">
        <f t="shared" si="2"/>
        <v>0</v>
      </c>
      <c r="L36" s="14">
        <f t="shared" si="6"/>
        <v>0</v>
      </c>
      <c r="M36" s="14">
        <f t="shared" si="7"/>
        <v>0</v>
      </c>
      <c r="N36" s="14">
        <f t="shared" si="8"/>
        <v>0</v>
      </c>
      <c r="O36" s="14">
        <f t="shared" si="9"/>
        <v>0</v>
      </c>
      <c r="P36" s="15">
        <f t="shared" si="3"/>
        <v>0</v>
      </c>
    </row>
    <row r="37" spans="1:16" ht="19.5" x14ac:dyDescent="0.4">
      <c r="A37" s="7">
        <v>44828</v>
      </c>
      <c r="B37" s="10"/>
      <c r="C37" s="9"/>
      <c r="D37" s="9"/>
      <c r="E37" s="9">
        <v>0</v>
      </c>
      <c r="F37" s="17"/>
      <c r="G37" s="11">
        <f t="shared" si="4"/>
        <v>0</v>
      </c>
      <c r="H37" s="1" t="str">
        <f t="shared" si="0"/>
        <v>37</v>
      </c>
      <c r="I37" s="12">
        <f t="shared" si="1"/>
        <v>0</v>
      </c>
      <c r="J37" s="13">
        <f t="shared" si="5"/>
        <v>0</v>
      </c>
      <c r="K37" s="14">
        <f t="shared" si="2"/>
        <v>0</v>
      </c>
      <c r="L37" s="14">
        <f t="shared" si="6"/>
        <v>0</v>
      </c>
      <c r="M37" s="14">
        <f t="shared" si="7"/>
        <v>0</v>
      </c>
      <c r="N37" s="14">
        <f t="shared" si="8"/>
        <v>0</v>
      </c>
      <c r="O37" s="14">
        <f t="shared" si="9"/>
        <v>0</v>
      </c>
      <c r="P37" s="15">
        <f t="shared" si="3"/>
        <v>0</v>
      </c>
    </row>
    <row r="38" spans="1:16" ht="19.5" x14ac:dyDescent="0.4">
      <c r="A38" s="16">
        <v>44814</v>
      </c>
      <c r="B38" s="10"/>
      <c r="C38" s="9"/>
      <c r="D38" s="9"/>
      <c r="E38" s="9">
        <v>0</v>
      </c>
      <c r="F38" s="17"/>
      <c r="G38" s="11">
        <f t="shared" si="4"/>
        <v>0</v>
      </c>
      <c r="H38" s="1" t="str">
        <f t="shared" si="0"/>
        <v>37</v>
      </c>
      <c r="I38" s="12">
        <f t="shared" si="1"/>
        <v>0</v>
      </c>
      <c r="J38" s="13">
        <f t="shared" si="5"/>
        <v>0</v>
      </c>
      <c r="K38" s="14">
        <f t="shared" si="2"/>
        <v>0</v>
      </c>
      <c r="L38" s="14">
        <f t="shared" si="6"/>
        <v>0</v>
      </c>
      <c r="M38" s="14">
        <f t="shared" si="7"/>
        <v>0</v>
      </c>
      <c r="N38" s="14">
        <f t="shared" si="8"/>
        <v>0</v>
      </c>
      <c r="O38" s="14">
        <f t="shared" si="9"/>
        <v>0</v>
      </c>
      <c r="P38" s="15">
        <f t="shared" si="3"/>
        <v>0</v>
      </c>
    </row>
    <row r="39" spans="1:16" ht="19.5" x14ac:dyDescent="0.4">
      <c r="A39" s="16">
        <v>44800</v>
      </c>
      <c r="B39" s="10"/>
      <c r="C39" s="9"/>
      <c r="D39" s="9"/>
      <c r="E39" s="9">
        <v>0</v>
      </c>
      <c r="F39" s="17"/>
      <c r="G39" s="11">
        <f t="shared" si="4"/>
        <v>0</v>
      </c>
      <c r="H39" s="1" t="str">
        <f t="shared" si="0"/>
        <v>37</v>
      </c>
      <c r="I39" s="12">
        <f t="shared" si="1"/>
        <v>0</v>
      </c>
      <c r="J39" s="13">
        <f t="shared" si="5"/>
        <v>0</v>
      </c>
      <c r="K39" s="14">
        <f t="shared" si="2"/>
        <v>0</v>
      </c>
      <c r="L39" s="14">
        <f t="shared" si="6"/>
        <v>0</v>
      </c>
      <c r="M39" s="14">
        <f t="shared" si="7"/>
        <v>0</v>
      </c>
      <c r="N39" s="14">
        <f t="shared" si="8"/>
        <v>0</v>
      </c>
      <c r="O39" s="14">
        <f t="shared" si="9"/>
        <v>0</v>
      </c>
      <c r="P39" s="15">
        <f t="shared" si="3"/>
        <v>0</v>
      </c>
    </row>
    <row r="40" spans="1:16" ht="19.5" x14ac:dyDescent="0.4">
      <c r="A40" s="7">
        <v>44786</v>
      </c>
      <c r="B40" s="10"/>
      <c r="C40" s="9"/>
      <c r="D40" s="9"/>
      <c r="E40" s="9">
        <v>0</v>
      </c>
      <c r="F40" s="17"/>
      <c r="G40" s="11">
        <f t="shared" si="4"/>
        <v>0</v>
      </c>
      <c r="H40" s="1" t="str">
        <f t="shared" si="0"/>
        <v>37</v>
      </c>
      <c r="I40" s="12">
        <f t="shared" si="1"/>
        <v>0</v>
      </c>
      <c r="J40" s="13">
        <f t="shared" si="5"/>
        <v>0</v>
      </c>
      <c r="K40" s="14">
        <f t="shared" si="2"/>
        <v>0</v>
      </c>
      <c r="L40" s="14">
        <f t="shared" si="6"/>
        <v>0</v>
      </c>
      <c r="M40" s="14">
        <f t="shared" si="7"/>
        <v>0</v>
      </c>
      <c r="N40" s="14">
        <f t="shared" si="8"/>
        <v>0</v>
      </c>
      <c r="O40" s="14">
        <f t="shared" si="9"/>
        <v>0</v>
      </c>
      <c r="P40" s="15">
        <f t="shared" si="3"/>
        <v>0</v>
      </c>
    </row>
    <row r="41" spans="1:16" ht="19.5" x14ac:dyDescent="0.4">
      <c r="A41" s="16">
        <v>44772</v>
      </c>
      <c r="B41" s="10"/>
      <c r="C41" s="9"/>
      <c r="D41" s="9"/>
      <c r="E41" s="9">
        <v>0</v>
      </c>
      <c r="F41" s="17"/>
      <c r="G41" s="11">
        <f t="shared" si="4"/>
        <v>0</v>
      </c>
      <c r="H41" s="1" t="str">
        <f t="shared" si="0"/>
        <v>37</v>
      </c>
      <c r="I41" s="12">
        <f t="shared" si="1"/>
        <v>0</v>
      </c>
      <c r="J41" s="13">
        <f t="shared" si="5"/>
        <v>0</v>
      </c>
      <c r="K41" s="14">
        <f t="shared" si="2"/>
        <v>0</v>
      </c>
      <c r="L41" s="14">
        <f t="shared" si="6"/>
        <v>0</v>
      </c>
      <c r="M41" s="14">
        <f t="shared" si="7"/>
        <v>0</v>
      </c>
      <c r="N41" s="14">
        <f t="shared" si="8"/>
        <v>0</v>
      </c>
      <c r="O41" s="14">
        <f t="shared" si="9"/>
        <v>0</v>
      </c>
      <c r="P41" s="15">
        <f t="shared" si="3"/>
        <v>0</v>
      </c>
    </row>
    <row r="42" spans="1:16" ht="19.5" x14ac:dyDescent="0.4">
      <c r="A42" s="16">
        <v>44758</v>
      </c>
      <c r="B42" s="10"/>
      <c r="C42" s="9"/>
      <c r="D42" s="9"/>
      <c r="E42" s="9">
        <v>0</v>
      </c>
      <c r="F42" s="17"/>
      <c r="G42" s="11">
        <f t="shared" si="4"/>
        <v>0</v>
      </c>
      <c r="H42" s="1" t="str">
        <f t="shared" si="0"/>
        <v>37</v>
      </c>
      <c r="I42" s="12">
        <f t="shared" si="1"/>
        <v>0</v>
      </c>
      <c r="J42" s="13">
        <f t="shared" si="5"/>
        <v>0</v>
      </c>
      <c r="K42" s="14">
        <f t="shared" si="2"/>
        <v>0</v>
      </c>
      <c r="L42" s="14">
        <f t="shared" si="6"/>
        <v>0</v>
      </c>
      <c r="M42" s="14">
        <f t="shared" si="7"/>
        <v>0</v>
      </c>
      <c r="N42" s="14">
        <f t="shared" si="8"/>
        <v>0</v>
      </c>
      <c r="O42" s="14">
        <f t="shared" si="9"/>
        <v>0</v>
      </c>
      <c r="P42" s="15">
        <f t="shared" si="3"/>
        <v>0</v>
      </c>
    </row>
    <row r="43" spans="1:16" ht="19.5" x14ac:dyDescent="0.4">
      <c r="A43" s="7">
        <v>44744</v>
      </c>
      <c r="B43" s="8"/>
      <c r="C43" s="9"/>
      <c r="D43" s="9"/>
      <c r="E43" s="9">
        <v>0</v>
      </c>
      <c r="F43" s="10"/>
      <c r="G43" s="11">
        <f t="shared" si="4"/>
        <v>0</v>
      </c>
      <c r="H43" s="1" t="str">
        <f t="shared" si="0"/>
        <v>37</v>
      </c>
      <c r="I43" s="12">
        <f t="shared" si="1"/>
        <v>0</v>
      </c>
      <c r="J43" s="13">
        <f t="shared" si="5"/>
        <v>0</v>
      </c>
      <c r="K43" s="14">
        <f t="shared" si="2"/>
        <v>0</v>
      </c>
      <c r="L43" s="14">
        <f t="shared" si="6"/>
        <v>0</v>
      </c>
      <c r="M43" s="14">
        <f t="shared" si="7"/>
        <v>0</v>
      </c>
      <c r="N43" s="14">
        <f t="shared" si="8"/>
        <v>0</v>
      </c>
      <c r="O43" s="14">
        <f t="shared" si="9"/>
        <v>0</v>
      </c>
      <c r="P43" s="15">
        <f t="shared" si="3"/>
        <v>0</v>
      </c>
    </row>
    <row r="44" spans="1:16" ht="19.5" x14ac:dyDescent="0.4">
      <c r="A44" s="16">
        <v>44730</v>
      </c>
      <c r="B44" s="8"/>
      <c r="C44" s="9"/>
      <c r="D44" s="9"/>
      <c r="E44" s="9">
        <v>0</v>
      </c>
      <c r="F44" s="10"/>
      <c r="G44" s="11">
        <f t="shared" si="4"/>
        <v>0</v>
      </c>
      <c r="H44" s="1" t="str">
        <f t="shared" si="0"/>
        <v>37</v>
      </c>
      <c r="I44" s="12">
        <f t="shared" si="1"/>
        <v>0</v>
      </c>
      <c r="J44" s="13">
        <f t="shared" si="5"/>
        <v>0</v>
      </c>
      <c r="K44" s="14">
        <f t="shared" si="2"/>
        <v>0</v>
      </c>
      <c r="L44" s="14">
        <f t="shared" si="6"/>
        <v>0</v>
      </c>
      <c r="M44" s="14">
        <f t="shared" si="7"/>
        <v>0</v>
      </c>
      <c r="N44" s="14">
        <f t="shared" si="8"/>
        <v>0</v>
      </c>
      <c r="O44" s="14">
        <f t="shared" si="9"/>
        <v>0</v>
      </c>
      <c r="P44" s="15">
        <f t="shared" si="3"/>
        <v>0</v>
      </c>
    </row>
  </sheetData>
  <sheetProtection algorithmName="SHA-512" hashValue="y0AIc5z6oSpO0Eas5RDJFJ/1CmYEOt///u7+IfNmZSbO9JEP82ZiEIPj7olYj1RwNukHce2PmjHmoDy7b4rdwQ==" saltValue="uOiarn/ARf0e0Z0EgngBq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TMB Chad Offce</dc:creator>
  <cp:lastModifiedBy>TMB Chad Offce</cp:lastModifiedBy>
  <dcterms:created xsi:type="dcterms:W3CDTF">2022-12-15T15:23:37Z</dcterms:created>
  <dcterms:modified xsi:type="dcterms:W3CDTF">2022-12-15T15:25:15Z</dcterms:modified>
</cp:coreProperties>
</file>