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7월 18일 한\Expert모의고사1\"/>
    </mc:Choice>
  </mc:AlternateContent>
  <bookViews>
    <workbookView xWindow="0" yWindow="0" windowWidth="28800" windowHeight="12260"/>
  </bookViews>
  <sheets>
    <sheet name="부서별" sheetId="2" r:id="rId1"/>
    <sheet name="직원" sheetId="1" r:id="rId2"/>
  </sheets>
  <definedNames>
    <definedName name="부서2">직원!$J$5:$L$7</definedName>
  </definedName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H1" i="1"/>
  <c r="L7" i="1"/>
  <c r="L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" i="1"/>
  <c r="F5" i="2"/>
  <c r="F3" i="2"/>
  <c r="F4" i="2"/>
</calcChain>
</file>

<file path=xl/sharedStrings.xml><?xml version="1.0" encoding="utf-8"?>
<sst xmlns="http://schemas.openxmlformats.org/spreadsheetml/2006/main" count="176" uniqueCount="110">
  <si>
    <t>이름</t>
    <phoneticPr fontId="2" type="noConversion"/>
  </si>
  <si>
    <t>성</t>
    <phoneticPr fontId="2" type="noConversion"/>
  </si>
  <si>
    <t>부서</t>
    <phoneticPr fontId="2" type="noConversion"/>
  </si>
  <si>
    <t>직책</t>
    <phoneticPr fontId="2" type="noConversion"/>
  </si>
  <si>
    <t>전화번호</t>
    <phoneticPr fontId="2" type="noConversion"/>
  </si>
  <si>
    <t xml:space="preserve">Susan </t>
    <phoneticPr fontId="2" type="noConversion"/>
  </si>
  <si>
    <t>Buck</t>
    <phoneticPr fontId="2" type="noConversion"/>
  </si>
  <si>
    <t>행정</t>
    <phoneticPr fontId="2" type="noConversion"/>
  </si>
  <si>
    <t>팀원</t>
    <phoneticPr fontId="2" type="noConversion"/>
  </si>
  <si>
    <t>010-123-1234</t>
    <phoneticPr fontId="2" type="noConversion"/>
  </si>
  <si>
    <t>susan@miranae.com</t>
    <phoneticPr fontId="2" type="noConversion"/>
  </si>
  <si>
    <t xml:space="preserve">Richard </t>
    <phoneticPr fontId="2" type="noConversion"/>
  </si>
  <si>
    <t>Kenn</t>
    <phoneticPr fontId="2" type="noConversion"/>
  </si>
  <si>
    <t>010-235-7652</t>
    <phoneticPr fontId="2" type="noConversion"/>
  </si>
  <si>
    <t>richard@miranae.com</t>
    <phoneticPr fontId="2" type="noConversion"/>
  </si>
  <si>
    <t>Ellea</t>
    <phoneticPr fontId="2" type="noConversion"/>
  </si>
  <si>
    <t>Brown</t>
    <phoneticPr fontId="2" type="noConversion"/>
  </si>
  <si>
    <t>1학년부</t>
    <phoneticPr fontId="2" type="noConversion"/>
  </si>
  <si>
    <t>담임교사</t>
    <phoneticPr fontId="2" type="noConversion"/>
  </si>
  <si>
    <t>010-324-1248</t>
    <phoneticPr fontId="2" type="noConversion"/>
  </si>
  <si>
    <t>ellea@miranae.com</t>
  </si>
  <si>
    <t xml:space="preserve">Susan </t>
    <phoneticPr fontId="2" type="noConversion"/>
  </si>
  <si>
    <t>010-934-2341</t>
    <phoneticPr fontId="2" type="noConversion"/>
  </si>
  <si>
    <t>susan@miranae.com</t>
  </si>
  <si>
    <t>Jane</t>
    <phoneticPr fontId="2" type="noConversion"/>
  </si>
  <si>
    <t>Ponds</t>
    <phoneticPr fontId="2" type="noConversion"/>
  </si>
  <si>
    <t>010-982-1423</t>
    <phoneticPr fontId="2" type="noConversion"/>
  </si>
  <si>
    <t>jane@miranae.com</t>
  </si>
  <si>
    <t>Mary</t>
    <phoneticPr fontId="2" type="noConversion"/>
  </si>
  <si>
    <t>Biblio</t>
    <phoneticPr fontId="2" type="noConversion"/>
  </si>
  <si>
    <t>010-825-1235</t>
    <phoneticPr fontId="2" type="noConversion"/>
  </si>
  <si>
    <t>mary@miranae.com</t>
  </si>
  <si>
    <t>John</t>
    <phoneticPr fontId="2" type="noConversion"/>
  </si>
  <si>
    <t>Kelli</t>
    <phoneticPr fontId="2" type="noConversion"/>
  </si>
  <si>
    <t>010-241-1256</t>
    <phoneticPr fontId="2" type="noConversion"/>
  </si>
  <si>
    <t>john@miranae.com</t>
  </si>
  <si>
    <t>Maria</t>
    <phoneticPr fontId="2" type="noConversion"/>
  </si>
  <si>
    <t>Hidkliff</t>
    <phoneticPr fontId="2" type="noConversion"/>
  </si>
  <si>
    <t>010-123-5321</t>
    <phoneticPr fontId="2" type="noConversion"/>
  </si>
  <si>
    <t>maria@miranae.com</t>
  </si>
  <si>
    <t>Henry</t>
    <phoneticPr fontId="2" type="noConversion"/>
  </si>
  <si>
    <t>Potter</t>
    <phoneticPr fontId="2" type="noConversion"/>
  </si>
  <si>
    <t>교과</t>
    <phoneticPr fontId="2" type="noConversion"/>
  </si>
  <si>
    <t>henry@miranae.com</t>
  </si>
  <si>
    <t>Molly</t>
    <phoneticPr fontId="2" type="noConversion"/>
  </si>
  <si>
    <t>Dambor</t>
    <phoneticPr fontId="2" type="noConversion"/>
  </si>
  <si>
    <t>010-234-5321</t>
    <phoneticPr fontId="2" type="noConversion"/>
  </si>
  <si>
    <t>molly@miranae.com</t>
  </si>
  <si>
    <t>Jenny</t>
    <phoneticPr fontId="2" type="noConversion"/>
  </si>
  <si>
    <t>Gottri</t>
    <phoneticPr fontId="2" type="noConversion"/>
  </si>
  <si>
    <t>jenny@miranae.com</t>
  </si>
  <si>
    <t>Anna</t>
    <phoneticPr fontId="2" type="noConversion"/>
  </si>
  <si>
    <t>anna@miranae.com</t>
  </si>
  <si>
    <t>David</t>
    <phoneticPr fontId="2" type="noConversion"/>
  </si>
  <si>
    <t>Baker</t>
    <phoneticPr fontId="2" type="noConversion"/>
  </si>
  <si>
    <t>2학년부</t>
    <phoneticPr fontId="2" type="noConversion"/>
  </si>
  <si>
    <t>david@miranae.com</t>
  </si>
  <si>
    <t>Jim</t>
    <phoneticPr fontId="2" type="noConversion"/>
  </si>
  <si>
    <t>Bow</t>
    <phoneticPr fontId="2" type="noConversion"/>
  </si>
  <si>
    <t>담임교사</t>
    <phoneticPr fontId="2" type="noConversion"/>
  </si>
  <si>
    <t>jim@miranae.com</t>
  </si>
  <si>
    <t>Lisa</t>
    <phoneticPr fontId="2" type="noConversion"/>
  </si>
  <si>
    <t>Hopper</t>
    <phoneticPr fontId="2" type="noConversion"/>
  </si>
  <si>
    <t>lisa@miranae.com</t>
  </si>
  <si>
    <t>James</t>
    <phoneticPr fontId="2" type="noConversion"/>
  </si>
  <si>
    <t>Chapman</t>
    <phoneticPr fontId="2" type="noConversion"/>
  </si>
  <si>
    <t>james@miranae.com</t>
  </si>
  <si>
    <t>Jennifer</t>
    <phoneticPr fontId="2" type="noConversion"/>
  </si>
  <si>
    <t>Iegle</t>
    <phoneticPr fontId="2" type="noConversion"/>
  </si>
  <si>
    <t>jennifer@miranae.com</t>
  </si>
  <si>
    <t>Paul</t>
    <phoneticPr fontId="2" type="noConversion"/>
  </si>
  <si>
    <t>Kotni</t>
    <phoneticPr fontId="2" type="noConversion"/>
  </si>
  <si>
    <t>010-123-5321</t>
    <phoneticPr fontId="2" type="noConversion"/>
  </si>
  <si>
    <t>paul@miranae.com</t>
  </si>
  <si>
    <t>Chis</t>
    <phoneticPr fontId="2" type="noConversion"/>
  </si>
  <si>
    <t>Mcdonald</t>
    <phoneticPr fontId="2" type="noConversion"/>
  </si>
  <si>
    <t>교과</t>
    <phoneticPr fontId="2" type="noConversion"/>
  </si>
  <si>
    <t>chis@miranae.com</t>
  </si>
  <si>
    <t>Eric</t>
    <phoneticPr fontId="2" type="noConversion"/>
  </si>
  <si>
    <t>Lee</t>
    <phoneticPr fontId="2" type="noConversion"/>
  </si>
  <si>
    <t>eric@miranae.com</t>
  </si>
  <si>
    <t>Kathie</t>
    <phoneticPr fontId="2" type="noConversion"/>
  </si>
  <si>
    <t>Jordan</t>
    <phoneticPr fontId="2" type="noConversion"/>
  </si>
  <si>
    <t>kathie@miranae.com</t>
  </si>
  <si>
    <t>2학년부</t>
    <phoneticPr fontId="2" type="noConversion"/>
  </si>
  <si>
    <t>계정명</t>
    <phoneticPr fontId="2" type="noConversion"/>
  </si>
  <si>
    <t>2학년부</t>
  </si>
  <si>
    <t>2학년부</t>
    <phoneticPr fontId="2" type="noConversion"/>
  </si>
  <si>
    <t>담임교사</t>
    <phoneticPr fontId="2" type="noConversion"/>
  </si>
  <si>
    <t>부서</t>
    <phoneticPr fontId="2" type="noConversion"/>
  </si>
  <si>
    <t>직책</t>
    <phoneticPr fontId="2" type="noConversion"/>
  </si>
  <si>
    <t>2학년부</t>
    <phoneticPr fontId="2" type="noConversion"/>
  </si>
  <si>
    <t>인원</t>
    <phoneticPr fontId="2" type="noConversion"/>
  </si>
  <si>
    <t>Hassan</t>
    <phoneticPr fontId="2" type="noConversion"/>
  </si>
  <si>
    <t>Mohad</t>
    <phoneticPr fontId="2" type="noConversion"/>
  </si>
  <si>
    <t>2학년부</t>
    <phoneticPr fontId="2" type="noConversion"/>
  </si>
  <si>
    <t>010-429-0042</t>
    <phoneticPr fontId="2" type="noConversion"/>
  </si>
  <si>
    <t>Hass@miranae.com</t>
    <phoneticPr fontId="2" type="noConversion"/>
  </si>
  <si>
    <t>사용량(GB)</t>
    <phoneticPr fontId="2" type="noConversion"/>
  </si>
  <si>
    <t>WARNING 여부</t>
    <phoneticPr fontId="2" type="noConversion"/>
  </si>
  <si>
    <t>행 레이블</t>
  </si>
  <si>
    <t>1학년부</t>
  </si>
  <si>
    <t>행정</t>
  </si>
  <si>
    <t>총합계</t>
  </si>
  <si>
    <t>개수 : 이름</t>
  </si>
  <si>
    <t>합계 : 사용량(GB)</t>
  </si>
  <si>
    <t>1학년부 교과 담당 인원 수 :</t>
    <phoneticPr fontId="2" type="noConversion"/>
  </si>
  <si>
    <t>기준 일시:</t>
    <phoneticPr fontId="2" type="noConversion"/>
  </si>
  <si>
    <t>교과</t>
  </si>
  <si>
    <t>담임교사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</si>
</sst>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0" borderId="0" xfId="1">
      <alignment vertical="center"/>
    </xf>
    <xf numFmtId="0" fontId="4" fillId="0" borderId="0" xfId="0" applyFont="1">
      <alignment vertical="center"/>
    </xf>
    <xf numFmtId="0" fontId="1" fillId="2" borderId="2" xfId="0" applyFont="1" applyFill="1" applyBorder="1">
      <alignment vertical="center"/>
    </xf>
    <xf numFmtId="0" fontId="1" fillId="2" borderId="4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0" fillId="0" borderId="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사용자" refreshedDate="43660.943308796297" createdVersion="6" refreshedVersion="6" minRefreshableVersion="3" recordCount="25">
  <cacheSource type="worksheet">
    <worksheetSource ref="A2:H27" sheet="직원"/>
  </cacheSource>
  <cacheFields count="8">
    <cacheField name="이름" numFmtId="0">
      <sharedItems/>
    </cacheField>
    <cacheField name="성" numFmtId="0">
      <sharedItems/>
    </cacheField>
    <cacheField name="부서" numFmtId="0">
      <sharedItems count="3">
        <s v="행정"/>
        <s v="1학년부"/>
        <s v="2학년부"/>
      </sharedItems>
    </cacheField>
    <cacheField name="직책" numFmtId="0">
      <sharedItems count="3">
        <s v="팀원"/>
        <s v="담임교사"/>
        <s v="교과"/>
      </sharedItems>
    </cacheField>
    <cacheField name="전화번호" numFmtId="0">
      <sharedItems/>
    </cacheField>
    <cacheField name="계정명" numFmtId="0">
      <sharedItems/>
    </cacheField>
    <cacheField name="사용량(GB)" numFmtId="0">
      <sharedItems containsSemiMixedTypes="0" containsString="0" containsNumber="1" containsInteger="1" minValue="1" maxValue="13"/>
    </cacheField>
    <cacheField name="WARNING 여부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s v="Susan "/>
    <s v="Buck"/>
    <x v="0"/>
    <x v="0"/>
    <s v="010-123-1234"/>
    <s v="susan@miranae.com"/>
    <n v="10"/>
    <m/>
  </r>
  <r>
    <s v="Richard "/>
    <s v="Kenn"/>
    <x v="0"/>
    <x v="0"/>
    <s v="010-235-7652"/>
    <s v="richard@miranae.com"/>
    <n v="12"/>
    <m/>
  </r>
  <r>
    <s v="Ellea"/>
    <s v="Brown"/>
    <x v="1"/>
    <x v="1"/>
    <s v="010-324-1248"/>
    <s v="ellea@miranae.com"/>
    <n v="9"/>
    <m/>
  </r>
  <r>
    <s v="Susan "/>
    <s v="Buck"/>
    <x v="0"/>
    <x v="0"/>
    <s v="010-934-2341"/>
    <s v="susan@miranae.com"/>
    <n v="5"/>
    <m/>
  </r>
  <r>
    <s v="Jane"/>
    <s v="Ponds"/>
    <x v="0"/>
    <x v="0"/>
    <s v="010-982-1423"/>
    <s v="jane@miranae.com"/>
    <n v="2"/>
    <m/>
  </r>
  <r>
    <s v="Mary"/>
    <s v="Biblio"/>
    <x v="1"/>
    <x v="1"/>
    <s v="010-825-1235"/>
    <s v="mary@miranae.com"/>
    <n v="7"/>
    <m/>
  </r>
  <r>
    <s v="John"/>
    <s v="Kelli"/>
    <x v="1"/>
    <x v="1"/>
    <s v="010-241-1256"/>
    <s v="john@miranae.com"/>
    <n v="10"/>
    <m/>
  </r>
  <r>
    <s v="Maria"/>
    <s v="Hidkliff"/>
    <x v="1"/>
    <x v="1"/>
    <s v="010-123-5321"/>
    <s v="maria@miranae.com"/>
    <n v="3"/>
    <m/>
  </r>
  <r>
    <s v="Henry"/>
    <s v="Potter"/>
    <x v="1"/>
    <x v="2"/>
    <s v="010-123-5321"/>
    <s v="henry@miranae.com"/>
    <n v="13"/>
    <m/>
  </r>
  <r>
    <s v="Molly"/>
    <s v="Dambor"/>
    <x v="1"/>
    <x v="2"/>
    <s v="010-234-5321"/>
    <s v="molly@miranae.com"/>
    <n v="10"/>
    <m/>
  </r>
  <r>
    <s v="Jenny"/>
    <s v="Gottri"/>
    <x v="1"/>
    <x v="1"/>
    <s v="010-123-5321"/>
    <s v="jenny@miranae.com"/>
    <n v="5"/>
    <m/>
  </r>
  <r>
    <s v="Anna"/>
    <s v="Hidkliff"/>
    <x v="1"/>
    <x v="1"/>
    <s v="010-123-5321"/>
    <s v="anna@miranae.com"/>
    <n v="7"/>
    <m/>
  </r>
  <r>
    <s v="Jenny"/>
    <s v="Gottri"/>
    <x v="1"/>
    <x v="1"/>
    <s v="010-123-5321"/>
    <s v="jenny@miranae.com"/>
    <n v="2"/>
    <m/>
  </r>
  <r>
    <s v="David"/>
    <s v="Baker"/>
    <x v="2"/>
    <x v="1"/>
    <s v="010-123-5321"/>
    <s v="david@miranae.com"/>
    <n v="4"/>
    <m/>
  </r>
  <r>
    <s v="Jim"/>
    <s v="Bow"/>
    <x v="2"/>
    <x v="1"/>
    <s v="010-123-5321"/>
    <s v="jim@miranae.com"/>
    <n v="3"/>
    <m/>
  </r>
  <r>
    <s v="Lisa"/>
    <s v="Hopper"/>
    <x v="2"/>
    <x v="1"/>
    <s v="010-123-5321"/>
    <s v="lisa@miranae.com"/>
    <n v="9"/>
    <m/>
  </r>
  <r>
    <s v="James"/>
    <s v="Chapman"/>
    <x v="2"/>
    <x v="1"/>
    <s v="010-123-5321"/>
    <s v="james@miranae.com"/>
    <n v="7"/>
    <m/>
  </r>
  <r>
    <s v="Jennifer"/>
    <s v="Iegle"/>
    <x v="2"/>
    <x v="1"/>
    <s v="010-123-5321"/>
    <s v="jennifer@miranae.com"/>
    <n v="8"/>
    <m/>
  </r>
  <r>
    <s v="Paul"/>
    <s v="Kotni"/>
    <x v="2"/>
    <x v="2"/>
    <s v="010-123-5321"/>
    <s v="paul@miranae.com"/>
    <n v="11"/>
    <m/>
  </r>
  <r>
    <s v="Chis"/>
    <s v="Mcdonald"/>
    <x v="2"/>
    <x v="2"/>
    <s v="010-123-5321"/>
    <s v="chis@miranae.com"/>
    <n v="10"/>
    <m/>
  </r>
  <r>
    <s v="Eric"/>
    <s v="Lee"/>
    <x v="2"/>
    <x v="2"/>
    <s v="010-123-5321"/>
    <s v="eric@miranae.com"/>
    <n v="8"/>
    <m/>
  </r>
  <r>
    <s v="Kathie"/>
    <s v="Jordan"/>
    <x v="2"/>
    <x v="1"/>
    <s v="010-123-5321"/>
    <s v="kathie@miranae.com"/>
    <n v="5"/>
    <m/>
  </r>
  <r>
    <s v="John"/>
    <s v="Kelli"/>
    <x v="1"/>
    <x v="1"/>
    <s v="010-123-5321"/>
    <s v="john@miranae.com"/>
    <n v="9"/>
    <m/>
  </r>
  <r>
    <s v="Chis"/>
    <s v="Mcdonald"/>
    <x v="2"/>
    <x v="2"/>
    <s v="010-123-5321"/>
    <s v="chis@miranae.com"/>
    <n v="10"/>
    <m/>
  </r>
  <r>
    <s v="Hassan"/>
    <s v="Mohad"/>
    <x v="2"/>
    <x v="2"/>
    <s v="010-429-0042"/>
    <s v="Hass@miranae.com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C9" firstHeaderRow="0" firstDataRow="1" firstDataCol="1"/>
  <pivotFields count="8">
    <pivotField dataField="1" showAll="0"/>
    <pivotField showAll="0"/>
    <pivotField axis="axisRow" showAll="0">
      <items count="4">
        <item x="1"/>
        <item sd="0" x="2"/>
        <item sd="0" x="0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  <pivotField showAll="0"/>
  </pivotFields>
  <rowFields count="2">
    <field x="2"/>
    <field x="3"/>
  </rowFields>
  <rowItems count="6">
    <i>
      <x/>
    </i>
    <i r="1">
      <x/>
    </i>
    <i r="1">
      <x v="1"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개수 : 이름" fld="0" subtotal="count" baseField="0" baseItem="0"/>
    <dataField name="합계 : 사용량(GB)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enry@miranae.com" TargetMode="External"/><Relationship Id="rId13" Type="http://schemas.openxmlformats.org/officeDocument/2006/relationships/hyperlink" Target="mailto:jim@miranae.com" TargetMode="External"/><Relationship Id="rId18" Type="http://schemas.openxmlformats.org/officeDocument/2006/relationships/hyperlink" Target="mailto:chis@miranae.com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mailto:ellea@miranae.com" TargetMode="External"/><Relationship Id="rId21" Type="http://schemas.openxmlformats.org/officeDocument/2006/relationships/hyperlink" Target="mailto:chis@miranae.com" TargetMode="External"/><Relationship Id="rId7" Type="http://schemas.openxmlformats.org/officeDocument/2006/relationships/hyperlink" Target="mailto:maria@miranae.com" TargetMode="External"/><Relationship Id="rId12" Type="http://schemas.openxmlformats.org/officeDocument/2006/relationships/hyperlink" Target="mailto:david@miranae.com" TargetMode="External"/><Relationship Id="rId17" Type="http://schemas.openxmlformats.org/officeDocument/2006/relationships/hyperlink" Target="mailto:paul@miranae.com" TargetMode="External"/><Relationship Id="rId25" Type="http://schemas.openxmlformats.org/officeDocument/2006/relationships/hyperlink" Target="mailto:Hass@miranae.com" TargetMode="External"/><Relationship Id="rId2" Type="http://schemas.openxmlformats.org/officeDocument/2006/relationships/hyperlink" Target="mailto:richard@miranae.com" TargetMode="External"/><Relationship Id="rId16" Type="http://schemas.openxmlformats.org/officeDocument/2006/relationships/hyperlink" Target="mailto:jennifer@miranae.com" TargetMode="External"/><Relationship Id="rId20" Type="http://schemas.openxmlformats.org/officeDocument/2006/relationships/hyperlink" Target="mailto:kathie@miranae.com" TargetMode="External"/><Relationship Id="rId1" Type="http://schemas.openxmlformats.org/officeDocument/2006/relationships/hyperlink" Target="mailto:susan@miranae.com" TargetMode="External"/><Relationship Id="rId6" Type="http://schemas.openxmlformats.org/officeDocument/2006/relationships/hyperlink" Target="mailto:john@miranae.com" TargetMode="External"/><Relationship Id="rId11" Type="http://schemas.openxmlformats.org/officeDocument/2006/relationships/hyperlink" Target="mailto:anna@miranae.com" TargetMode="External"/><Relationship Id="rId24" Type="http://schemas.openxmlformats.org/officeDocument/2006/relationships/hyperlink" Target="mailto:susan@miranae.com" TargetMode="External"/><Relationship Id="rId5" Type="http://schemas.openxmlformats.org/officeDocument/2006/relationships/hyperlink" Target="mailto:mary@miranae.com" TargetMode="External"/><Relationship Id="rId15" Type="http://schemas.openxmlformats.org/officeDocument/2006/relationships/hyperlink" Target="mailto:james@miranae.com" TargetMode="External"/><Relationship Id="rId23" Type="http://schemas.openxmlformats.org/officeDocument/2006/relationships/hyperlink" Target="mailto:jenny@miranae.com" TargetMode="External"/><Relationship Id="rId10" Type="http://schemas.openxmlformats.org/officeDocument/2006/relationships/hyperlink" Target="mailto:jenny@miranae.com" TargetMode="External"/><Relationship Id="rId19" Type="http://schemas.openxmlformats.org/officeDocument/2006/relationships/hyperlink" Target="mailto:eric@miranae.com" TargetMode="External"/><Relationship Id="rId4" Type="http://schemas.openxmlformats.org/officeDocument/2006/relationships/hyperlink" Target="mailto:jane@miranae.com" TargetMode="External"/><Relationship Id="rId9" Type="http://schemas.openxmlformats.org/officeDocument/2006/relationships/hyperlink" Target="mailto:molly@miranae.com" TargetMode="External"/><Relationship Id="rId14" Type="http://schemas.openxmlformats.org/officeDocument/2006/relationships/hyperlink" Target="mailto:lisa@miranae.com" TargetMode="External"/><Relationship Id="rId22" Type="http://schemas.openxmlformats.org/officeDocument/2006/relationships/hyperlink" Target="mailto:john@mirana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"/>
  <sheetViews>
    <sheetView tabSelected="1" workbookViewId="0">
      <selection activeCell="F5" sqref="F5"/>
    </sheetView>
  </sheetViews>
  <sheetFormatPr defaultRowHeight="17" x14ac:dyDescent="0.45"/>
  <cols>
    <col min="1" max="1" width="13.1640625" bestFit="1" customWidth="1"/>
    <col min="2" max="2" width="10.58203125" bestFit="1" customWidth="1"/>
    <col min="3" max="3" width="16.58203125" bestFit="1" customWidth="1"/>
    <col min="5" max="5" width="26.33203125" bestFit="1" customWidth="1"/>
    <col min="6" max="6" width="30.25" bestFit="1" customWidth="1"/>
  </cols>
  <sheetData>
    <row r="3" spans="1:6" x14ac:dyDescent="0.45">
      <c r="A3" s="11" t="s">
        <v>100</v>
      </c>
      <c r="B3" t="s">
        <v>104</v>
      </c>
      <c r="C3" t="s">
        <v>105</v>
      </c>
      <c r="E3" t="s">
        <v>106</v>
      </c>
      <c r="F3">
        <f>GETPIVOTDATA("이름",$A$3,"부서","1학년부","직책","교과")</f>
        <v>2</v>
      </c>
    </row>
    <row r="4" spans="1:6" x14ac:dyDescent="0.45">
      <c r="A4" s="12" t="s">
        <v>101</v>
      </c>
      <c r="B4" s="13">
        <v>10</v>
      </c>
      <c r="C4" s="13">
        <v>75</v>
      </c>
      <c r="F4">
        <f>GETPIVOTDATA("이름",A3,"부서","1학년부","직책","교과")</f>
        <v>2</v>
      </c>
    </row>
    <row r="5" spans="1:6" x14ac:dyDescent="0.45">
      <c r="A5" s="16" t="s">
        <v>108</v>
      </c>
      <c r="B5" s="13">
        <v>2</v>
      </c>
      <c r="C5" s="13">
        <v>23</v>
      </c>
      <c r="F5">
        <f>GETPIVOTDATA("이름",$A$3,"부서","1학년부","직책","교과")</f>
        <v>2</v>
      </c>
    </row>
    <row r="6" spans="1:6" x14ac:dyDescent="0.45">
      <c r="A6" s="16" t="s">
        <v>109</v>
      </c>
      <c r="B6" s="13">
        <v>8</v>
      </c>
      <c r="C6" s="13">
        <v>52</v>
      </c>
    </row>
    <row r="7" spans="1:6" x14ac:dyDescent="0.45">
      <c r="A7" s="12" t="s">
        <v>86</v>
      </c>
      <c r="B7" s="13">
        <v>11</v>
      </c>
      <c r="C7" s="13">
        <v>76</v>
      </c>
    </row>
    <row r="8" spans="1:6" x14ac:dyDescent="0.45">
      <c r="A8" s="12" t="s">
        <v>102</v>
      </c>
      <c r="B8" s="13">
        <v>4</v>
      </c>
      <c r="C8" s="13">
        <v>29</v>
      </c>
    </row>
    <row r="9" spans="1:6" x14ac:dyDescent="0.45">
      <c r="A9" s="12" t="s">
        <v>103</v>
      </c>
      <c r="B9" s="13">
        <v>25</v>
      </c>
      <c r="C9" s="13">
        <v>180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H1" sqref="H1"/>
    </sheetView>
  </sheetViews>
  <sheetFormatPr defaultRowHeight="17" x14ac:dyDescent="0.45"/>
  <cols>
    <col min="1" max="1" width="8.5" bestFit="1" customWidth="1"/>
    <col min="3" max="3" width="8.08203125" bestFit="1" customWidth="1"/>
    <col min="5" max="5" width="13.33203125" bestFit="1" customWidth="1"/>
    <col min="6" max="6" width="21.83203125" bestFit="1" customWidth="1"/>
    <col min="7" max="7" width="11.33203125" bestFit="1" customWidth="1"/>
    <col min="8" max="8" width="16.58203125" bestFit="1" customWidth="1"/>
    <col min="9" max="9" width="12.08203125" customWidth="1"/>
  </cols>
  <sheetData>
    <row r="1" spans="1:12" x14ac:dyDescent="0.45">
      <c r="G1" s="2" t="s">
        <v>107</v>
      </c>
      <c r="H1" s="14">
        <f ca="1">NOW()</f>
        <v>43664.653084953701</v>
      </c>
      <c r="I1" s="15">
        <f ca="1">TODAY()</f>
        <v>43664</v>
      </c>
    </row>
    <row r="2" spans="1:12" s="2" customFormat="1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85</v>
      </c>
      <c r="G2" s="2" t="s">
        <v>98</v>
      </c>
      <c r="H2" s="2" t="s">
        <v>99</v>
      </c>
    </row>
    <row r="3" spans="1:12" x14ac:dyDescent="0.45">
      <c r="A3" t="s">
        <v>5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>
        <v>10</v>
      </c>
      <c r="H3" t="b">
        <f>AND(C3="행정",G3&gt;=9)</f>
        <v>1</v>
      </c>
    </row>
    <row r="4" spans="1:12" x14ac:dyDescent="0.45">
      <c r="A4" t="s">
        <v>11</v>
      </c>
      <c r="B4" t="s">
        <v>12</v>
      </c>
      <c r="C4" t="s">
        <v>7</v>
      </c>
      <c r="D4" t="s">
        <v>8</v>
      </c>
      <c r="E4" t="s">
        <v>13</v>
      </c>
      <c r="F4" t="s">
        <v>14</v>
      </c>
      <c r="G4">
        <v>12</v>
      </c>
      <c r="H4" t="b">
        <f t="shared" ref="H4:H27" si="0">AND(C4="행정",G4&gt;=9)</f>
        <v>1</v>
      </c>
    </row>
    <row r="5" spans="1:12" x14ac:dyDescent="0.45">
      <c r="A5" t="s">
        <v>15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>
        <v>9</v>
      </c>
      <c r="H5" t="b">
        <f t="shared" si="0"/>
        <v>0</v>
      </c>
      <c r="J5" s="3" t="s">
        <v>89</v>
      </c>
      <c r="K5" s="4" t="s">
        <v>90</v>
      </c>
      <c r="L5" s="5" t="s">
        <v>92</v>
      </c>
    </row>
    <row r="6" spans="1:12" x14ac:dyDescent="0.45">
      <c r="A6" t="s">
        <v>21</v>
      </c>
      <c r="B6" t="s">
        <v>6</v>
      </c>
      <c r="C6" t="s">
        <v>7</v>
      </c>
      <c r="D6" t="s">
        <v>8</v>
      </c>
      <c r="E6" t="s">
        <v>22</v>
      </c>
      <c r="F6" t="s">
        <v>23</v>
      </c>
      <c r="G6">
        <v>5</v>
      </c>
      <c r="H6" t="b">
        <f t="shared" si="0"/>
        <v>0</v>
      </c>
      <c r="J6" s="7" t="s">
        <v>87</v>
      </c>
      <c r="K6" s="8" t="s">
        <v>88</v>
      </c>
      <c r="L6" s="6">
        <f>COUNTIFS($C$3:$C$27,J6,$D$3:$D$27,K6)</f>
        <v>6</v>
      </c>
    </row>
    <row r="7" spans="1:12" x14ac:dyDescent="0.45">
      <c r="A7" t="s">
        <v>24</v>
      </c>
      <c r="B7" t="s">
        <v>25</v>
      </c>
      <c r="C7" t="s">
        <v>7</v>
      </c>
      <c r="D7" t="s">
        <v>8</v>
      </c>
      <c r="E7" t="s">
        <v>26</v>
      </c>
      <c r="F7" t="s">
        <v>27</v>
      </c>
      <c r="G7">
        <v>2</v>
      </c>
      <c r="H7" t="b">
        <f t="shared" si="0"/>
        <v>0</v>
      </c>
      <c r="J7" s="9" t="s">
        <v>91</v>
      </c>
      <c r="K7" s="10" t="s">
        <v>76</v>
      </c>
      <c r="L7" s="6">
        <f>COUNTIFS($C$3:$C$27,J7,$D$3:$D$27,K7)</f>
        <v>5</v>
      </c>
    </row>
    <row r="8" spans="1:12" x14ac:dyDescent="0.45">
      <c r="A8" t="s">
        <v>28</v>
      </c>
      <c r="B8" t="s">
        <v>29</v>
      </c>
      <c r="C8" t="s">
        <v>17</v>
      </c>
      <c r="D8" t="s">
        <v>18</v>
      </c>
      <c r="E8" t="s">
        <v>30</v>
      </c>
      <c r="F8" t="s">
        <v>31</v>
      </c>
      <c r="G8">
        <v>7</v>
      </c>
      <c r="H8" t="b">
        <f t="shared" si="0"/>
        <v>0</v>
      </c>
    </row>
    <row r="9" spans="1:12" x14ac:dyDescent="0.45">
      <c r="A9" t="s">
        <v>32</v>
      </c>
      <c r="B9" t="s">
        <v>33</v>
      </c>
      <c r="C9" t="s">
        <v>17</v>
      </c>
      <c r="D9" t="s">
        <v>18</v>
      </c>
      <c r="E9" t="s">
        <v>34</v>
      </c>
      <c r="F9" t="s">
        <v>35</v>
      </c>
      <c r="G9">
        <v>10</v>
      </c>
      <c r="H9" t="b">
        <f t="shared" si="0"/>
        <v>0</v>
      </c>
    </row>
    <row r="10" spans="1:12" x14ac:dyDescent="0.45">
      <c r="A10" t="s">
        <v>36</v>
      </c>
      <c r="B10" t="s">
        <v>37</v>
      </c>
      <c r="C10" t="s">
        <v>17</v>
      </c>
      <c r="D10" t="s">
        <v>18</v>
      </c>
      <c r="E10" t="s">
        <v>38</v>
      </c>
      <c r="F10" t="s">
        <v>39</v>
      </c>
      <c r="G10">
        <v>3</v>
      </c>
      <c r="H10" t="b">
        <f t="shared" si="0"/>
        <v>0</v>
      </c>
    </row>
    <row r="11" spans="1:12" x14ac:dyDescent="0.45">
      <c r="A11" t="s">
        <v>40</v>
      </c>
      <c r="B11" t="s">
        <v>41</v>
      </c>
      <c r="C11" t="s">
        <v>17</v>
      </c>
      <c r="D11" t="s">
        <v>42</v>
      </c>
      <c r="E11" t="s">
        <v>38</v>
      </c>
      <c r="F11" t="s">
        <v>43</v>
      </c>
      <c r="G11">
        <v>13</v>
      </c>
      <c r="H11" t="b">
        <f t="shared" si="0"/>
        <v>0</v>
      </c>
    </row>
    <row r="12" spans="1:12" x14ac:dyDescent="0.45">
      <c r="A12" t="s">
        <v>44</v>
      </c>
      <c r="B12" t="s">
        <v>45</v>
      </c>
      <c r="C12" t="s">
        <v>17</v>
      </c>
      <c r="D12" t="s">
        <v>42</v>
      </c>
      <c r="E12" t="s">
        <v>46</v>
      </c>
      <c r="F12" t="s">
        <v>47</v>
      </c>
      <c r="G12">
        <v>10</v>
      </c>
      <c r="H12" t="b">
        <f t="shared" si="0"/>
        <v>0</v>
      </c>
    </row>
    <row r="13" spans="1:12" x14ac:dyDescent="0.45">
      <c r="A13" t="s">
        <v>48</v>
      </c>
      <c r="B13" t="s">
        <v>49</v>
      </c>
      <c r="C13" t="s">
        <v>17</v>
      </c>
      <c r="D13" t="s">
        <v>18</v>
      </c>
      <c r="E13" t="s">
        <v>38</v>
      </c>
      <c r="F13" t="s">
        <v>50</v>
      </c>
      <c r="G13">
        <v>5</v>
      </c>
      <c r="H13" t="b">
        <f t="shared" si="0"/>
        <v>0</v>
      </c>
    </row>
    <row r="14" spans="1:12" x14ac:dyDescent="0.45">
      <c r="A14" t="s">
        <v>51</v>
      </c>
      <c r="B14" t="s">
        <v>37</v>
      </c>
      <c r="C14" t="s">
        <v>17</v>
      </c>
      <c r="D14" t="s">
        <v>18</v>
      </c>
      <c r="E14" t="s">
        <v>38</v>
      </c>
      <c r="F14" t="s">
        <v>52</v>
      </c>
      <c r="G14">
        <v>7</v>
      </c>
      <c r="H14" t="b">
        <f t="shared" si="0"/>
        <v>0</v>
      </c>
    </row>
    <row r="15" spans="1:12" x14ac:dyDescent="0.45">
      <c r="A15" t="s">
        <v>48</v>
      </c>
      <c r="B15" t="s">
        <v>49</v>
      </c>
      <c r="C15" t="s">
        <v>17</v>
      </c>
      <c r="D15" t="s">
        <v>18</v>
      </c>
      <c r="E15" t="s">
        <v>38</v>
      </c>
      <c r="F15" t="s">
        <v>50</v>
      </c>
      <c r="G15">
        <v>2</v>
      </c>
      <c r="H15" t="b">
        <f t="shared" si="0"/>
        <v>0</v>
      </c>
    </row>
    <row r="16" spans="1:12" x14ac:dyDescent="0.45">
      <c r="A16" t="s">
        <v>53</v>
      </c>
      <c r="B16" t="s">
        <v>54</v>
      </c>
      <c r="C16" t="s">
        <v>55</v>
      </c>
      <c r="D16" t="s">
        <v>18</v>
      </c>
      <c r="E16" t="s">
        <v>38</v>
      </c>
      <c r="F16" t="s">
        <v>56</v>
      </c>
      <c r="G16">
        <v>4</v>
      </c>
      <c r="H16" t="b">
        <f t="shared" si="0"/>
        <v>0</v>
      </c>
    </row>
    <row r="17" spans="1:8" x14ac:dyDescent="0.45">
      <c r="A17" t="s">
        <v>57</v>
      </c>
      <c r="B17" t="s">
        <v>58</v>
      </c>
      <c r="C17" t="s">
        <v>55</v>
      </c>
      <c r="D17" t="s">
        <v>59</v>
      </c>
      <c r="E17" t="s">
        <v>38</v>
      </c>
      <c r="F17" t="s">
        <v>60</v>
      </c>
      <c r="G17">
        <v>3</v>
      </c>
      <c r="H17" t="b">
        <f t="shared" si="0"/>
        <v>0</v>
      </c>
    </row>
    <row r="18" spans="1:8" x14ac:dyDescent="0.45">
      <c r="A18" t="s">
        <v>61</v>
      </c>
      <c r="B18" t="s">
        <v>62</v>
      </c>
      <c r="C18" t="s">
        <v>55</v>
      </c>
      <c r="D18" t="s">
        <v>59</v>
      </c>
      <c r="E18" t="s">
        <v>38</v>
      </c>
      <c r="F18" t="s">
        <v>63</v>
      </c>
      <c r="G18">
        <v>9</v>
      </c>
      <c r="H18" t="b">
        <f t="shared" si="0"/>
        <v>0</v>
      </c>
    </row>
    <row r="19" spans="1:8" x14ac:dyDescent="0.45">
      <c r="A19" t="s">
        <v>64</v>
      </c>
      <c r="B19" t="s">
        <v>65</v>
      </c>
      <c r="C19" t="s">
        <v>55</v>
      </c>
      <c r="D19" t="s">
        <v>18</v>
      </c>
      <c r="E19" t="s">
        <v>38</v>
      </c>
      <c r="F19" t="s">
        <v>66</v>
      </c>
      <c r="G19">
        <v>7</v>
      </c>
      <c r="H19" t="b">
        <f t="shared" si="0"/>
        <v>0</v>
      </c>
    </row>
    <row r="20" spans="1:8" x14ac:dyDescent="0.45">
      <c r="A20" t="s">
        <v>67</v>
      </c>
      <c r="B20" t="s">
        <v>68</v>
      </c>
      <c r="C20" t="s">
        <v>55</v>
      </c>
      <c r="D20" t="s">
        <v>18</v>
      </c>
      <c r="E20" t="s">
        <v>38</v>
      </c>
      <c r="F20" t="s">
        <v>69</v>
      </c>
      <c r="G20">
        <v>8</v>
      </c>
      <c r="H20" t="b">
        <f t="shared" si="0"/>
        <v>0</v>
      </c>
    </row>
    <row r="21" spans="1:8" x14ac:dyDescent="0.45">
      <c r="A21" t="s">
        <v>70</v>
      </c>
      <c r="B21" t="s">
        <v>71</v>
      </c>
      <c r="C21" t="s">
        <v>55</v>
      </c>
      <c r="D21" t="s">
        <v>42</v>
      </c>
      <c r="E21" t="s">
        <v>72</v>
      </c>
      <c r="F21" t="s">
        <v>73</v>
      </c>
      <c r="G21">
        <v>11</v>
      </c>
      <c r="H21" t="b">
        <f t="shared" si="0"/>
        <v>0</v>
      </c>
    </row>
    <row r="22" spans="1:8" x14ac:dyDescent="0.45">
      <c r="A22" t="s">
        <v>74</v>
      </c>
      <c r="B22" t="s">
        <v>75</v>
      </c>
      <c r="C22" t="s">
        <v>55</v>
      </c>
      <c r="D22" t="s">
        <v>76</v>
      </c>
      <c r="E22" t="s">
        <v>38</v>
      </c>
      <c r="F22" t="s">
        <v>77</v>
      </c>
      <c r="G22">
        <v>10</v>
      </c>
      <c r="H22" t="b">
        <f t="shared" si="0"/>
        <v>0</v>
      </c>
    </row>
    <row r="23" spans="1:8" x14ac:dyDescent="0.45">
      <c r="A23" t="s">
        <v>78</v>
      </c>
      <c r="B23" t="s">
        <v>79</v>
      </c>
      <c r="C23" t="s">
        <v>55</v>
      </c>
      <c r="D23" t="s">
        <v>42</v>
      </c>
      <c r="E23" t="s">
        <v>38</v>
      </c>
      <c r="F23" t="s">
        <v>80</v>
      </c>
      <c r="G23">
        <v>8</v>
      </c>
      <c r="H23" t="b">
        <f t="shared" si="0"/>
        <v>0</v>
      </c>
    </row>
    <row r="24" spans="1:8" x14ac:dyDescent="0.45">
      <c r="A24" t="s">
        <v>81</v>
      </c>
      <c r="B24" t="s">
        <v>82</v>
      </c>
      <c r="C24" t="s">
        <v>55</v>
      </c>
      <c r="D24" t="s">
        <v>18</v>
      </c>
      <c r="E24" t="s">
        <v>38</v>
      </c>
      <c r="F24" t="s">
        <v>83</v>
      </c>
      <c r="G24">
        <v>5</v>
      </c>
      <c r="H24" t="b">
        <f t="shared" si="0"/>
        <v>0</v>
      </c>
    </row>
    <row r="25" spans="1:8" x14ac:dyDescent="0.45">
      <c r="A25" t="s">
        <v>32</v>
      </c>
      <c r="B25" t="s">
        <v>33</v>
      </c>
      <c r="C25" t="s">
        <v>17</v>
      </c>
      <c r="D25" t="s">
        <v>18</v>
      </c>
      <c r="E25" t="s">
        <v>72</v>
      </c>
      <c r="F25" t="s">
        <v>35</v>
      </c>
      <c r="G25">
        <v>9</v>
      </c>
      <c r="H25" t="b">
        <f t="shared" si="0"/>
        <v>0</v>
      </c>
    </row>
    <row r="26" spans="1:8" x14ac:dyDescent="0.45">
      <c r="A26" t="s">
        <v>74</v>
      </c>
      <c r="B26" t="s">
        <v>75</v>
      </c>
      <c r="C26" t="s">
        <v>84</v>
      </c>
      <c r="D26" t="s">
        <v>42</v>
      </c>
      <c r="E26" t="s">
        <v>38</v>
      </c>
      <c r="F26" t="s">
        <v>77</v>
      </c>
      <c r="G26">
        <v>10</v>
      </c>
      <c r="H26" t="b">
        <f t="shared" si="0"/>
        <v>0</v>
      </c>
    </row>
    <row r="27" spans="1:8" x14ac:dyDescent="0.45">
      <c r="A27" t="s">
        <v>93</v>
      </c>
      <c r="B27" t="s">
        <v>94</v>
      </c>
      <c r="C27" t="s">
        <v>95</v>
      </c>
      <c r="D27" t="s">
        <v>76</v>
      </c>
      <c r="E27" t="s">
        <v>96</v>
      </c>
      <c r="F27" s="1" t="s">
        <v>97</v>
      </c>
      <c r="G27">
        <v>1</v>
      </c>
      <c r="H27" t="b">
        <f t="shared" si="0"/>
        <v>0</v>
      </c>
    </row>
  </sheetData>
  <phoneticPr fontId="2" type="noConversion"/>
  <hyperlinks>
    <hyperlink ref="F3" r:id="rId1"/>
    <hyperlink ref="F4" r:id="rId2"/>
    <hyperlink ref="F5" r:id="rId3"/>
    <hyperlink ref="F7" r:id="rId4"/>
    <hyperlink ref="F8" r:id="rId5"/>
    <hyperlink ref="F9" r:id="rId6"/>
    <hyperlink ref="F10" r:id="rId7"/>
    <hyperlink ref="F11" r:id="rId8"/>
    <hyperlink ref="F12" r:id="rId9"/>
    <hyperlink ref="F13" r:id="rId10"/>
    <hyperlink ref="F14" r:id="rId11"/>
    <hyperlink ref="F16" r:id="rId12"/>
    <hyperlink ref="F17" r:id="rId13"/>
    <hyperlink ref="F18" r:id="rId14"/>
    <hyperlink ref="F19" r:id="rId15"/>
    <hyperlink ref="F20" r:id="rId16"/>
    <hyperlink ref="F21" r:id="rId17"/>
    <hyperlink ref="F22" r:id="rId18"/>
    <hyperlink ref="F23" r:id="rId19"/>
    <hyperlink ref="F24" r:id="rId20"/>
    <hyperlink ref="F26" r:id="rId21"/>
    <hyperlink ref="F25" r:id="rId22"/>
    <hyperlink ref="F15" r:id="rId23"/>
    <hyperlink ref="F6" r:id="rId24"/>
    <hyperlink ref="F27" r:id="rId25"/>
  </hyperlinks>
  <pageMargins left="0.7" right="0.7" top="0.75" bottom="0.75" header="0.3" footer="0.3"/>
  <pageSetup paperSize="9" orientation="portrait" horizontalDpi="4294967293" verticalDpi="300" r:id="rId2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부서별</vt:lpstr>
      <vt:lpstr>직원</vt:lpstr>
      <vt:lpstr>부서2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VIEW LIFE</cp:lastModifiedBy>
  <dcterms:created xsi:type="dcterms:W3CDTF">2019-07-14T12:52:16Z</dcterms:created>
  <dcterms:modified xsi:type="dcterms:W3CDTF">2019-07-18T06:40:42Z</dcterms:modified>
</cp:coreProperties>
</file>