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Home\Documents\MOS인강작업\2019MOS인강Excel\정리노트\12강\"/>
    </mc:Choice>
  </mc:AlternateContent>
  <bookViews>
    <workbookView xWindow="0" yWindow="0" windowWidth="18840" windowHeight="10605"/>
  </bookViews>
  <sheets>
    <sheet name="찾기함수" sheetId="7" r:id="rId1"/>
    <sheet name="찾기함수-2" sheetId="8" r:id="rId2"/>
    <sheet name="배열함수" sheetId="1" r:id="rId3"/>
  </sheets>
  <calcPr calcId="162913"/>
</workbook>
</file>

<file path=xl/calcChain.xml><?xml version="1.0" encoding="utf-8"?>
<calcChain xmlns="http://schemas.openxmlformats.org/spreadsheetml/2006/main">
  <c r="I6" i="1" l="1" a="1"/>
  <c r="I6" i="1" s="1"/>
  <c r="I5" i="1" a="1"/>
  <c r="I5" i="1" s="1"/>
  <c r="D11" i="1" a="1"/>
  <c r="D11" i="1" s="1"/>
  <c r="A12" i="8"/>
  <c r="D4" i="8"/>
  <c r="D5" i="8"/>
  <c r="D6" i="8"/>
  <c r="D7" i="8"/>
  <c r="D8" i="8"/>
  <c r="D3" i="8"/>
  <c r="C4" i="8"/>
  <c r="C5" i="8"/>
  <c r="C6" i="8"/>
  <c r="C7" i="8"/>
  <c r="C8" i="8"/>
  <c r="C3" i="8"/>
  <c r="C22" i="7"/>
  <c r="C23" i="7"/>
  <c r="C24" i="7"/>
  <c r="C25" i="7"/>
  <c r="C21" i="7"/>
  <c r="D13" i="7"/>
  <c r="D14" i="7"/>
  <c r="D15" i="7"/>
  <c r="D16" i="7"/>
  <c r="D17" i="7"/>
  <c r="D12" i="7"/>
  <c r="C12" i="7"/>
  <c r="C13" i="7"/>
  <c r="C14" i="7"/>
  <c r="C15" i="7"/>
  <c r="C16" i="7"/>
  <c r="C17" i="7"/>
  <c r="D4" i="7"/>
  <c r="D5" i="7"/>
  <c r="D6" i="7"/>
  <c r="D7" i="7"/>
  <c r="D8" i="7"/>
  <c r="D3" i="7"/>
  <c r="C3" i="7"/>
  <c r="C4" i="7"/>
  <c r="C5" i="7"/>
  <c r="C6" i="7"/>
  <c r="C7" i="7"/>
  <c r="C8" i="7"/>
</calcChain>
</file>

<file path=xl/sharedStrings.xml><?xml version="1.0" encoding="utf-8"?>
<sst xmlns="http://schemas.openxmlformats.org/spreadsheetml/2006/main" count="107" uniqueCount="50">
  <si>
    <t>번호</t>
    <phoneticPr fontId="3" type="noConversion"/>
  </si>
  <si>
    <t>상품</t>
    <phoneticPr fontId="3" type="noConversion"/>
  </si>
  <si>
    <t>단가</t>
    <phoneticPr fontId="3" type="noConversion"/>
  </si>
  <si>
    <t>장바구니</t>
    <phoneticPr fontId="3" type="noConversion"/>
  </si>
  <si>
    <t>바나나</t>
    <phoneticPr fontId="3" type="noConversion"/>
  </si>
  <si>
    <t>참외</t>
    <phoneticPr fontId="3" type="noConversion"/>
  </si>
  <si>
    <t>개수(묶음)</t>
    <phoneticPr fontId="3" type="noConversion"/>
  </si>
  <si>
    <t>총액 :</t>
    <phoneticPr fontId="3" type="noConversion"/>
  </si>
  <si>
    <t>분류</t>
    <phoneticPr fontId="3" type="noConversion"/>
  </si>
  <si>
    <t>과일</t>
    <phoneticPr fontId="3" type="noConversion"/>
  </si>
  <si>
    <t>품목별 총액</t>
    <phoneticPr fontId="3" type="noConversion"/>
  </si>
  <si>
    <t>세제</t>
    <phoneticPr fontId="3" type="noConversion"/>
  </si>
  <si>
    <t>샴푸</t>
    <phoneticPr fontId="3" type="noConversion"/>
  </si>
  <si>
    <t>비누</t>
    <phoneticPr fontId="3" type="noConversion"/>
  </si>
  <si>
    <t>생활용품</t>
    <phoneticPr fontId="3" type="noConversion"/>
  </si>
  <si>
    <t>제품명</t>
    <phoneticPr fontId="3" type="noConversion"/>
  </si>
  <si>
    <t>단가</t>
    <phoneticPr fontId="3" type="noConversion"/>
  </si>
  <si>
    <t>단가</t>
    <phoneticPr fontId="3" type="noConversion"/>
  </si>
  <si>
    <t>A/S기간</t>
    <phoneticPr fontId="3" type="noConversion"/>
  </si>
  <si>
    <t>컴퓨터</t>
    <phoneticPr fontId="3" type="noConversion"/>
  </si>
  <si>
    <t>노트북</t>
    <phoneticPr fontId="3" type="noConversion"/>
  </si>
  <si>
    <t>3년</t>
    <phoneticPr fontId="7" type="noConversion"/>
  </si>
  <si>
    <t>마우스</t>
    <phoneticPr fontId="3" type="noConversion"/>
  </si>
  <si>
    <t>1년</t>
    <phoneticPr fontId="3" type="noConversion"/>
  </si>
  <si>
    <t>노트북</t>
    <phoneticPr fontId="3" type="noConversion"/>
  </si>
  <si>
    <t>컴퓨터</t>
    <phoneticPr fontId="3" type="noConversion"/>
  </si>
  <si>
    <t>2년</t>
    <phoneticPr fontId="7" type="noConversion"/>
  </si>
  <si>
    <t>번호</t>
    <phoneticPr fontId="3" type="noConversion"/>
  </si>
  <si>
    <t>이름</t>
    <phoneticPr fontId="3" type="noConversion"/>
  </si>
  <si>
    <t>평균</t>
    <phoneticPr fontId="3" type="noConversion"/>
  </si>
  <si>
    <t>등급</t>
    <phoneticPr fontId="3" type="noConversion"/>
  </si>
  <si>
    <t>분반</t>
    <phoneticPr fontId="3" type="noConversion"/>
  </si>
  <si>
    <t>점수</t>
    <phoneticPr fontId="3" type="noConversion"/>
  </si>
  <si>
    <t>등급</t>
    <phoneticPr fontId="3" type="noConversion"/>
  </si>
  <si>
    <t>하진희</t>
    <phoneticPr fontId="3" type="noConversion"/>
  </si>
  <si>
    <t>4등급</t>
    <phoneticPr fontId="3" type="noConversion"/>
  </si>
  <si>
    <t>C반</t>
    <phoneticPr fontId="3" type="noConversion"/>
  </si>
  <si>
    <t>강현진</t>
    <phoneticPr fontId="3" type="noConversion"/>
  </si>
  <si>
    <t>3등급</t>
    <phoneticPr fontId="3" type="noConversion"/>
  </si>
  <si>
    <t>B반</t>
    <phoneticPr fontId="3" type="noConversion"/>
  </si>
  <si>
    <t>김진솔</t>
    <phoneticPr fontId="3" type="noConversion"/>
  </si>
  <si>
    <t>2등급</t>
    <phoneticPr fontId="3" type="noConversion"/>
  </si>
  <si>
    <t>박서준</t>
    <phoneticPr fontId="3" type="noConversion"/>
  </si>
  <si>
    <t>1등급</t>
    <phoneticPr fontId="3" type="noConversion"/>
  </si>
  <si>
    <t>A반</t>
    <phoneticPr fontId="3" type="noConversion"/>
  </si>
  <si>
    <t>김현희</t>
    <phoneticPr fontId="3" type="noConversion"/>
  </si>
  <si>
    <t>A/S기간</t>
    <phoneticPr fontId="3" type="noConversion"/>
  </si>
  <si>
    <t>위치</t>
    <phoneticPr fontId="3" type="noConversion"/>
  </si>
  <si>
    <t>단가</t>
    <phoneticPr fontId="3" type="noConversion"/>
  </si>
  <si>
    <t>B4:B8="과일"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</si>
</sst>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[$₩-412]#,##0"/>
    <numFmt numFmtId="177" formatCode="&quot;₩&quot;#,##0_);[Red]\(&quot;₩&quot;#,##0\)"/>
    <numFmt numFmtId="178" formatCode="0_);[Red]\(0\)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8"/>
      <name val="돋움"/>
      <family val="3"/>
      <charset val="129"/>
    </font>
    <font>
      <b/>
      <sz val="11"/>
      <color theme="1"/>
      <name val="나눔고딕"/>
      <family val="3"/>
      <charset val="129"/>
    </font>
    <font>
      <sz val="11"/>
      <name val="나눔고딕"/>
      <family val="3"/>
      <charset val="129"/>
    </font>
    <font>
      <sz val="11"/>
      <color theme="1"/>
      <name val="나눔고딕"/>
      <family val="3"/>
      <charset val="129"/>
    </font>
    <font>
      <sz val="8"/>
      <color rgb="FF0070C0"/>
      <name val="나눔고딕"/>
      <family val="3"/>
      <charset val="129"/>
    </font>
    <font>
      <b/>
      <sz val="13"/>
      <color theme="3"/>
      <name val="나눔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FA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3" applyNumberFormat="0" applyFont="0" applyAlignment="0" applyProtection="0">
      <alignment vertical="center"/>
    </xf>
  </cellStyleXfs>
  <cellXfs count="63">
    <xf numFmtId="0" fontId="0" fillId="0" borderId="0" xfId="0">
      <alignment vertical="center"/>
    </xf>
    <xf numFmtId="41" fontId="0" fillId="0" borderId="2" xfId="1" applyFont="1" applyBorder="1">
      <alignment vertical="center"/>
    </xf>
    <xf numFmtId="0" fontId="6" fillId="2" borderId="0" xfId="4" applyFont="1" applyFill="1">
      <alignment vertical="center"/>
    </xf>
    <xf numFmtId="0" fontId="6" fillId="0" borderId="0" xfId="4" applyFont="1">
      <alignment vertical="center"/>
    </xf>
    <xf numFmtId="0" fontId="5" fillId="0" borderId="0" xfId="4">
      <alignment vertical="center"/>
    </xf>
    <xf numFmtId="0" fontId="9" fillId="0" borderId="0" xfId="4" applyFont="1">
      <alignment vertical="center"/>
    </xf>
    <xf numFmtId="14" fontId="10" fillId="0" borderId="2" xfId="3" applyNumberFormat="1" applyFont="1" applyFill="1" applyBorder="1" applyAlignment="1">
      <alignment horizontal="center" vertical="center"/>
    </xf>
    <xf numFmtId="176" fontId="10" fillId="0" borderId="2" xfId="4" applyNumberFormat="1" applyFont="1" applyBorder="1" applyAlignment="1">
      <alignment horizontal="center" vertical="center"/>
    </xf>
    <xf numFmtId="14" fontId="10" fillId="8" borderId="8" xfId="4" applyNumberFormat="1" applyFont="1" applyFill="1" applyBorder="1" applyAlignment="1">
      <alignment horizontal="center" vertical="center"/>
    </xf>
    <xf numFmtId="177" fontId="9" fillId="8" borderId="10" xfId="4" applyNumberFormat="1" applyFont="1" applyFill="1" applyBorder="1">
      <alignment vertical="center"/>
    </xf>
    <xf numFmtId="0" fontId="9" fillId="8" borderId="9" xfId="4" applyFont="1" applyFill="1" applyBorder="1" applyAlignment="1">
      <alignment horizontal="center" vertical="center"/>
    </xf>
    <xf numFmtId="14" fontId="10" fillId="0" borderId="2" xfId="4" applyNumberFormat="1" applyFont="1" applyFill="1" applyBorder="1" applyAlignment="1">
      <alignment horizontal="center" vertical="center"/>
    </xf>
    <xf numFmtId="14" fontId="9" fillId="8" borderId="8" xfId="4" applyNumberFormat="1" applyFont="1" applyFill="1" applyBorder="1" applyAlignment="1">
      <alignment horizontal="center" vertical="center"/>
    </xf>
    <xf numFmtId="14" fontId="9" fillId="8" borderId="11" xfId="4" applyNumberFormat="1" applyFont="1" applyFill="1" applyBorder="1" applyAlignment="1">
      <alignment horizontal="center" vertical="center"/>
    </xf>
    <xf numFmtId="177" fontId="9" fillId="8" borderId="12" xfId="4" applyNumberFormat="1" applyFont="1" applyFill="1" applyBorder="1">
      <alignment vertical="center"/>
    </xf>
    <xf numFmtId="0" fontId="9" fillId="8" borderId="13" xfId="4" applyFont="1" applyFill="1" applyBorder="1" applyAlignment="1">
      <alignment horizontal="center" vertical="center"/>
    </xf>
    <xf numFmtId="14" fontId="9" fillId="0" borderId="2" xfId="4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9" fillId="2" borderId="0" xfId="4" applyFont="1" applyFill="1">
      <alignment vertical="center"/>
    </xf>
    <xf numFmtId="14" fontId="10" fillId="8" borderId="5" xfId="4" applyNumberFormat="1" applyFont="1" applyFill="1" applyBorder="1" applyAlignment="1">
      <alignment horizontal="center" vertical="center"/>
    </xf>
    <xf numFmtId="14" fontId="9" fillId="8" borderId="5" xfId="4" applyNumberFormat="1" applyFont="1" applyFill="1" applyBorder="1" applyAlignment="1">
      <alignment horizontal="center" vertical="center"/>
    </xf>
    <xf numFmtId="14" fontId="9" fillId="8" borderId="6" xfId="4" applyNumberFormat="1" applyFont="1" applyFill="1" applyBorder="1" applyAlignment="1">
      <alignment horizontal="center" vertical="center"/>
    </xf>
    <xf numFmtId="177" fontId="9" fillId="8" borderId="2" xfId="4" applyNumberFormat="1" applyFont="1" applyFill="1" applyBorder="1">
      <alignment vertical="center"/>
    </xf>
    <xf numFmtId="177" fontId="9" fillId="8" borderId="9" xfId="4" applyNumberFormat="1" applyFont="1" applyFill="1" applyBorder="1">
      <alignment vertical="center"/>
    </xf>
    <xf numFmtId="0" fontId="9" fillId="8" borderId="14" xfId="4" applyFont="1" applyFill="1" applyBorder="1" applyAlignment="1">
      <alignment horizontal="center" vertical="center"/>
    </xf>
    <xf numFmtId="0" fontId="8" fillId="7" borderId="4" xfId="4" applyFont="1" applyFill="1" applyBorder="1" applyAlignment="1">
      <alignment horizontal="center" vertical="center"/>
    </xf>
    <xf numFmtId="0" fontId="8" fillId="7" borderId="5" xfId="4" applyFont="1" applyFill="1" applyBorder="1" applyAlignment="1">
      <alignment horizontal="center" vertical="center"/>
    </xf>
    <xf numFmtId="0" fontId="8" fillId="7" borderId="6" xfId="4" applyFont="1" applyFill="1" applyBorder="1" applyAlignment="1">
      <alignment horizontal="center" vertical="center"/>
    </xf>
    <xf numFmtId="2" fontId="10" fillId="0" borderId="2" xfId="4" applyNumberFormat="1" applyFont="1" applyBorder="1" applyAlignment="1">
      <alignment horizontal="center" vertical="center"/>
    </xf>
    <xf numFmtId="0" fontId="10" fillId="0" borderId="2" xfId="4" applyFont="1" applyBorder="1" applyAlignment="1">
      <alignment horizontal="left" vertical="center"/>
    </xf>
    <xf numFmtId="0" fontId="10" fillId="8" borderId="8" xfId="4" applyFont="1" applyFill="1" applyBorder="1" applyAlignment="1">
      <alignment horizontal="center" vertical="center"/>
    </xf>
    <xf numFmtId="0" fontId="10" fillId="8" borderId="2" xfId="4" applyFont="1" applyFill="1" applyBorder="1" applyAlignment="1">
      <alignment horizontal="center" vertical="center"/>
    </xf>
    <xf numFmtId="0" fontId="10" fillId="8" borderId="9" xfId="4" applyFont="1" applyFill="1" applyBorder="1" applyAlignment="1">
      <alignment horizontal="center" vertical="center"/>
    </xf>
    <xf numFmtId="0" fontId="10" fillId="8" borderId="11" xfId="4" applyFont="1" applyFill="1" applyBorder="1" applyAlignment="1">
      <alignment horizontal="center" vertical="center"/>
    </xf>
    <xf numFmtId="0" fontId="10" fillId="8" borderId="14" xfId="4" applyFont="1" applyFill="1" applyBorder="1" applyAlignment="1">
      <alignment horizontal="center" vertical="center"/>
    </xf>
    <xf numFmtId="0" fontId="10" fillId="8" borderId="13" xfId="4" applyFont="1" applyFill="1" applyBorder="1" applyAlignment="1">
      <alignment horizontal="center" vertical="center"/>
    </xf>
    <xf numFmtId="0" fontId="8" fillId="9" borderId="4" xfId="4" applyFont="1" applyFill="1" applyBorder="1" applyAlignment="1">
      <alignment horizontal="center" vertical="center"/>
    </xf>
    <xf numFmtId="0" fontId="8" fillId="9" borderId="8" xfId="4" applyFont="1" applyFill="1" applyBorder="1" applyAlignment="1">
      <alignment horizontal="center" vertical="center"/>
    </xf>
    <xf numFmtId="0" fontId="8" fillId="9" borderId="11" xfId="4" applyFont="1" applyFill="1" applyBorder="1" applyAlignment="1">
      <alignment horizontal="center" vertical="center"/>
    </xf>
    <xf numFmtId="0" fontId="8" fillId="10" borderId="4" xfId="4" applyFont="1" applyFill="1" applyBorder="1" applyAlignment="1">
      <alignment horizontal="center" vertical="center"/>
    </xf>
    <xf numFmtId="0" fontId="8" fillId="10" borderId="6" xfId="4" applyFont="1" applyFill="1" applyBorder="1" applyAlignment="1">
      <alignment horizontal="center" vertical="center"/>
    </xf>
    <xf numFmtId="0" fontId="8" fillId="10" borderId="7" xfId="4" applyFont="1" applyFill="1" applyBorder="1" applyAlignment="1">
      <alignment horizontal="center" vertical="center"/>
    </xf>
    <xf numFmtId="178" fontId="10" fillId="0" borderId="2" xfId="4" applyNumberFormat="1" applyFont="1" applyBorder="1" applyAlignment="1">
      <alignment horizontal="center" vertical="center"/>
    </xf>
    <xf numFmtId="0" fontId="8" fillId="10" borderId="2" xfId="4" applyFont="1" applyFill="1" applyBorder="1" applyAlignment="1">
      <alignment horizontal="center" vertical="center"/>
    </xf>
    <xf numFmtId="0" fontId="8" fillId="10" borderId="2" xfId="4" applyFont="1" applyFill="1" applyBorder="1" applyAlignment="1">
      <alignment horizontal="center" vertical="center" wrapText="1"/>
    </xf>
    <xf numFmtId="0" fontId="10" fillId="10" borderId="2" xfId="4" applyFont="1" applyFill="1" applyBorder="1" applyAlignment="1">
      <alignment horizontal="center" vertical="center"/>
    </xf>
    <xf numFmtId="0" fontId="10" fillId="0" borderId="2" xfId="4" applyFont="1" applyBorder="1" applyAlignment="1">
      <alignment horizontal="center" vertical="center"/>
    </xf>
    <xf numFmtId="0" fontId="8" fillId="9" borderId="2" xfId="4" applyFont="1" applyFill="1" applyBorder="1" applyAlignment="1">
      <alignment horizontal="center" vertical="center"/>
    </xf>
    <xf numFmtId="0" fontId="8" fillId="9" borderId="2" xfId="4" applyFont="1" applyFill="1" applyBorder="1" applyAlignment="1">
      <alignment horizontal="center" vertical="center" wrapText="1"/>
    </xf>
    <xf numFmtId="0" fontId="10" fillId="9" borderId="2" xfId="4" applyFont="1" applyFill="1" applyBorder="1" applyAlignment="1">
      <alignment horizontal="center" vertical="center"/>
    </xf>
    <xf numFmtId="0" fontId="8" fillId="7" borderId="2" xfId="5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41" fontId="10" fillId="0" borderId="2" xfId="1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0" borderId="2" xfId="0" applyFont="1" applyBorder="1">
      <alignment vertical="center"/>
    </xf>
    <xf numFmtId="0" fontId="12" fillId="3" borderId="1" xfId="2" applyFont="1" applyFill="1">
      <alignment vertical="center"/>
    </xf>
    <xf numFmtId="0" fontId="10" fillId="0" borderId="0" xfId="0" applyFont="1" applyAlignment="1">
      <alignment vertical="center"/>
    </xf>
    <xf numFmtId="0" fontId="11" fillId="0" borderId="0" xfId="4" applyFont="1" applyBorder="1" applyAlignment="1">
      <alignment horizontal="center"/>
    </xf>
    <xf numFmtId="0" fontId="12" fillId="0" borderId="1" xfId="2" applyFont="1" applyAlignment="1">
      <alignment horizontal="center" vertical="center"/>
    </xf>
    <xf numFmtId="0" fontId="12" fillId="0" borderId="1" xfId="2" applyFont="1" applyFill="1" applyAlignment="1">
      <alignment horizontal="center" vertical="center"/>
    </xf>
  </cellXfs>
  <cellStyles count="6">
    <cellStyle name="60% - 강조색6" xfId="3" builtinId="52"/>
    <cellStyle name="메모 2" xfId="5"/>
    <cellStyle name="쉼표 [0]" xfId="1" builtinId="6"/>
    <cellStyle name="제목 2" xfId="2" builtinId="17"/>
    <cellStyle name="표준" xfId="0" builtinId="0"/>
    <cellStyle name="표준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19050</xdr:rowOff>
    </xdr:from>
    <xdr:to>
      <xdr:col>14</xdr:col>
      <xdr:colOff>638175</xdr:colOff>
      <xdr:row>5</xdr:row>
      <xdr:rowOff>171450</xdr:rowOff>
    </xdr:to>
    <xdr:sp macro="" textlink="">
      <xdr:nvSpPr>
        <xdr:cNvPr id="2" name="TextBox 1"/>
        <xdr:cNvSpPr txBox="1"/>
      </xdr:nvSpPr>
      <xdr:spPr>
        <a:xfrm>
          <a:off x="6362699" y="19050"/>
          <a:ext cx="4229101" cy="120967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- </a:t>
          </a:r>
          <a:r>
            <a:rPr lang="en-US" altLang="ko-KR" b="1">
              <a:latin typeface="나눔고딕" panose="020D0604000000000000" pitchFamily="50" charset="-127"/>
              <a:ea typeface="나눔고딕" panose="020D0604000000000000" pitchFamily="50" charset="-127"/>
            </a:rPr>
            <a:t>VLOOKUP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(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찾을 값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, 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표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, 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인덱스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, 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근사값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/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일치값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) : 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표에서 원하는 값을 찾는 함수 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(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표에서 원하는 값을 찾아 상대적 인덱스 위치의 데이터를 보여줌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) </a:t>
          </a:r>
        </a:p>
        <a:p>
          <a:endParaRPr lang="en-US" altLang="ko-KR">
            <a:latin typeface="나눔고딕" panose="020D0604000000000000" pitchFamily="50" charset="-127"/>
            <a:ea typeface="나눔고딕" panose="020D0604000000000000" pitchFamily="50" charset="-127"/>
          </a:endParaRPr>
        </a:p>
        <a:p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- </a:t>
          </a:r>
          <a:r>
            <a:rPr lang="en-US" altLang="ko-KR" b="1">
              <a:latin typeface="나눔고딕" panose="020D0604000000000000" pitchFamily="50" charset="-127"/>
              <a:ea typeface="나눔고딕" panose="020D0604000000000000" pitchFamily="50" charset="-127"/>
            </a:rPr>
            <a:t>HLOOKUP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찾을 값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표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인덱스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근사값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일치값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b="1">
            <a:latin typeface="나눔고딕" panose="020D0604000000000000" pitchFamily="50" charset="-127"/>
            <a:ea typeface="나눔고딕" panose="020D0604000000000000" pitchFamily="50" charset="-127"/>
          </a:endParaRPr>
        </a:p>
      </xdr:txBody>
    </xdr:sp>
    <xdr:clientData/>
  </xdr:twoCellAnchor>
  <xdr:twoCellAnchor>
    <xdr:from>
      <xdr:col>8</xdr:col>
      <xdr:colOff>38100</xdr:colOff>
      <xdr:row>2</xdr:row>
      <xdr:rowOff>133350</xdr:rowOff>
    </xdr:from>
    <xdr:to>
      <xdr:col>8</xdr:col>
      <xdr:colOff>257175</xdr:colOff>
      <xdr:row>4</xdr:row>
      <xdr:rowOff>219075</xdr:rowOff>
    </xdr:to>
    <xdr:sp macro="" textlink="">
      <xdr:nvSpPr>
        <xdr:cNvPr id="3" name="아래쪽 화살표 2"/>
        <xdr:cNvSpPr/>
      </xdr:nvSpPr>
      <xdr:spPr>
        <a:xfrm>
          <a:off x="5543550" y="476250"/>
          <a:ext cx="219075" cy="561975"/>
        </a:xfrm>
        <a:prstGeom prst="downArrow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885825</xdr:colOff>
      <xdr:row>7</xdr:row>
      <xdr:rowOff>171450</xdr:rowOff>
    </xdr:from>
    <xdr:to>
      <xdr:col>7</xdr:col>
      <xdr:colOff>485775</xdr:colOff>
      <xdr:row>9</xdr:row>
      <xdr:rowOff>9525</xdr:rowOff>
    </xdr:to>
    <xdr:sp macro="" textlink="">
      <xdr:nvSpPr>
        <xdr:cNvPr id="4" name="아래쪽 화살표 3"/>
        <xdr:cNvSpPr/>
      </xdr:nvSpPr>
      <xdr:spPr>
        <a:xfrm rot="16200000">
          <a:off x="4781550" y="1533525"/>
          <a:ext cx="219075" cy="561975"/>
        </a:xfrm>
        <a:prstGeom prst="downArrow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20</xdr:row>
      <xdr:rowOff>180975</xdr:rowOff>
    </xdr:from>
    <xdr:to>
      <xdr:col>8</xdr:col>
      <xdr:colOff>219075</xdr:colOff>
      <xdr:row>23</xdr:row>
      <xdr:rowOff>28575</xdr:rowOff>
    </xdr:to>
    <xdr:sp macro="" textlink="">
      <xdr:nvSpPr>
        <xdr:cNvPr id="5" name="아래쪽 화살표 4"/>
        <xdr:cNvSpPr/>
      </xdr:nvSpPr>
      <xdr:spPr>
        <a:xfrm>
          <a:off x="5505450" y="4381500"/>
          <a:ext cx="219075" cy="561975"/>
        </a:xfrm>
        <a:prstGeom prst="downArrow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5</xdr:row>
      <xdr:rowOff>209550</xdr:rowOff>
    </xdr:from>
    <xdr:to>
      <xdr:col>9</xdr:col>
      <xdr:colOff>1</xdr:colOff>
      <xdr:row>19</xdr:row>
      <xdr:rowOff>85725</xdr:rowOff>
    </xdr:to>
    <xdr:sp macro="" textlink="">
      <xdr:nvSpPr>
        <xdr:cNvPr id="2" name="TextBox 1"/>
        <xdr:cNvSpPr txBox="1"/>
      </xdr:nvSpPr>
      <xdr:spPr>
        <a:xfrm>
          <a:off x="3228975" y="1266825"/>
          <a:ext cx="3362326" cy="24479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- </a:t>
          </a:r>
          <a:r>
            <a:rPr lang="en-US" altLang="ko-KR" b="1">
              <a:latin typeface="나눔고딕" panose="020D0604000000000000" pitchFamily="50" charset="-127"/>
              <a:ea typeface="나눔고딕" panose="020D0604000000000000" pitchFamily="50" charset="-127"/>
            </a:rPr>
            <a:t>MATCH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(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찾을 값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, 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표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, 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타입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) : 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표에서 원하는 값을 찾아 위치</a:t>
          </a:r>
          <a:r>
            <a:rPr lang="ko-KR" altLang="en-US" baseline="0">
              <a:latin typeface="나눔고딕" panose="020D0604000000000000" pitchFamily="50" charset="-127"/>
              <a:ea typeface="나눔고딕" panose="020D0604000000000000" pitchFamily="50" charset="-127"/>
            </a:rPr>
            <a:t> 인덱스를 리턴해 주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는 함수</a:t>
          </a: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, </a:t>
          </a:r>
          <a:r>
            <a:rPr lang="ko-KR" altLang="en-US">
              <a:latin typeface="나눔고딕" panose="020D0604000000000000" pitchFamily="50" charset="-127"/>
              <a:ea typeface="나눔고딕" panose="020D0604000000000000" pitchFamily="50" charset="-127"/>
            </a:rPr>
            <a:t>보통</a:t>
          </a:r>
          <a:r>
            <a:rPr lang="ko-KR" altLang="en-US" baseline="0">
              <a:latin typeface="나눔고딕" panose="020D0604000000000000" pitchFamily="50" charset="-127"/>
              <a:ea typeface="나눔고딕" panose="020D0604000000000000" pitchFamily="50" charset="-127"/>
            </a:rPr>
            <a:t> </a:t>
          </a:r>
          <a:r>
            <a:rPr lang="en-US" altLang="ko-KR" baseline="0">
              <a:latin typeface="나눔고딕" panose="020D0604000000000000" pitchFamily="50" charset="-127"/>
              <a:ea typeface="나눔고딕" panose="020D0604000000000000" pitchFamily="50" charset="-127"/>
            </a:rPr>
            <a:t>choose</a:t>
          </a:r>
          <a:r>
            <a:rPr lang="ko-KR" altLang="en-US" baseline="0">
              <a:latin typeface="나눔고딕" panose="020D0604000000000000" pitchFamily="50" charset="-127"/>
              <a:ea typeface="나눔고딕" panose="020D0604000000000000" pitchFamily="50" charset="-127"/>
            </a:rPr>
            <a:t>나 </a:t>
          </a:r>
          <a:r>
            <a:rPr lang="en-US" altLang="ko-KR" baseline="0">
              <a:latin typeface="나눔고딕" panose="020D0604000000000000" pitchFamily="50" charset="-127"/>
              <a:ea typeface="나눔고딕" panose="020D0604000000000000" pitchFamily="50" charset="-127"/>
            </a:rPr>
            <a:t>index </a:t>
          </a:r>
          <a:r>
            <a:rPr lang="ko-KR" altLang="en-US" baseline="0">
              <a:latin typeface="나눔고딕" panose="020D0604000000000000" pitchFamily="50" charset="-127"/>
              <a:ea typeface="나눔고딕" panose="020D0604000000000000" pitchFamily="50" charset="-127"/>
            </a:rPr>
            <a:t>함수와 같이 사용</a:t>
          </a:r>
          <a:endParaRPr lang="en-US" altLang="ko-KR">
            <a:latin typeface="나눔고딕" panose="020D0604000000000000" pitchFamily="50" charset="-127"/>
            <a:ea typeface="나눔고딕" panose="020D0604000000000000" pitchFamily="50" charset="-127"/>
          </a:endParaRPr>
        </a:p>
        <a:p>
          <a:endParaRPr lang="en-US" altLang="ko-KR">
            <a:latin typeface="나눔고딕" panose="020D0604000000000000" pitchFamily="50" charset="-127"/>
            <a:ea typeface="나눔고딕" panose="020D0604000000000000" pitchFamily="50" charset="-127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- </a:t>
          </a:r>
          <a:r>
            <a:rPr lang="en-US" altLang="ko-KR" sz="1100" b="1">
              <a:solidFill>
                <a:schemeClr val="dk1"/>
              </a:solidFill>
              <a:effectLst/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CHOOSE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인덱스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값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값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2..) :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여러 값들 중 해당 인덱스 번호의 값을 반환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b="1">
              <a:solidFill>
                <a:schemeClr val="dk1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INDEX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표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row, column) :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표에서 지정한 행과 열이 교차하는 값을 반환</a:t>
          </a:r>
          <a:endParaRPr lang="ko-KR" altLang="ko-K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>
            <a:effectLst/>
          </a:endParaRPr>
        </a:p>
        <a:p>
          <a:endParaRPr lang="en-US" altLang="ko-KR" b="1">
            <a:latin typeface="나눔고딕" panose="020D0604000000000000" pitchFamily="50" charset="-127"/>
            <a:ea typeface="나눔고딕" panose="020D0604000000000000" pitchFamily="50" charset="-12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9</xdr:row>
      <xdr:rowOff>95250</xdr:rowOff>
    </xdr:from>
    <xdr:to>
      <xdr:col>9</xdr:col>
      <xdr:colOff>171450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2971800" y="2362200"/>
          <a:ext cx="2619375" cy="33337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>
              <a:latin typeface="나눔고딕" panose="020D0604000000000000" pitchFamily="50" charset="-127"/>
              <a:ea typeface="나눔고딕" panose="020D0604000000000000" pitchFamily="50" charset="-127"/>
            </a:rPr>
            <a:t>- </a:t>
          </a:r>
          <a:r>
            <a:rPr lang="ko-KR" altLang="en-US" b="1">
              <a:latin typeface="나눔고딕" panose="020D0604000000000000" pitchFamily="50" charset="-127"/>
              <a:ea typeface="나눔고딕" panose="020D0604000000000000" pitchFamily="50" charset="-127"/>
            </a:rPr>
            <a:t>배열 함수 </a:t>
          </a:r>
          <a:r>
            <a:rPr lang="en-US" altLang="ko-KR" b="1">
              <a:latin typeface="나눔고딕" panose="020D0604000000000000" pitchFamily="50" charset="-127"/>
              <a:ea typeface="나눔고딕" panose="020D0604000000000000" pitchFamily="50" charset="-127"/>
            </a:rPr>
            <a:t>: [Ctrl] + [Shift] + [Enter]</a:t>
          </a:r>
          <a:endParaRPr lang="ko-KR" altLang="en-US" sz="1100">
            <a:latin typeface="나눔고딕" panose="020D0604000000000000" pitchFamily="50" charset="-127"/>
            <a:ea typeface="나눔고딕" panose="020D0604000000000000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workbookViewId="0">
      <selection activeCell="L18" sqref="L18"/>
    </sheetView>
  </sheetViews>
  <sheetFormatPr defaultRowHeight="13.5" x14ac:dyDescent="0.3"/>
  <cols>
    <col min="1" max="1" width="7.875" style="4" customWidth="1"/>
    <col min="2" max="2" width="9.625" style="4" customWidth="1"/>
    <col min="3" max="3" width="11.875" style="4" customWidth="1"/>
    <col min="4" max="4" width="8" style="4" customWidth="1"/>
    <col min="5" max="5" width="1.625" style="4" customWidth="1"/>
    <col min="6" max="6" width="9.875" style="4" customWidth="1"/>
    <col min="7" max="7" width="12.625" style="4" customWidth="1"/>
    <col min="8" max="8" width="10.75" style="4" customWidth="1"/>
    <col min="9" max="9" width="11.125" style="4" customWidth="1"/>
    <col min="10" max="11" width="10.125" style="4" bestFit="1" customWidth="1"/>
    <col min="12" max="16384" width="9" style="4"/>
  </cols>
  <sheetData>
    <row r="1" spans="1:13" ht="8.25" customHeight="1" thickBot="1" x14ac:dyDescent="0.35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</row>
    <row r="2" spans="1:13" ht="18.75" customHeight="1" x14ac:dyDescent="0.3">
      <c r="A2" s="43" t="s">
        <v>0</v>
      </c>
      <c r="B2" s="43" t="s">
        <v>15</v>
      </c>
      <c r="C2" s="44" t="s">
        <v>16</v>
      </c>
      <c r="D2" s="43" t="s">
        <v>18</v>
      </c>
      <c r="E2" s="5"/>
      <c r="F2" s="39" t="s">
        <v>15</v>
      </c>
      <c r="G2" s="41" t="s">
        <v>17</v>
      </c>
      <c r="H2" s="40" t="s">
        <v>18</v>
      </c>
      <c r="I2" s="5"/>
    </row>
    <row r="3" spans="1:13" ht="18.75" customHeight="1" x14ac:dyDescent="0.3">
      <c r="A3" s="45">
        <v>1</v>
      </c>
      <c r="B3" s="6" t="s">
        <v>19</v>
      </c>
      <c r="C3" s="7">
        <f>VLOOKUP(B3,$F$2:$H$5,2,FALSE)</f>
        <v>520000</v>
      </c>
      <c r="D3" s="7" t="str">
        <f>VLOOKUP(B3,$F$2:$H$5,3,FALSE)</f>
        <v>2년</v>
      </c>
      <c r="E3" s="5"/>
      <c r="F3" s="8" t="s">
        <v>20</v>
      </c>
      <c r="G3" s="9">
        <v>600000</v>
      </c>
      <c r="H3" s="10" t="s">
        <v>21</v>
      </c>
      <c r="I3" s="5"/>
    </row>
    <row r="4" spans="1:13" ht="18.75" customHeight="1" x14ac:dyDescent="0.3">
      <c r="A4" s="45">
        <v>2</v>
      </c>
      <c r="B4" s="11" t="s">
        <v>22</v>
      </c>
      <c r="C4" s="7">
        <f t="shared" ref="C4:C8" si="0">VLOOKUP(B4,$F$2:$H$5,2,FALSE)</f>
        <v>22000</v>
      </c>
      <c r="D4" s="7" t="str">
        <f t="shared" ref="D4:D8" si="1">VLOOKUP(B4,$F$2:$H$5,3,FALSE)</f>
        <v>1년</v>
      </c>
      <c r="E4" s="5"/>
      <c r="F4" s="12" t="s">
        <v>22</v>
      </c>
      <c r="G4" s="9">
        <v>22000</v>
      </c>
      <c r="H4" s="10" t="s">
        <v>23</v>
      </c>
      <c r="I4" s="5"/>
    </row>
    <row r="5" spans="1:13" ht="18.75" customHeight="1" thickBot="1" x14ac:dyDescent="0.35">
      <c r="A5" s="45">
        <v>3</v>
      </c>
      <c r="B5" s="6" t="s">
        <v>24</v>
      </c>
      <c r="C5" s="7">
        <f t="shared" si="0"/>
        <v>600000</v>
      </c>
      <c r="D5" s="7" t="str">
        <f t="shared" si="1"/>
        <v>3년</v>
      </c>
      <c r="E5" s="5"/>
      <c r="F5" s="13" t="s">
        <v>25</v>
      </c>
      <c r="G5" s="14">
        <v>520000</v>
      </c>
      <c r="H5" s="15" t="s">
        <v>26</v>
      </c>
      <c r="I5" s="5"/>
    </row>
    <row r="6" spans="1:13" ht="18.75" customHeight="1" x14ac:dyDescent="0.3">
      <c r="A6" s="45">
        <v>4</v>
      </c>
      <c r="B6" s="11" t="s">
        <v>22</v>
      </c>
      <c r="C6" s="7">
        <f t="shared" si="0"/>
        <v>22000</v>
      </c>
      <c r="D6" s="7" t="str">
        <f t="shared" si="1"/>
        <v>1년</v>
      </c>
      <c r="E6" s="5"/>
      <c r="F6" s="5"/>
      <c r="G6" s="5"/>
      <c r="H6" s="5"/>
      <c r="I6" s="5"/>
    </row>
    <row r="7" spans="1:13" ht="18.75" customHeight="1" x14ac:dyDescent="0.3">
      <c r="A7" s="45">
        <v>5</v>
      </c>
      <c r="B7" s="16" t="s">
        <v>25</v>
      </c>
      <c r="C7" s="7">
        <f t="shared" si="0"/>
        <v>520000</v>
      </c>
      <c r="D7" s="7" t="str">
        <f t="shared" si="1"/>
        <v>2년</v>
      </c>
      <c r="E7" s="5"/>
      <c r="F7" s="5"/>
      <c r="G7" s="5"/>
      <c r="H7" s="5"/>
      <c r="I7" s="5"/>
    </row>
    <row r="8" spans="1:13" ht="18.75" customHeight="1" x14ac:dyDescent="0.3">
      <c r="A8" s="45">
        <v>6</v>
      </c>
      <c r="B8" s="16" t="s">
        <v>24</v>
      </c>
      <c r="C8" s="7">
        <f t="shared" si="0"/>
        <v>600000</v>
      </c>
      <c r="D8" s="7" t="str">
        <f t="shared" si="1"/>
        <v>3년</v>
      </c>
      <c r="E8" s="5"/>
      <c r="F8" s="5"/>
      <c r="G8" s="5"/>
      <c r="H8" s="5"/>
      <c r="I8" s="5"/>
    </row>
    <row r="9" spans="1:13" ht="11.25" customHeight="1" x14ac:dyDescent="0.3">
      <c r="A9" s="17"/>
      <c r="B9" s="17"/>
      <c r="C9" s="17"/>
      <c r="D9" s="17"/>
      <c r="E9" s="17"/>
      <c r="F9" s="17"/>
      <c r="G9" s="17"/>
      <c r="H9" s="17"/>
      <c r="I9" s="17"/>
    </row>
    <row r="10" spans="1:13" ht="9.75" customHeight="1" thickBot="1" x14ac:dyDescent="0.35">
      <c r="A10" s="18"/>
      <c r="B10" s="18"/>
      <c r="C10" s="18"/>
      <c r="D10" s="18"/>
      <c r="E10" s="18"/>
      <c r="F10" s="18"/>
      <c r="G10" s="18"/>
      <c r="H10" s="18"/>
      <c r="I10" s="18"/>
    </row>
    <row r="11" spans="1:13" ht="18.75" customHeight="1" x14ac:dyDescent="0.3">
      <c r="A11" s="47" t="s">
        <v>27</v>
      </c>
      <c r="B11" s="47" t="s">
        <v>15</v>
      </c>
      <c r="C11" s="48" t="s">
        <v>16</v>
      </c>
      <c r="D11" s="48" t="s">
        <v>46</v>
      </c>
      <c r="E11" s="5"/>
      <c r="F11" s="36" t="s">
        <v>15</v>
      </c>
      <c r="G11" s="19" t="s">
        <v>20</v>
      </c>
      <c r="H11" s="20" t="s">
        <v>22</v>
      </c>
      <c r="I11" s="21" t="s">
        <v>25</v>
      </c>
    </row>
    <row r="12" spans="1:13" ht="18.75" customHeight="1" x14ac:dyDescent="0.3">
      <c r="A12" s="49">
        <v>1</v>
      </c>
      <c r="B12" s="6" t="s">
        <v>25</v>
      </c>
      <c r="C12" s="7">
        <f>HLOOKUP(B12,$G$11:$I$13,2,FALSE)</f>
        <v>520000</v>
      </c>
      <c r="D12" s="7" t="str">
        <f>HLOOKUP(B12,$G$11:$I$13,3,FALSE)</f>
        <v>2년</v>
      </c>
      <c r="E12" s="5"/>
      <c r="F12" s="37" t="s">
        <v>16</v>
      </c>
      <c r="G12" s="22">
        <v>600000</v>
      </c>
      <c r="H12" s="22">
        <v>22000</v>
      </c>
      <c r="I12" s="23">
        <v>520000</v>
      </c>
    </row>
    <row r="13" spans="1:13" ht="18.75" customHeight="1" thickBot="1" x14ac:dyDescent="0.35">
      <c r="A13" s="49">
        <v>2</v>
      </c>
      <c r="B13" s="11" t="s">
        <v>22</v>
      </c>
      <c r="C13" s="7">
        <f>HLOOKUP(B13,$G$11:I14,2,FALSE)</f>
        <v>22000</v>
      </c>
      <c r="D13" s="7" t="str">
        <f t="shared" ref="D13:D17" si="2">HLOOKUP(B13,$G$11:$I$13,3,FALSE)</f>
        <v>1년</v>
      </c>
      <c r="E13" s="5"/>
      <c r="F13" s="38" t="s">
        <v>18</v>
      </c>
      <c r="G13" s="24" t="s">
        <v>21</v>
      </c>
      <c r="H13" s="24" t="s">
        <v>23</v>
      </c>
      <c r="I13" s="15" t="s">
        <v>26</v>
      </c>
    </row>
    <row r="14" spans="1:13" ht="18.75" customHeight="1" x14ac:dyDescent="0.3">
      <c r="A14" s="49">
        <v>3</v>
      </c>
      <c r="B14" s="6" t="s">
        <v>20</v>
      </c>
      <c r="C14" s="7">
        <f>HLOOKUP(B14,$G$11:I15,2,FALSE)</f>
        <v>600000</v>
      </c>
      <c r="D14" s="7" t="str">
        <f t="shared" si="2"/>
        <v>3년</v>
      </c>
      <c r="E14" s="5"/>
      <c r="F14" s="5"/>
      <c r="G14" s="5"/>
      <c r="H14" s="5"/>
      <c r="I14" s="5"/>
    </row>
    <row r="15" spans="1:13" ht="18.75" customHeight="1" x14ac:dyDescent="0.3">
      <c r="A15" s="49">
        <v>4</v>
      </c>
      <c r="B15" s="11" t="s">
        <v>22</v>
      </c>
      <c r="C15" s="7">
        <f>HLOOKUP(B15,$G$11:I16,2,FALSE)</f>
        <v>22000</v>
      </c>
      <c r="D15" s="7" t="str">
        <f t="shared" si="2"/>
        <v>1년</v>
      </c>
      <c r="E15" s="5"/>
      <c r="F15" s="5"/>
      <c r="G15" s="5"/>
      <c r="H15" s="5"/>
      <c r="I15" s="5"/>
    </row>
    <row r="16" spans="1:13" ht="18.75" customHeight="1" x14ac:dyDescent="0.3">
      <c r="A16" s="49">
        <v>5</v>
      </c>
      <c r="B16" s="16" t="s">
        <v>25</v>
      </c>
      <c r="C16" s="7">
        <f>HLOOKUP(B16,$G$11:I17,2,FALSE)</f>
        <v>520000</v>
      </c>
      <c r="D16" s="7" t="str">
        <f t="shared" si="2"/>
        <v>2년</v>
      </c>
      <c r="E16" s="5"/>
      <c r="F16" s="5"/>
      <c r="G16" s="5"/>
      <c r="H16" s="5"/>
      <c r="I16" s="5"/>
    </row>
    <row r="17" spans="1:12" ht="18.75" customHeight="1" x14ac:dyDescent="0.3">
      <c r="A17" s="49">
        <v>6</v>
      </c>
      <c r="B17" s="16" t="s">
        <v>20</v>
      </c>
      <c r="C17" s="7">
        <f>HLOOKUP(B17,$G$11:I18,2,FALSE)</f>
        <v>600000</v>
      </c>
      <c r="D17" s="7" t="str">
        <f t="shared" si="2"/>
        <v>3년</v>
      </c>
      <c r="E17" s="5"/>
      <c r="F17" s="5"/>
      <c r="G17" s="5"/>
      <c r="H17" s="5"/>
      <c r="I17" s="5"/>
    </row>
    <row r="18" spans="1:12" ht="12.75" customHeight="1" x14ac:dyDescent="0.3">
      <c r="A18" s="17"/>
      <c r="B18" s="17"/>
      <c r="C18" s="17"/>
      <c r="D18" s="17"/>
      <c r="E18" s="17"/>
      <c r="F18" s="17"/>
      <c r="G18" s="17"/>
      <c r="H18" s="17"/>
      <c r="I18" s="17"/>
    </row>
    <row r="19" spans="1:12" ht="7.5" customHeight="1" thickBot="1" x14ac:dyDescent="0.35">
      <c r="A19" s="18"/>
      <c r="B19" s="18"/>
      <c r="C19" s="18"/>
      <c r="D19" s="18"/>
      <c r="E19" s="18"/>
      <c r="F19" s="18"/>
      <c r="G19" s="18"/>
      <c r="H19" s="18"/>
      <c r="I19" s="18"/>
    </row>
    <row r="20" spans="1:12" ht="18.75" customHeight="1" x14ac:dyDescent="0.3">
      <c r="A20" s="50" t="s">
        <v>28</v>
      </c>
      <c r="B20" s="50" t="s">
        <v>29</v>
      </c>
      <c r="C20" s="50" t="s">
        <v>30</v>
      </c>
      <c r="D20" s="50" t="s">
        <v>31</v>
      </c>
      <c r="E20" s="5"/>
      <c r="F20" s="25" t="s">
        <v>32</v>
      </c>
      <c r="G20" s="26" t="s">
        <v>33</v>
      </c>
      <c r="H20" s="27" t="s">
        <v>31</v>
      </c>
      <c r="I20" s="5"/>
      <c r="J20" s="3"/>
      <c r="K20" s="3"/>
      <c r="L20" s="3"/>
    </row>
    <row r="21" spans="1:12" ht="18.75" customHeight="1" x14ac:dyDescent="0.3">
      <c r="A21" s="51" t="s">
        <v>34</v>
      </c>
      <c r="B21" s="28">
        <v>63.1</v>
      </c>
      <c r="C21" s="29" t="str">
        <f>VLOOKUP(B21,$F$21:$H$24,2,TRUE)</f>
        <v>3등급</v>
      </c>
      <c r="D21" s="29"/>
      <c r="E21" s="5"/>
      <c r="F21" s="30">
        <v>0</v>
      </c>
      <c r="G21" s="31" t="s">
        <v>35</v>
      </c>
      <c r="H21" s="32" t="s">
        <v>36</v>
      </c>
      <c r="I21" s="5"/>
      <c r="J21" s="3"/>
      <c r="K21" s="3"/>
      <c r="L21" s="3"/>
    </row>
    <row r="22" spans="1:12" ht="18.75" customHeight="1" x14ac:dyDescent="0.3">
      <c r="A22" s="51" t="s">
        <v>37</v>
      </c>
      <c r="B22" s="28">
        <v>89.89</v>
      </c>
      <c r="C22" s="29" t="str">
        <f t="shared" ref="C22:C25" si="3">VLOOKUP(B22,$F$21:$H$24,2,TRUE)</f>
        <v>2등급</v>
      </c>
      <c r="D22" s="29"/>
      <c r="E22" s="5"/>
      <c r="F22" s="30">
        <v>60</v>
      </c>
      <c r="G22" s="31" t="s">
        <v>38</v>
      </c>
      <c r="H22" s="32" t="s">
        <v>39</v>
      </c>
      <c r="I22" s="5"/>
      <c r="J22" s="3"/>
      <c r="K22" s="3"/>
      <c r="L22" s="3"/>
    </row>
    <row r="23" spans="1:12" ht="18.75" customHeight="1" x14ac:dyDescent="0.3">
      <c r="A23" s="52" t="s">
        <v>40</v>
      </c>
      <c r="B23" s="28">
        <v>98.9</v>
      </c>
      <c r="C23" s="29" t="str">
        <f t="shared" si="3"/>
        <v>1등급</v>
      </c>
      <c r="D23" s="29"/>
      <c r="E23" s="5"/>
      <c r="F23" s="30">
        <v>70</v>
      </c>
      <c r="G23" s="31" t="s">
        <v>41</v>
      </c>
      <c r="H23" s="32" t="s">
        <v>39</v>
      </c>
      <c r="I23" s="5"/>
      <c r="J23" s="3"/>
      <c r="K23" s="3"/>
      <c r="L23" s="3"/>
    </row>
    <row r="24" spans="1:12" ht="18.75" customHeight="1" thickBot="1" x14ac:dyDescent="0.35">
      <c r="A24" s="51" t="s">
        <v>42</v>
      </c>
      <c r="B24" s="28">
        <v>23</v>
      </c>
      <c r="C24" s="29" t="str">
        <f t="shared" si="3"/>
        <v>4등급</v>
      </c>
      <c r="D24" s="29"/>
      <c r="E24" s="5"/>
      <c r="F24" s="33">
        <v>90</v>
      </c>
      <c r="G24" s="34" t="s">
        <v>43</v>
      </c>
      <c r="H24" s="35" t="s">
        <v>44</v>
      </c>
      <c r="I24" s="5"/>
      <c r="J24" s="3"/>
      <c r="K24" s="3"/>
      <c r="L24" s="3"/>
    </row>
    <row r="25" spans="1:12" ht="18.75" customHeight="1" x14ac:dyDescent="0.2">
      <c r="A25" s="46" t="s">
        <v>45</v>
      </c>
      <c r="B25" s="28">
        <v>78.2</v>
      </c>
      <c r="C25" s="29" t="str">
        <f t="shared" si="3"/>
        <v>2등급</v>
      </c>
      <c r="D25" s="29"/>
      <c r="E25" s="5"/>
      <c r="F25" s="60"/>
      <c r="G25" s="60"/>
      <c r="H25" s="5"/>
      <c r="I25" s="5"/>
      <c r="J25" s="3"/>
      <c r="K25" s="3"/>
      <c r="L25" s="3"/>
    </row>
    <row r="26" spans="1:12" ht="14.25" x14ac:dyDescent="0.3">
      <c r="A26" s="5"/>
      <c r="B26" s="5"/>
      <c r="C26" s="5"/>
      <c r="D26" s="5"/>
      <c r="E26" s="5"/>
      <c r="F26" s="5"/>
      <c r="G26" s="5"/>
      <c r="H26" s="5"/>
      <c r="I26" s="5"/>
    </row>
  </sheetData>
  <mergeCells count="1">
    <mergeCell ref="F25:G25"/>
  </mergeCells>
  <phoneticPr fontId="3" type="noConversion"/>
  <pageMargins left="0.25" right="0.25" top="0.75" bottom="0.75" header="0.3" footer="0.3"/>
  <pageSetup paperSize="9" scale="90" orientation="landscape" r:id="rId1"/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150" zoomScaleNormal="150" workbookViewId="0">
      <selection activeCell="A12" sqref="A12"/>
    </sheetView>
  </sheetViews>
  <sheetFormatPr defaultRowHeight="13.5" x14ac:dyDescent="0.3"/>
  <cols>
    <col min="1" max="1" width="7.875" style="4" customWidth="1"/>
    <col min="2" max="2" width="9.625" style="4" customWidth="1"/>
    <col min="3" max="3" width="11.875" style="4" customWidth="1"/>
    <col min="4" max="4" width="11.125" style="4" customWidth="1"/>
    <col min="5" max="5" width="1.625" style="4" customWidth="1"/>
    <col min="6" max="6" width="9.875" style="4" customWidth="1"/>
    <col min="7" max="7" width="12.625" style="4" customWidth="1"/>
    <col min="8" max="8" width="10.75" style="4" customWidth="1"/>
    <col min="9" max="9" width="11.125" style="4" customWidth="1"/>
    <col min="10" max="11" width="10.125" style="4" bestFit="1" customWidth="1"/>
    <col min="12" max="16384" width="9" style="4"/>
  </cols>
  <sheetData>
    <row r="1" spans="1:13" ht="8.25" customHeight="1" thickBot="1" x14ac:dyDescent="0.35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</row>
    <row r="2" spans="1:13" ht="18.75" customHeight="1" x14ac:dyDescent="0.3">
      <c r="A2" s="43" t="s">
        <v>0</v>
      </c>
      <c r="B2" s="43" t="s">
        <v>15</v>
      </c>
      <c r="C2" s="44" t="s">
        <v>47</v>
      </c>
      <c r="D2" s="44" t="s">
        <v>48</v>
      </c>
      <c r="E2" s="5"/>
      <c r="F2" s="39" t="s">
        <v>15</v>
      </c>
      <c r="G2" s="41" t="s">
        <v>17</v>
      </c>
      <c r="H2" s="40" t="s">
        <v>18</v>
      </c>
      <c r="I2" s="5"/>
    </row>
    <row r="3" spans="1:13" ht="18.75" customHeight="1" x14ac:dyDescent="0.3">
      <c r="A3" s="45">
        <v>1</v>
      </c>
      <c r="B3" s="6" t="s">
        <v>19</v>
      </c>
      <c r="C3" s="42">
        <f>MATCH(B3,$F$3:$F$5,0)</f>
        <v>3</v>
      </c>
      <c r="D3" s="1">
        <f>CHOOSE(C3,600000,22000,520000)</f>
        <v>520000</v>
      </c>
      <c r="E3" s="5"/>
      <c r="F3" s="8" t="s">
        <v>20</v>
      </c>
      <c r="G3" s="9">
        <v>600000</v>
      </c>
      <c r="H3" s="10" t="s">
        <v>21</v>
      </c>
      <c r="I3" s="5"/>
    </row>
    <row r="4" spans="1:13" ht="18.75" customHeight="1" x14ac:dyDescent="0.3">
      <c r="A4" s="45">
        <v>2</v>
      </c>
      <c r="B4" s="11" t="s">
        <v>22</v>
      </c>
      <c r="C4" s="42">
        <f t="shared" ref="C4:C8" si="0">MATCH(B4,$F$3:$F$5,0)</f>
        <v>2</v>
      </c>
      <c r="D4" s="1">
        <f t="shared" ref="D4:D8" si="1">CHOOSE(C4,600000,22000,520000)</f>
        <v>22000</v>
      </c>
      <c r="E4" s="5"/>
      <c r="F4" s="12" t="s">
        <v>22</v>
      </c>
      <c r="G4" s="9">
        <v>22000</v>
      </c>
      <c r="H4" s="10" t="s">
        <v>23</v>
      </c>
      <c r="I4" s="5"/>
    </row>
    <row r="5" spans="1:13" ht="18.75" customHeight="1" thickBot="1" x14ac:dyDescent="0.35">
      <c r="A5" s="45">
        <v>3</v>
      </c>
      <c r="B5" s="6" t="s">
        <v>24</v>
      </c>
      <c r="C5" s="42">
        <f t="shared" si="0"/>
        <v>1</v>
      </c>
      <c r="D5" s="1">
        <f t="shared" si="1"/>
        <v>600000</v>
      </c>
      <c r="E5" s="5"/>
      <c r="F5" s="13" t="s">
        <v>25</v>
      </c>
      <c r="G5" s="14">
        <v>520000</v>
      </c>
      <c r="H5" s="15" t="s">
        <v>26</v>
      </c>
      <c r="I5" s="5"/>
    </row>
    <row r="6" spans="1:13" ht="18.75" customHeight="1" x14ac:dyDescent="0.3">
      <c r="A6" s="45">
        <v>4</v>
      </c>
      <c r="B6" s="11" t="s">
        <v>22</v>
      </c>
      <c r="C6" s="42">
        <f t="shared" si="0"/>
        <v>2</v>
      </c>
      <c r="D6" s="1">
        <f t="shared" si="1"/>
        <v>22000</v>
      </c>
      <c r="E6" s="5"/>
      <c r="F6" s="5"/>
      <c r="G6" s="5"/>
      <c r="H6" s="5"/>
      <c r="I6" s="5"/>
    </row>
    <row r="7" spans="1:13" ht="18.75" customHeight="1" x14ac:dyDescent="0.3">
      <c r="A7" s="45">
        <v>5</v>
      </c>
      <c r="B7" s="16" t="s">
        <v>25</v>
      </c>
      <c r="C7" s="42">
        <f t="shared" si="0"/>
        <v>3</v>
      </c>
      <c r="D7" s="1">
        <f t="shared" si="1"/>
        <v>520000</v>
      </c>
      <c r="E7" s="5"/>
      <c r="F7" s="5"/>
      <c r="G7" s="5"/>
      <c r="H7" s="5"/>
      <c r="I7" s="5"/>
    </row>
    <row r="8" spans="1:13" ht="18.75" customHeight="1" x14ac:dyDescent="0.3">
      <c r="A8" s="45">
        <v>6</v>
      </c>
      <c r="B8" s="16" t="s">
        <v>24</v>
      </c>
      <c r="C8" s="42">
        <f t="shared" si="0"/>
        <v>1</v>
      </c>
      <c r="D8" s="1">
        <f t="shared" si="1"/>
        <v>600000</v>
      </c>
      <c r="E8" s="5"/>
      <c r="F8" s="5"/>
      <c r="G8" s="5"/>
      <c r="H8" s="5"/>
      <c r="I8" s="5"/>
    </row>
    <row r="9" spans="1:13" ht="11.25" customHeight="1" x14ac:dyDescent="0.3">
      <c r="A9" s="17"/>
      <c r="B9" s="17"/>
      <c r="C9" s="17"/>
      <c r="D9" s="17"/>
      <c r="E9" s="17"/>
      <c r="F9" s="17"/>
      <c r="G9" s="17"/>
      <c r="H9" s="17"/>
      <c r="I9" s="17"/>
    </row>
    <row r="12" spans="1:13" x14ac:dyDescent="0.3">
      <c r="A12" s="4" t="str">
        <f>INDEX(F3:H5,1,3)</f>
        <v>3년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="120" zoomScaleNormal="120" workbookViewId="0">
      <selection activeCell="I6" sqref="I6"/>
    </sheetView>
  </sheetViews>
  <sheetFormatPr defaultRowHeight="16.5" x14ac:dyDescent="0.3"/>
  <cols>
    <col min="1" max="1" width="5.25" bestFit="1" customWidth="1"/>
    <col min="2" max="2" width="9" customWidth="1"/>
    <col min="4" max="4" width="10.875" bestFit="1" customWidth="1"/>
    <col min="5" max="5" width="6" customWidth="1"/>
    <col min="6" max="6" width="3.625" customWidth="1"/>
    <col min="7" max="7" width="3" customWidth="1"/>
    <col min="8" max="8" width="10.5" customWidth="1"/>
    <col min="9" max="9" width="14.875" customWidth="1"/>
    <col min="10" max="10" width="5.125" customWidth="1"/>
    <col min="11" max="11" width="6.25" customWidth="1"/>
    <col min="12" max="12" width="10.5" customWidth="1"/>
    <col min="13" max="13" width="14.5" customWidth="1"/>
    <col min="14" max="14" width="11.375" customWidth="1"/>
    <col min="15" max="15" width="6.5" customWidth="1"/>
  </cols>
  <sheetData>
    <row r="1" spans="1:16" ht="17.25" thickBot="1" x14ac:dyDescent="0.35">
      <c r="A1" s="61" t="s">
        <v>3</v>
      </c>
      <c r="B1" s="61"/>
      <c r="C1" s="61"/>
      <c r="D1" s="61"/>
      <c r="E1" s="6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7.25" thickTop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0" customHeight="1" thickBot="1" x14ac:dyDescent="0.35">
      <c r="A3" s="53" t="s">
        <v>0</v>
      </c>
      <c r="B3" s="53" t="s">
        <v>8</v>
      </c>
      <c r="C3" s="53" t="s">
        <v>1</v>
      </c>
      <c r="D3" s="53" t="s">
        <v>2</v>
      </c>
      <c r="E3" s="54" t="s">
        <v>6</v>
      </c>
      <c r="F3" s="17"/>
      <c r="G3" s="17"/>
      <c r="H3" s="62" t="s">
        <v>10</v>
      </c>
      <c r="I3" s="62"/>
      <c r="J3" s="17"/>
      <c r="K3" s="53" t="s">
        <v>0</v>
      </c>
      <c r="L3" s="53" t="s">
        <v>8</v>
      </c>
      <c r="M3" s="53" t="s">
        <v>49</v>
      </c>
      <c r="N3" s="53" t="s">
        <v>2</v>
      </c>
      <c r="O3" s="54" t="s">
        <v>6</v>
      </c>
      <c r="P3" s="17"/>
    </row>
    <row r="4" spans="1:16" ht="19.5" customHeight="1" thickTop="1" x14ac:dyDescent="0.3">
      <c r="A4" s="53">
        <v>1</v>
      </c>
      <c r="B4" s="53" t="s">
        <v>9</v>
      </c>
      <c r="C4" s="51" t="s">
        <v>4</v>
      </c>
      <c r="D4" s="55">
        <v>3500</v>
      </c>
      <c r="E4" s="55">
        <v>2</v>
      </c>
      <c r="F4" s="17"/>
      <c r="G4" s="17"/>
      <c r="H4" s="17"/>
      <c r="I4" s="17"/>
      <c r="J4" s="17"/>
      <c r="K4" s="53">
        <v>1</v>
      </c>
      <c r="L4" s="53" t="s">
        <v>9</v>
      </c>
      <c r="M4" s="51"/>
      <c r="N4" s="55">
        <v>3500</v>
      </c>
      <c r="O4" s="55">
        <v>2</v>
      </c>
      <c r="P4" s="17"/>
    </row>
    <row r="5" spans="1:16" ht="19.5" customHeight="1" x14ac:dyDescent="0.3">
      <c r="A5" s="53">
        <v>2</v>
      </c>
      <c r="B5" s="53" t="s">
        <v>14</v>
      </c>
      <c r="C5" s="51" t="s">
        <v>11</v>
      </c>
      <c r="D5" s="55">
        <v>12000</v>
      </c>
      <c r="E5" s="55">
        <v>2</v>
      </c>
      <c r="F5" s="17"/>
      <c r="G5" s="17"/>
      <c r="H5" s="56" t="s">
        <v>9</v>
      </c>
      <c r="I5" s="57">
        <f t="array" ref="I5">SUM((B4:B8="과일")*D4:D8*E4:E8)</f>
        <v>22000</v>
      </c>
      <c r="J5" s="17"/>
      <c r="K5" s="53">
        <v>2</v>
      </c>
      <c r="L5" s="53" t="s">
        <v>14</v>
      </c>
      <c r="M5" s="51"/>
      <c r="N5" s="55">
        <v>12000</v>
      </c>
      <c r="O5" s="55">
        <v>2</v>
      </c>
      <c r="P5" s="17"/>
    </row>
    <row r="6" spans="1:16" ht="19.5" customHeight="1" x14ac:dyDescent="0.3">
      <c r="A6" s="53">
        <v>3</v>
      </c>
      <c r="B6" s="53" t="s">
        <v>9</v>
      </c>
      <c r="C6" s="51" t="s">
        <v>5</v>
      </c>
      <c r="D6" s="55">
        <v>5000</v>
      </c>
      <c r="E6" s="55">
        <v>3</v>
      </c>
      <c r="F6" s="17"/>
      <c r="G6" s="17"/>
      <c r="H6" s="56" t="s">
        <v>14</v>
      </c>
      <c r="I6" s="57">
        <f t="array" ref="I6">SUM((B4:B8="생활용품") * D4:D8 * E4:E8)</f>
        <v>59000</v>
      </c>
      <c r="J6" s="17"/>
      <c r="K6" s="53">
        <v>3</v>
      </c>
      <c r="L6" s="53" t="s">
        <v>9</v>
      </c>
      <c r="M6" s="51"/>
      <c r="N6" s="55">
        <v>5000</v>
      </c>
      <c r="O6" s="55">
        <v>3</v>
      </c>
      <c r="P6" s="17"/>
    </row>
    <row r="7" spans="1:16" ht="19.5" customHeight="1" x14ac:dyDescent="0.3">
      <c r="A7" s="53">
        <v>4</v>
      </c>
      <c r="B7" s="53" t="s">
        <v>14</v>
      </c>
      <c r="C7" s="51" t="s">
        <v>12</v>
      </c>
      <c r="D7" s="55">
        <v>25000</v>
      </c>
      <c r="E7" s="55">
        <v>1</v>
      </c>
      <c r="F7" s="17"/>
      <c r="G7" s="17"/>
      <c r="H7" s="17"/>
      <c r="I7" s="17"/>
      <c r="J7" s="17"/>
      <c r="K7" s="53">
        <v>4</v>
      </c>
      <c r="L7" s="53" t="s">
        <v>14</v>
      </c>
      <c r="M7" s="51"/>
      <c r="N7" s="55">
        <v>25000</v>
      </c>
      <c r="O7" s="55">
        <v>1</v>
      </c>
      <c r="P7" s="17"/>
    </row>
    <row r="8" spans="1:16" ht="19.5" customHeight="1" x14ac:dyDescent="0.3">
      <c r="A8" s="53">
        <v>5</v>
      </c>
      <c r="B8" s="53" t="s">
        <v>14</v>
      </c>
      <c r="C8" s="51" t="s">
        <v>13</v>
      </c>
      <c r="D8" s="55">
        <v>5000</v>
      </c>
      <c r="E8" s="55">
        <v>2</v>
      </c>
      <c r="F8" s="17"/>
      <c r="G8" s="17"/>
      <c r="H8" s="17"/>
      <c r="I8" s="17"/>
      <c r="J8" s="17"/>
      <c r="K8" s="53">
        <v>5</v>
      </c>
      <c r="L8" s="53" t="s">
        <v>14</v>
      </c>
      <c r="M8" s="51"/>
      <c r="N8" s="55">
        <v>5000</v>
      </c>
      <c r="O8" s="55">
        <v>2</v>
      </c>
      <c r="P8" s="17"/>
    </row>
    <row r="9" spans="1:16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 x14ac:dyDescent="0.3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 ht="17.25" thickBot="1" x14ac:dyDescent="0.35">
      <c r="A11" s="62" t="s">
        <v>7</v>
      </c>
      <c r="B11" s="62"/>
      <c r="C11" s="62"/>
      <c r="D11" s="58">
        <f t="array" ref="D11">SUM(D4:D8*E4:E8)</f>
        <v>81000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 ht="17.25" thickTop="1" x14ac:dyDescent="0.3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 x14ac:dyDescent="0.3">
      <c r="A13" s="17"/>
      <c r="B13" s="17"/>
      <c r="C13" s="17"/>
      <c r="D13" s="17"/>
      <c r="E13" s="59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</sheetData>
  <mergeCells count="3">
    <mergeCell ref="A1:E1"/>
    <mergeCell ref="A11:C11"/>
    <mergeCell ref="H3:I3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찾기함수</vt:lpstr>
      <vt:lpstr>찾기함수-2</vt:lpstr>
      <vt:lpstr>배열함수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cp:lastPrinted>2019-07-03T18:27:54Z</cp:lastPrinted>
  <dcterms:created xsi:type="dcterms:W3CDTF">2015-07-28T04:48:59Z</dcterms:created>
  <dcterms:modified xsi:type="dcterms:W3CDTF">2019-08-27T03:58:03Z</dcterms:modified>
</cp:coreProperties>
</file>