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5강\"/>
    </mc:Choice>
  </mc:AlternateContent>
  <bookViews>
    <workbookView xWindow="6135" yWindow="-135" windowWidth="12330" windowHeight="11760" tabRatio="804" firstSheet="1" activeTab="11"/>
  </bookViews>
  <sheets>
    <sheet name="외부데이터가져오기" sheetId="13" r:id="rId1"/>
    <sheet name="영업팀" sheetId="2" r:id="rId2"/>
    <sheet name="회계팀" sheetId="6" r:id="rId3"/>
    <sheet name="전산팀" sheetId="7" r:id="rId4"/>
    <sheet name="통합-결산" sheetId="1" r:id="rId5"/>
    <sheet name="영업팀 (2)" sheetId="9" r:id="rId6"/>
    <sheet name="회계팀 (2)" sheetId="10" r:id="rId7"/>
    <sheet name="통합-결산 (2)" sheetId="8" r:id="rId8"/>
    <sheet name="시나리오 요약" sheetId="15" r:id="rId9"/>
    <sheet name="시나리오,목표값" sheetId="11" r:id="rId10"/>
    <sheet name="부분합" sheetId="17" r:id="rId11"/>
    <sheet name="데이터표" sheetId="14" r:id="rId12"/>
  </sheets>
  <definedNames>
    <definedName name="ExternalData_1" localSheetId="0" hidden="1">외부데이터가져오기!$B$2:$F$11</definedName>
    <definedName name="매출액" localSheetId="11">#REF!</definedName>
    <definedName name="매출액" localSheetId="5">#REF!</definedName>
    <definedName name="매출액" localSheetId="3">#REF!</definedName>
    <definedName name="매출액" localSheetId="7">#REF!</definedName>
    <definedName name="매출액" localSheetId="2">#REF!</definedName>
    <definedName name="매출액" localSheetId="6">#REF!</definedName>
    <definedName name="매출액">#REF!</definedName>
    <definedName name="수익률" localSheetId="11">#REF!</definedName>
    <definedName name="수익률" localSheetId="5">#REF!</definedName>
    <definedName name="수익률" localSheetId="3">#REF!</definedName>
    <definedName name="수익률" localSheetId="7">#REF!</definedName>
    <definedName name="수익률" localSheetId="2">#REF!</definedName>
    <definedName name="수익률" localSheetId="6">#REF!</definedName>
    <definedName name="수익률">#REF!</definedName>
    <definedName name="액세스예제.accdb" localSheetId="0" hidden="1">외부데이터가져오기!#REF!</definedName>
  </definedNames>
  <calcPr calcId="162913"/>
</workbook>
</file>

<file path=xl/calcChain.xml><?xml version="1.0" encoding="utf-8"?>
<calcChain xmlns="http://schemas.openxmlformats.org/spreadsheetml/2006/main">
  <c r="H7" i="14" l="1"/>
  <c r="B4" i="14" s="1"/>
  <c r="E30" i="17"/>
  <c r="D30" i="17"/>
  <c r="E26" i="17"/>
  <c r="E31" i="17" s="1"/>
  <c r="D26" i="17"/>
  <c r="D31" i="17" s="1"/>
  <c r="E21" i="17"/>
  <c r="D21" i="17"/>
  <c r="E13" i="17"/>
  <c r="E22" i="17" s="1"/>
  <c r="D13" i="17"/>
  <c r="D22" i="17" s="1"/>
  <c r="E7" i="17"/>
  <c r="D7" i="17"/>
  <c r="E8" i="17"/>
  <c r="D8" i="17"/>
  <c r="D32" i="17" l="1"/>
  <c r="E32" i="17"/>
  <c r="F12" i="17"/>
  <c r="G12" i="17"/>
  <c r="H12" i="17" s="1"/>
  <c r="F19" i="17"/>
  <c r="G19" i="17"/>
  <c r="H19" i="17" s="1"/>
  <c r="F18" i="17"/>
  <c r="G18" i="17"/>
  <c r="H18" i="17" s="1"/>
  <c r="G24" i="17"/>
  <c r="H24" i="17" s="1"/>
  <c r="F24" i="17"/>
  <c r="F29" i="17"/>
  <c r="G29" i="17"/>
  <c r="H29" i="17"/>
  <c r="G28" i="17"/>
  <c r="H28" i="17" s="1"/>
  <c r="F28" i="17"/>
  <c r="G11" i="17"/>
  <c r="H11" i="17" s="1"/>
  <c r="F11" i="17"/>
  <c r="G17" i="17"/>
  <c r="H17" i="17" s="1"/>
  <c r="F17" i="17"/>
  <c r="G25" i="17"/>
  <c r="H25" i="17" s="1"/>
  <c r="F25" i="17"/>
  <c r="G15" i="17"/>
  <c r="H15" i="17" s="1"/>
  <c r="F15" i="17"/>
  <c r="G20" i="17"/>
  <c r="H20" i="17" s="1"/>
  <c r="F20" i="17"/>
  <c r="G23" i="17"/>
  <c r="H23" i="17" s="1"/>
  <c r="F23" i="17"/>
  <c r="G16" i="17"/>
  <c r="H16" i="17" s="1"/>
  <c r="F16" i="17"/>
  <c r="G10" i="17"/>
  <c r="H10" i="17" s="1"/>
  <c r="F10" i="17"/>
  <c r="G4" i="17"/>
  <c r="H4" i="17" s="1"/>
  <c r="F4" i="17"/>
  <c r="G27" i="17"/>
  <c r="H27" i="17" s="1"/>
  <c r="F27" i="17"/>
  <c r="G9" i="17"/>
  <c r="H9" i="17" s="1"/>
  <c r="F9" i="17"/>
  <c r="G6" i="17"/>
  <c r="H6" i="17" s="1"/>
  <c r="F6" i="17"/>
  <c r="G14" i="17"/>
  <c r="H14" i="17" s="1"/>
  <c r="F14" i="17"/>
  <c r="G5" i="17"/>
  <c r="H5" i="17" s="1"/>
  <c r="F5" i="17"/>
  <c r="B5" i="1" l="1"/>
  <c r="B8" i="1" s="1"/>
  <c r="C5" i="1"/>
  <c r="D5" i="1"/>
  <c r="D8" i="1" s="1"/>
  <c r="B6" i="1"/>
  <c r="C6" i="1"/>
  <c r="D6" i="1"/>
  <c r="B7" i="1"/>
  <c r="C7" i="1"/>
  <c r="D7" i="1"/>
  <c r="C8" i="1"/>
  <c r="B9" i="1"/>
  <c r="C9" i="1"/>
  <c r="D9" i="1"/>
  <c r="B10" i="1"/>
  <c r="B12" i="1" s="1"/>
  <c r="C10" i="1"/>
  <c r="C12" i="1" s="1"/>
  <c r="D10" i="1"/>
  <c r="B11" i="1"/>
  <c r="C11" i="1"/>
  <c r="D11" i="1"/>
  <c r="D12" i="1"/>
  <c r="B13" i="1"/>
  <c r="B16" i="1" s="1"/>
  <c r="C13" i="1"/>
  <c r="D13" i="1"/>
  <c r="D16" i="1" s="1"/>
  <c r="B14" i="1"/>
  <c r="C14" i="1"/>
  <c r="D14" i="1"/>
  <c r="B15" i="1"/>
  <c r="C15" i="1"/>
  <c r="D15" i="1"/>
  <c r="C16" i="1"/>
  <c r="B17" i="1"/>
  <c r="C17" i="1"/>
  <c r="C20" i="1" s="1"/>
  <c r="D17" i="1"/>
  <c r="B18" i="1"/>
  <c r="B20" i="1" s="1"/>
  <c r="C18" i="1"/>
  <c r="D18" i="1"/>
  <c r="B19" i="1"/>
  <c r="C19" i="1"/>
  <c r="D19" i="1"/>
  <c r="D20" i="1"/>
  <c r="B21" i="1"/>
  <c r="B24" i="1" s="1"/>
  <c r="C21" i="1"/>
  <c r="D21" i="1"/>
  <c r="D24" i="1" s="1"/>
  <c r="B22" i="1"/>
  <c r="C22" i="1"/>
  <c r="D22" i="1"/>
  <c r="B23" i="1"/>
  <c r="C23" i="1"/>
  <c r="D23" i="1"/>
  <c r="C24" i="1"/>
  <c r="E15" i="11" l="1"/>
  <c r="E7" i="11" l="1"/>
  <c r="E8" i="11"/>
  <c r="E9" i="11"/>
  <c r="E6" i="11"/>
</calcChain>
</file>

<file path=xl/connections.xml><?xml version="1.0" encoding="utf-8"?>
<connections xmlns="http://schemas.openxmlformats.org/spreadsheetml/2006/main">
  <connection id="1" keepAlive="1" name="쿼리 - 연락처2" description="통합 문서의 '연락처2' 쿼리에 대한 연결입니다." type="5" refreshedVersion="6" background="1" saveData="1">
    <dbPr connection="Provider=Microsoft.Mashup.OleDb.1;Data Source=$Workbook$;Location=연락처2;Extended Properties=&quot;&quot;" command="SELECT * FROM [연락처2]"/>
  </connection>
</connections>
</file>

<file path=xl/sharedStrings.xml><?xml version="1.0" encoding="utf-8"?>
<sst xmlns="http://schemas.openxmlformats.org/spreadsheetml/2006/main" count="248" uniqueCount="135">
  <si>
    <t>제품명</t>
    <phoneticPr fontId="2" type="noConversion"/>
  </si>
  <si>
    <t>메모지</t>
    <phoneticPr fontId="2" type="noConversion"/>
  </si>
  <si>
    <t>연필</t>
  </si>
  <si>
    <t>볼펜</t>
    <phoneticPr fontId="2" type="noConversion"/>
  </si>
  <si>
    <t>A4용지</t>
    <phoneticPr fontId="2" type="noConversion"/>
  </si>
  <si>
    <t>커피</t>
    <phoneticPr fontId="2" type="noConversion"/>
  </si>
  <si>
    <t>A4용지</t>
    <phoneticPr fontId="2" type="noConversion"/>
  </si>
  <si>
    <t>전산팀 구매 현황</t>
    <phoneticPr fontId="2" type="noConversion"/>
  </si>
  <si>
    <t>회계팀 구매 현황</t>
    <phoneticPr fontId="2" type="noConversion"/>
  </si>
  <si>
    <t>1분기</t>
  </si>
  <si>
    <t>1분기</t>
    <phoneticPr fontId="2" type="noConversion"/>
  </si>
  <si>
    <t>2분기</t>
  </si>
  <si>
    <t>2분기</t>
    <phoneticPr fontId="2" type="noConversion"/>
  </si>
  <si>
    <t>3분기</t>
    <phoneticPr fontId="2" type="noConversion"/>
  </si>
  <si>
    <t>3분기</t>
    <phoneticPr fontId="2" type="noConversion"/>
  </si>
  <si>
    <t>3분기</t>
    <phoneticPr fontId="2" type="noConversion"/>
  </si>
  <si>
    <t xml:space="preserve">영업팀 구매 현황 </t>
    <phoneticPr fontId="2" type="noConversion"/>
  </si>
  <si>
    <t>단위: 박스</t>
    <phoneticPr fontId="2" type="noConversion"/>
  </si>
  <si>
    <t>단위: 박스</t>
    <phoneticPr fontId="2" type="noConversion"/>
  </si>
  <si>
    <t>분기별 총 구입 현황</t>
    <phoneticPr fontId="2" type="noConversion"/>
  </si>
  <si>
    <t>테이프</t>
    <phoneticPr fontId="2" type="noConversion"/>
  </si>
  <si>
    <t>품명</t>
    <phoneticPr fontId="2" type="noConversion"/>
  </si>
  <si>
    <t>청바지</t>
    <phoneticPr fontId="2" type="noConversion"/>
  </si>
  <si>
    <t>티셔츠</t>
    <phoneticPr fontId="2" type="noConversion"/>
  </si>
  <si>
    <t>신발</t>
    <phoneticPr fontId="2" type="noConversion"/>
  </si>
  <si>
    <t>모자</t>
    <phoneticPr fontId="2" type="noConversion"/>
  </si>
  <si>
    <t>판매가격</t>
    <phoneticPr fontId="2" type="noConversion"/>
  </si>
  <si>
    <t>할인율</t>
    <phoneticPr fontId="2" type="noConversion"/>
  </si>
  <si>
    <t>할인 판매가격</t>
    <phoneticPr fontId="2" type="noConversion"/>
  </si>
  <si>
    <t>쇼핑몰 할인 현황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</si>
  <si>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</si>
  <si>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</si>
  <si>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</si>
  <si>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평균(목표점수)</t>
    <phoneticPr fontId="2" type="noConversion"/>
  </si>
  <si>
    <t>청바지 가격별 할인률 대비 판매 단가표</t>
    <phoneticPr fontId="2" type="noConversion"/>
  </si>
  <si>
    <t>수식 예제(샘플수식)</t>
    <phoneticPr fontId="2" type="noConversion"/>
  </si>
  <si>
    <t>청바지 가격</t>
    <phoneticPr fontId="11" type="noConversion"/>
  </si>
  <si>
    <t>할인율</t>
    <phoneticPr fontId="11" type="noConversion"/>
  </si>
  <si>
    <t>판매금액</t>
    <phoneticPr fontId="11" type="noConversion"/>
  </si>
  <si>
    <t>이름</t>
  </si>
  <si>
    <t>반</t>
  </si>
  <si>
    <t>성별</t>
  </si>
  <si>
    <t>전화번호</t>
  </si>
  <si>
    <t>1반</t>
  </si>
  <si>
    <t>김지수</t>
  </si>
  <si>
    <t>남</t>
  </si>
  <si>
    <t>222-1111</t>
  </si>
  <si>
    <t>2반</t>
  </si>
  <si>
    <t>김선후</t>
  </si>
  <si>
    <t>여</t>
  </si>
  <si>
    <t>222-1112</t>
  </si>
  <si>
    <t>하진희</t>
  </si>
  <si>
    <t>222-1113</t>
  </si>
  <si>
    <t>3반</t>
  </si>
  <si>
    <t>강현진</t>
  </si>
  <si>
    <t>222-1114</t>
  </si>
  <si>
    <t>김진솔</t>
  </si>
  <si>
    <t>222-1115</t>
  </si>
  <si>
    <t>박서준</t>
  </si>
  <si>
    <t>222-1116</t>
  </si>
  <si>
    <t>김성희</t>
  </si>
  <si>
    <t>222-1117</t>
  </si>
  <si>
    <t>이지서</t>
  </si>
  <si>
    <t>333-1118</t>
  </si>
  <si>
    <t>김미주</t>
  </si>
  <si>
    <t>333-1119</t>
  </si>
  <si>
    <t>점수</t>
  </si>
  <si>
    <t>$D$6</t>
  </si>
  <si>
    <t>$D$7</t>
  </si>
  <si>
    <t>$D$8</t>
  </si>
  <si>
    <t>$D$9</t>
  </si>
  <si>
    <t>$E$6</t>
  </si>
  <si>
    <t>$E$7</t>
  </si>
  <si>
    <t>$E$8</t>
  </si>
  <si>
    <t>$E$9</t>
  </si>
  <si>
    <t>20%할인</t>
  </si>
  <si>
    <t>만든 사람 Windows 사용자 날짜 2019-08-30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</si>
  <si>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</si>
  <si>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</si>
  <si>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</si>
  <si>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</si>
  <si>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</si>
  <si>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</si>
  <si>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</si>
  <si>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반</t>
    <phoneticPr fontId="19" type="noConversion"/>
  </si>
  <si>
    <t>이름</t>
    <phoneticPr fontId="2" type="noConversion"/>
  </si>
  <si>
    <t>성별</t>
    <phoneticPr fontId="19" type="noConversion"/>
  </si>
  <si>
    <t>국어</t>
    <phoneticPr fontId="2" type="noConversion"/>
  </si>
  <si>
    <t>수학</t>
    <phoneticPr fontId="2" type="noConversion"/>
  </si>
  <si>
    <t>총점</t>
    <phoneticPr fontId="19" type="noConversion"/>
  </si>
  <si>
    <t>평균</t>
    <phoneticPr fontId="2" type="noConversion"/>
  </si>
  <si>
    <t>합격여부</t>
    <phoneticPr fontId="2" type="noConversion"/>
  </si>
  <si>
    <t>응시여부</t>
    <phoneticPr fontId="2" type="noConversion"/>
  </si>
  <si>
    <t>A반</t>
    <phoneticPr fontId="19" type="noConversion"/>
  </si>
  <si>
    <t>구이서</t>
    <phoneticPr fontId="2" type="noConversion"/>
  </si>
  <si>
    <t>남</t>
    <phoneticPr fontId="19" type="noConversion"/>
  </si>
  <si>
    <t>응시</t>
    <phoneticPr fontId="2" type="noConversion"/>
  </si>
  <si>
    <t>B반</t>
    <phoneticPr fontId="19" type="noConversion"/>
  </si>
  <si>
    <t>김이정</t>
    <phoneticPr fontId="2" type="noConversion"/>
  </si>
  <si>
    <t>여</t>
    <phoneticPr fontId="19" type="noConversion"/>
  </si>
  <si>
    <t>응시</t>
    <phoneticPr fontId="2" type="noConversion"/>
  </si>
  <si>
    <t>A반</t>
    <phoneticPr fontId="19" type="noConversion"/>
  </si>
  <si>
    <t>오지수</t>
    <phoneticPr fontId="2" type="noConversion"/>
  </si>
  <si>
    <t>B반</t>
    <phoneticPr fontId="19" type="noConversion"/>
  </si>
  <si>
    <t>김선후</t>
    <phoneticPr fontId="2" type="noConversion"/>
  </si>
  <si>
    <t>하진희</t>
    <phoneticPr fontId="2" type="noConversion"/>
  </si>
  <si>
    <t>강현진</t>
    <phoneticPr fontId="2" type="noConversion"/>
  </si>
  <si>
    <t>남</t>
    <phoneticPr fontId="19" type="noConversion"/>
  </si>
  <si>
    <t>김진솔</t>
    <phoneticPr fontId="2" type="noConversion"/>
  </si>
  <si>
    <t>박서준</t>
    <phoneticPr fontId="2" type="noConversion"/>
  </si>
  <si>
    <t>김성희</t>
    <phoneticPr fontId="2" type="noConversion"/>
  </si>
  <si>
    <t>이지서</t>
    <phoneticPr fontId="2" type="noConversion"/>
  </si>
  <si>
    <t>여</t>
    <phoneticPr fontId="19" type="noConversion"/>
  </si>
  <si>
    <t>박경지</t>
    <phoneticPr fontId="2" type="noConversion"/>
  </si>
  <si>
    <t>이진훈</t>
    <phoneticPr fontId="2" type="noConversion"/>
  </si>
  <si>
    <t>오선지</t>
    <phoneticPr fontId="2" type="noConversion"/>
  </si>
  <si>
    <t>변지민</t>
    <phoneticPr fontId="2" type="noConversion"/>
  </si>
  <si>
    <t>감서준</t>
    <phoneticPr fontId="2" type="noConversion"/>
  </si>
  <si>
    <t>C반</t>
    <phoneticPr fontId="19" type="noConversion"/>
  </si>
  <si>
    <t>C반</t>
    <phoneticPr fontId="19" type="noConversion"/>
  </si>
  <si>
    <t>이민서</t>
    <phoneticPr fontId="2" type="noConversion"/>
  </si>
  <si>
    <t>여</t>
    <phoneticPr fontId="2" type="noConversion"/>
  </si>
  <si>
    <t>C반</t>
    <phoneticPr fontId="19" type="noConversion"/>
  </si>
  <si>
    <t>김수민</t>
    <phoneticPr fontId="2" type="noConversion"/>
  </si>
  <si>
    <t>남</t>
    <phoneticPr fontId="2" type="noConversion"/>
  </si>
  <si>
    <t>한서진</t>
    <phoneticPr fontId="2" type="noConversion"/>
  </si>
  <si>
    <t>유지선</t>
    <phoneticPr fontId="2" type="noConversion"/>
  </si>
  <si>
    <t>최민지</t>
    <phoneticPr fontId="2" type="noConversion"/>
  </si>
  <si>
    <t>남</t>
    <phoneticPr fontId="2" type="noConversion"/>
  </si>
  <si>
    <t>A반 요약</t>
  </si>
  <si>
    <t>B반 요약</t>
  </si>
  <si>
    <t>C반 요약</t>
  </si>
  <si>
    <t>총합계</t>
  </si>
  <si>
    <t>남 요약</t>
  </si>
  <si>
    <t>여 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</si>
</sst>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_ "/>
  </numFmts>
  <fonts count="21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name val="바탕"/>
      <family val="1"/>
      <charset val="129"/>
    </font>
    <font>
      <b/>
      <sz val="12"/>
      <name val="나눔고딕"/>
      <family val="3"/>
      <charset val="129"/>
    </font>
    <font>
      <sz val="8"/>
      <name val="바탕"/>
      <family val="1"/>
      <charset val="129"/>
    </font>
    <font>
      <sz val="11"/>
      <color theme="0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u val="double"/>
      <sz val="18"/>
      <color theme="3" tint="-0.249977111117893"/>
      <name val="맑은 고딕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theme="3" tint="-0.249977111117893"/>
      </top>
      <bottom/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7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1" fontId="6" fillId="0" borderId="2" xfId="2" applyFont="1" applyBorder="1" applyAlignment="1">
      <alignment horizontal="center" vertical="center"/>
    </xf>
    <xf numFmtId="9" fontId="6" fillId="7" borderId="2" xfId="0" applyNumberFormat="1" applyFont="1" applyFill="1" applyBorder="1" applyAlignment="1">
      <alignment horizontal="center" vertical="center"/>
    </xf>
    <xf numFmtId="41" fontId="6" fillId="0" borderId="2" xfId="0" applyNumberFormat="1" applyFont="1" applyBorder="1" applyAlignment="1">
      <alignment horizontal="center" vertical="center"/>
    </xf>
    <xf numFmtId="0" fontId="7" fillId="0" borderId="0" xfId="3" applyFont="1"/>
    <xf numFmtId="0" fontId="5" fillId="8" borderId="2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41" fontId="5" fillId="6" borderId="2" xfId="0" applyNumberFormat="1" applyFont="1" applyFill="1" applyBorder="1" applyAlignment="1">
      <alignment horizontal="center" vertical="center"/>
    </xf>
    <xf numFmtId="41" fontId="5" fillId="9" borderId="2" xfId="2" applyFont="1" applyFill="1" applyBorder="1" applyAlignment="1">
      <alignment horizontal="center" vertical="center"/>
    </xf>
    <xf numFmtId="9" fontId="5" fillId="9" borderId="2" xfId="2" applyNumberFormat="1" applyFont="1" applyFill="1" applyBorder="1" applyAlignment="1">
      <alignment horizontal="center" vertical="center"/>
    </xf>
    <xf numFmtId="41" fontId="5" fillId="0" borderId="2" xfId="2" applyFont="1" applyBorder="1" applyAlignment="1">
      <alignment horizontal="center" vertical="center"/>
    </xf>
    <xf numFmtId="0" fontId="10" fillId="0" borderId="2" xfId="6" applyFont="1" applyBorder="1" applyAlignment="1">
      <alignment horizontal="center" vertical="center"/>
    </xf>
    <xf numFmtId="41" fontId="10" fillId="0" borderId="2" xfId="4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9" fontId="10" fillId="0" borderId="2" xfId="6" applyNumberFormat="1" applyFont="1" applyBorder="1" applyAlignment="1">
      <alignment horizontal="right" vertical="center"/>
    </xf>
    <xf numFmtId="41" fontId="10" fillId="6" borderId="2" xfId="4" applyFont="1" applyFill="1" applyBorder="1" applyAlignment="1">
      <alignment horizontal="right" vertical="center"/>
    </xf>
    <xf numFmtId="0" fontId="9" fillId="0" borderId="0" xfId="6"/>
    <xf numFmtId="0" fontId="0" fillId="0" borderId="0" xfId="0" applyAlignment="1"/>
    <xf numFmtId="0" fontId="5" fillId="0" borderId="0" xfId="0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0" xfId="0" applyNumberFormat="1" applyFont="1">
      <alignment vertical="center"/>
    </xf>
    <xf numFmtId="0" fontId="5" fillId="3" borderId="4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41" fontId="0" fillId="0" borderId="0" xfId="0" applyNumberFormat="1" applyFill="1" applyBorder="1" applyAlignment="1">
      <alignment vertical="center"/>
    </xf>
    <xf numFmtId="41" fontId="0" fillId="0" borderId="6" xfId="0" applyNumberFormat="1" applyFill="1" applyBorder="1" applyAlignment="1">
      <alignment vertical="center"/>
    </xf>
    <xf numFmtId="0" fontId="14" fillId="10" borderId="3" xfId="0" applyFont="1" applyFill="1" applyBorder="1" applyAlignment="1">
      <alignment horizontal="left" vertical="center"/>
    </xf>
    <xf numFmtId="0" fontId="13" fillId="10" borderId="5" xfId="0" applyFont="1" applyFill="1" applyBorder="1" applyAlignment="1">
      <alignment horizontal="left" vertical="center"/>
    </xf>
    <xf numFmtId="0" fontId="14" fillId="10" borderId="5" xfId="0" applyFont="1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15" fillId="11" borderId="0" xfId="0" applyFont="1" applyFill="1" applyBorder="1" applyAlignment="1">
      <alignment horizontal="left" vertical="center"/>
    </xf>
    <xf numFmtId="0" fontId="16" fillId="11" borderId="7" xfId="0" applyFont="1" applyFill="1" applyBorder="1" applyAlignment="1">
      <alignment horizontal="left" vertical="center"/>
    </xf>
    <xf numFmtId="0" fontId="17" fillId="11" borderId="7" xfId="0" applyFont="1" applyFill="1" applyBorder="1" applyAlignment="1">
      <alignment horizontal="left" vertical="center"/>
    </xf>
    <xf numFmtId="0" fontId="15" fillId="11" borderId="6" xfId="0" applyFont="1" applyFill="1" applyBorder="1" applyAlignment="1">
      <alignment horizontal="left" vertical="center"/>
    </xf>
    <xf numFmtId="0" fontId="13" fillId="10" borderId="5" xfId="0" applyFont="1" applyFill="1" applyBorder="1" applyAlignment="1">
      <alignment horizontal="right" vertical="center"/>
    </xf>
    <xf numFmtId="0" fontId="13" fillId="10" borderId="3" xfId="0" applyFont="1" applyFill="1" applyBorder="1" applyAlignment="1">
      <alignment horizontal="right" vertical="center"/>
    </xf>
    <xf numFmtId="9" fontId="0" fillId="12" borderId="0" xfId="0" applyNumberFormat="1" applyFill="1" applyBorder="1" applyAlignment="1">
      <alignment vertical="center"/>
    </xf>
    <xf numFmtId="0" fontId="18" fillId="0" borderId="0" xfId="0" applyFont="1" applyFill="1" applyBorder="1" applyAlignment="1">
      <alignment vertical="top" wrapText="1"/>
    </xf>
    <xf numFmtId="0" fontId="20" fillId="0" borderId="8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</cellXfs>
  <cellStyles count="7">
    <cellStyle name="백분율 2" xfId="5"/>
    <cellStyle name="쉼표 [0]" xfId="2" builtinId="6"/>
    <cellStyle name="쉼표 [0] 2" xfId="4"/>
    <cellStyle name="제목" xfId="1" builtinId="15"/>
    <cellStyle name="표준" xfId="0" builtinId="0"/>
    <cellStyle name="표준_시나리오피봇" xfId="3"/>
    <cellStyle name="표준_절대주소" xfId="6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</dxf>
  </dxfs>
  <tableStyles count="0" defaultTableStyle="TableStyleMedium2" defaultPivotStyle="PivotStyleLight16"/>
  <colors>
    <mruColors>
      <color rgb="FFFFFFCC"/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1</xdr:row>
      <xdr:rowOff>152399</xdr:rowOff>
    </xdr:from>
    <xdr:to>
      <xdr:col>12</xdr:col>
      <xdr:colOff>304799</xdr:colOff>
      <xdr:row>6</xdr:row>
      <xdr:rowOff>76200</xdr:rowOff>
    </xdr:to>
    <xdr:sp macro="" textlink="">
      <xdr:nvSpPr>
        <xdr:cNvPr id="2" name="직사각형 1"/>
        <xdr:cNvSpPr/>
      </xdr:nvSpPr>
      <xdr:spPr>
        <a:xfrm>
          <a:off x="7010399" y="361949"/>
          <a:ext cx="2886075" cy="12954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>
              <a:latin typeface="나눔고딕" panose="020D0604000000000000" pitchFamily="50" charset="-127"/>
              <a:ea typeface="나눔고딕" panose="020D0604000000000000" pitchFamily="50" charset="-127"/>
            </a:rPr>
            <a:t>1. B4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 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셀에 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=h7</a:t>
          </a:r>
        </a:p>
        <a:p>
          <a:pPr algn="l"/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2. B4:E8 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영역 지정</a:t>
          </a:r>
          <a:endParaRPr lang="en-US" altLang="ko-KR" sz="1400" b="1" baseline="0">
            <a:latin typeface="나눔고딕" panose="020D0604000000000000" pitchFamily="50" charset="-127"/>
            <a:ea typeface="나눔고딕" panose="020D0604000000000000" pitchFamily="50" charset="-127"/>
          </a:endParaRPr>
        </a:p>
        <a:p>
          <a:pPr algn="l"/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3. [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데이터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]-[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가상 분석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]-[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데이터 표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]</a:t>
          </a:r>
        </a:p>
        <a:p>
          <a:pPr algn="l"/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4. 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행 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: H5 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셀 클릭 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열 </a:t>
          </a:r>
          <a:r>
            <a:rPr lang="en-US" altLang="ko-KR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:H6 </a:t>
          </a:r>
          <a:r>
            <a:rPr lang="ko-KR" altLang="en-US" sz="1400" b="1" baseline="0">
              <a:latin typeface="나눔고딕" panose="020D0604000000000000" pitchFamily="50" charset="-127"/>
              <a:ea typeface="나눔고딕" panose="020D0604000000000000" pitchFamily="50" charset="-127"/>
            </a:rPr>
            <a:t>셀 클릭</a:t>
          </a:r>
          <a:endParaRPr lang="en-US" altLang="ko-KR" sz="1400" b="1" baseline="0"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반" tableColumnId="22"/>
      <queryTableField id="2" name="이름" tableColumnId="23"/>
      <queryTableField id="3" name="성별" tableColumnId="24"/>
      <queryTableField id="4" name="전화번호" tableColumnId="25"/>
      <queryTableField id="5" name="점수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연락처2" displayName="연락처2" ref="B2:F11" tableType="queryTable" totalsRowShown="0" headerRowDxfId="5" dataDxfId="6">
  <autoFilter ref="B2:F11"/>
  <tableColumns count="5">
    <tableColumn id="22" uniqueName="22" name="반" queryTableFieldId="1" dataDxfId="4"/>
    <tableColumn id="23" uniqueName="23" name="이름" queryTableFieldId="2" dataDxfId="3"/>
    <tableColumn id="24" uniqueName="24" name="성별" queryTableFieldId="3" dataDxfId="2"/>
    <tableColumn id="25" uniqueName="25" name="전화번호" queryTableFieldId="4" dataDxfId="1"/>
    <tableColumn id="26" uniqueName="26" name="점수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H24" sqref="H24"/>
    </sheetView>
  </sheetViews>
  <sheetFormatPr defaultRowHeight="14.25" x14ac:dyDescent="0.3"/>
  <cols>
    <col min="1" max="1" width="7.25" style="1" customWidth="1"/>
    <col min="2" max="2" width="5.5" style="1" customWidth="1"/>
    <col min="3" max="4" width="7.25" style="1" customWidth="1"/>
    <col min="5" max="5" width="10.75" style="1" customWidth="1"/>
    <col min="6" max="6" width="7.25" style="1" customWidth="1"/>
    <col min="7" max="7" width="6.625" style="1" customWidth="1"/>
    <col min="8" max="8" width="37.125" style="1" bestFit="1" customWidth="1"/>
    <col min="9" max="9" width="33.25" style="1" bestFit="1" customWidth="1"/>
    <col min="10" max="10" width="9.25" style="1" customWidth="1"/>
    <col min="11" max="11" width="81" style="1" bestFit="1" customWidth="1"/>
    <col min="12" max="12" width="9.25" style="1" customWidth="1"/>
    <col min="13" max="13" width="81" style="1" bestFit="1" customWidth="1"/>
    <col min="14" max="16384" width="9" style="1"/>
  </cols>
  <sheetData>
    <row r="2" spans="2:7" x14ac:dyDescent="0.3">
      <c r="B2" s="41" t="s">
        <v>40</v>
      </c>
      <c r="C2" s="41" t="s">
        <v>39</v>
      </c>
      <c r="D2" s="41" t="s">
        <v>41</v>
      </c>
      <c r="E2" s="41" t="s">
        <v>42</v>
      </c>
      <c r="F2" s="41" t="s">
        <v>66</v>
      </c>
      <c r="G2" s="41"/>
    </row>
    <row r="3" spans="2:7" x14ac:dyDescent="0.3">
      <c r="B3" s="41" t="s">
        <v>43</v>
      </c>
      <c r="C3" s="41" t="s">
        <v>44</v>
      </c>
      <c r="D3" s="41" t="s">
        <v>45</v>
      </c>
      <c r="E3" s="41" t="s">
        <v>46</v>
      </c>
      <c r="F3" s="41">
        <v>100</v>
      </c>
      <c r="G3" s="41"/>
    </row>
    <row r="4" spans="2:7" x14ac:dyDescent="0.3">
      <c r="B4" s="41" t="s">
        <v>47</v>
      </c>
      <c r="C4" s="41" t="s">
        <v>48</v>
      </c>
      <c r="D4" s="41" t="s">
        <v>49</v>
      </c>
      <c r="E4" s="41" t="s">
        <v>50</v>
      </c>
      <c r="F4" s="41">
        <v>100</v>
      </c>
      <c r="G4" s="41"/>
    </row>
    <row r="5" spans="2:7" x14ac:dyDescent="0.3">
      <c r="B5" s="41" t="s">
        <v>43</v>
      </c>
      <c r="C5" s="41" t="s">
        <v>51</v>
      </c>
      <c r="D5" s="41" t="s">
        <v>49</v>
      </c>
      <c r="E5" s="41" t="s">
        <v>52</v>
      </c>
      <c r="F5" s="41">
        <v>100</v>
      </c>
      <c r="G5" s="41"/>
    </row>
    <row r="6" spans="2:7" x14ac:dyDescent="0.3">
      <c r="B6" s="41" t="s">
        <v>53</v>
      </c>
      <c r="C6" s="41" t="s">
        <v>54</v>
      </c>
      <c r="D6" s="41" t="s">
        <v>49</v>
      </c>
      <c r="E6" s="41" t="s">
        <v>55</v>
      </c>
      <c r="F6" s="41">
        <v>100</v>
      </c>
      <c r="G6" s="41"/>
    </row>
    <row r="7" spans="2:7" x14ac:dyDescent="0.3">
      <c r="B7" s="41" t="s">
        <v>47</v>
      </c>
      <c r="C7" s="41" t="s">
        <v>56</v>
      </c>
      <c r="D7" s="41" t="s">
        <v>49</v>
      </c>
      <c r="E7" s="41" t="s">
        <v>57</v>
      </c>
      <c r="F7" s="41">
        <v>100</v>
      </c>
      <c r="G7" s="41"/>
    </row>
    <row r="8" spans="2:7" x14ac:dyDescent="0.3">
      <c r="B8" s="41" t="s">
        <v>43</v>
      </c>
      <c r="C8" s="41" t="s">
        <v>58</v>
      </c>
      <c r="D8" s="41" t="s">
        <v>45</v>
      </c>
      <c r="E8" s="41" t="s">
        <v>59</v>
      </c>
      <c r="F8" s="41">
        <v>100</v>
      </c>
      <c r="G8" s="41"/>
    </row>
    <row r="9" spans="2:7" x14ac:dyDescent="0.3">
      <c r="B9" s="41" t="s">
        <v>47</v>
      </c>
      <c r="C9" s="41" t="s">
        <v>60</v>
      </c>
      <c r="D9" s="41" t="s">
        <v>49</v>
      </c>
      <c r="E9" s="41" t="s">
        <v>61</v>
      </c>
      <c r="F9" s="41">
        <v>100</v>
      </c>
      <c r="G9" s="41"/>
    </row>
    <row r="10" spans="2:7" x14ac:dyDescent="0.3">
      <c r="B10" s="41" t="s">
        <v>47</v>
      </c>
      <c r="C10" s="41" t="s">
        <v>62</v>
      </c>
      <c r="D10" s="41" t="s">
        <v>49</v>
      </c>
      <c r="E10" s="41" t="s">
        <v>63</v>
      </c>
      <c r="F10" s="41">
        <v>100</v>
      </c>
      <c r="G10" s="41"/>
    </row>
    <row r="11" spans="2:7" x14ac:dyDescent="0.3">
      <c r="B11" s="41" t="s">
        <v>53</v>
      </c>
      <c r="C11" s="41" t="s">
        <v>64</v>
      </c>
      <c r="D11" s="41" t="s">
        <v>49</v>
      </c>
      <c r="E11" s="41" t="s">
        <v>65</v>
      </c>
      <c r="F11" s="41">
        <v>100</v>
      </c>
      <c r="G11" s="4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10" sqref="D10"/>
    </sheetView>
  </sheetViews>
  <sheetFormatPr defaultRowHeight="14.25" x14ac:dyDescent="0.3"/>
  <cols>
    <col min="1" max="1" width="13.75" style="1" customWidth="1"/>
    <col min="2" max="4" width="12.87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4" ht="30" customHeight="1" x14ac:dyDescent="0.3">
      <c r="A1" s="36" t="s">
        <v>16</v>
      </c>
      <c r="B1" s="36"/>
      <c r="C1" s="36"/>
      <c r="D1" s="36"/>
    </row>
    <row r="2" spans="1:4" ht="12" customHeight="1" x14ac:dyDescent="0.3">
      <c r="D2" s="1" t="s">
        <v>18</v>
      </c>
    </row>
    <row r="3" spans="1:4" ht="11.25" customHeight="1" thickBot="1" x14ac:dyDescent="0.35"/>
    <row r="4" spans="1:4" ht="24" customHeight="1" x14ac:dyDescent="0.3">
      <c r="A4" s="17" t="s">
        <v>0</v>
      </c>
      <c r="B4" s="17" t="s">
        <v>9</v>
      </c>
      <c r="C4" s="17" t="s">
        <v>11</v>
      </c>
      <c r="D4" s="18" t="s">
        <v>13</v>
      </c>
    </row>
    <row r="5" spans="1:4" ht="18.75" customHeight="1" x14ac:dyDescent="0.3">
      <c r="A5" s="4" t="s">
        <v>1</v>
      </c>
      <c r="B5" s="13">
        <v>3</v>
      </c>
      <c r="C5" s="13">
        <v>7</v>
      </c>
      <c r="D5" s="13">
        <v>1</v>
      </c>
    </row>
    <row r="6" spans="1:4" ht="18.75" customHeight="1" x14ac:dyDescent="0.3">
      <c r="A6" s="4" t="s">
        <v>6</v>
      </c>
      <c r="B6" s="13">
        <v>12</v>
      </c>
      <c r="C6" s="13">
        <v>14</v>
      </c>
      <c r="D6" s="13">
        <v>12</v>
      </c>
    </row>
    <row r="7" spans="1:4" ht="18.75" customHeight="1" x14ac:dyDescent="0.3">
      <c r="A7" s="4" t="s">
        <v>2</v>
      </c>
      <c r="B7" s="13">
        <v>3</v>
      </c>
      <c r="C7" s="13">
        <v>1</v>
      </c>
      <c r="D7" s="13">
        <v>15</v>
      </c>
    </row>
    <row r="8" spans="1:4" ht="18.75" customHeight="1" x14ac:dyDescent="0.3">
      <c r="A8" s="14" t="s">
        <v>3</v>
      </c>
      <c r="B8" s="13">
        <v>14</v>
      </c>
      <c r="C8" s="13">
        <v>12</v>
      </c>
      <c r="D8" s="13">
        <v>14</v>
      </c>
    </row>
    <row r="9" spans="1:4" ht="18.75" customHeight="1" x14ac:dyDescent="0.3">
      <c r="A9" s="14" t="s">
        <v>5</v>
      </c>
      <c r="B9" s="13">
        <v>10</v>
      </c>
      <c r="C9" s="13">
        <v>15</v>
      </c>
      <c r="D9" s="13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8" sqref="D38"/>
    </sheetView>
  </sheetViews>
  <sheetFormatPr defaultRowHeight="14.25" x14ac:dyDescent="0.3"/>
  <cols>
    <col min="1" max="1" width="13.75" style="1" customWidth="1"/>
    <col min="2" max="4" width="12.87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4" ht="30" customHeight="1" x14ac:dyDescent="0.3">
      <c r="A1" s="36" t="s">
        <v>8</v>
      </c>
      <c r="B1" s="36"/>
      <c r="C1" s="36"/>
      <c r="D1" s="36"/>
    </row>
    <row r="2" spans="1:4" ht="12" customHeight="1" x14ac:dyDescent="0.3">
      <c r="D2" s="1" t="s">
        <v>18</v>
      </c>
    </row>
    <row r="3" spans="1:4" ht="11.25" customHeight="1" thickBot="1" x14ac:dyDescent="0.35"/>
    <row r="4" spans="1:4" ht="24" customHeight="1" x14ac:dyDescent="0.3">
      <c r="A4" s="15" t="s">
        <v>0</v>
      </c>
      <c r="B4" s="15" t="s">
        <v>9</v>
      </c>
      <c r="C4" s="15" t="s">
        <v>11</v>
      </c>
      <c r="D4" s="16" t="s">
        <v>14</v>
      </c>
    </row>
    <row r="5" spans="1:4" ht="18.75" customHeight="1" x14ac:dyDescent="0.3">
      <c r="A5" s="4" t="s">
        <v>1</v>
      </c>
      <c r="B5" s="13">
        <v>4</v>
      </c>
      <c r="C5" s="13">
        <v>3</v>
      </c>
      <c r="D5" s="13">
        <v>12</v>
      </c>
    </row>
    <row r="6" spans="1:4" ht="18.75" customHeight="1" x14ac:dyDescent="0.3">
      <c r="A6" s="4" t="s">
        <v>6</v>
      </c>
      <c r="B6" s="13">
        <v>7</v>
      </c>
      <c r="C6" s="13">
        <v>15</v>
      </c>
      <c r="D6" s="13">
        <v>12</v>
      </c>
    </row>
    <row r="7" spans="1:4" ht="18.75" customHeight="1" x14ac:dyDescent="0.3">
      <c r="A7" s="4" t="s">
        <v>2</v>
      </c>
      <c r="B7" s="13">
        <v>3</v>
      </c>
      <c r="C7" s="13">
        <v>14</v>
      </c>
      <c r="D7" s="13">
        <v>7</v>
      </c>
    </row>
    <row r="8" spans="1:4" ht="18.75" customHeight="1" x14ac:dyDescent="0.3">
      <c r="A8" s="14" t="s">
        <v>3</v>
      </c>
      <c r="B8" s="13">
        <v>7</v>
      </c>
      <c r="C8" s="13">
        <v>12</v>
      </c>
      <c r="D8" s="13">
        <v>3</v>
      </c>
    </row>
    <row r="9" spans="1:4" ht="18.75" customHeight="1" x14ac:dyDescent="0.3">
      <c r="A9" s="14" t="s">
        <v>5</v>
      </c>
      <c r="B9" s="13">
        <v>3</v>
      </c>
      <c r="C9" s="13">
        <v>4</v>
      </c>
      <c r="D9" s="13">
        <v>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0" sqref="D10"/>
    </sheetView>
  </sheetViews>
  <sheetFormatPr defaultRowHeight="14.25" x14ac:dyDescent="0.3"/>
  <cols>
    <col min="1" max="1" width="13.75" style="1" customWidth="1"/>
    <col min="2" max="4" width="12.87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6" ht="30" customHeight="1" x14ac:dyDescent="0.3">
      <c r="A1" s="36" t="s">
        <v>7</v>
      </c>
      <c r="B1" s="36"/>
      <c r="C1" s="36"/>
      <c r="D1" s="36"/>
    </row>
    <row r="2" spans="1:6" ht="12" customHeight="1" x14ac:dyDescent="0.3">
      <c r="D2" s="1" t="s">
        <v>18</v>
      </c>
    </row>
    <row r="3" spans="1:6" ht="11.25" customHeight="1" thickBot="1" x14ac:dyDescent="0.35"/>
    <row r="4" spans="1:6" ht="24" customHeight="1" x14ac:dyDescent="0.3">
      <c r="A4" s="19" t="s">
        <v>0</v>
      </c>
      <c r="B4" s="19" t="s">
        <v>9</v>
      </c>
      <c r="C4" s="19" t="s">
        <v>11</v>
      </c>
      <c r="D4" s="20" t="s">
        <v>14</v>
      </c>
    </row>
    <row r="5" spans="1:6" ht="18.75" customHeight="1" x14ac:dyDescent="0.3">
      <c r="A5" s="4" t="s">
        <v>1</v>
      </c>
      <c r="B5" s="13">
        <v>3</v>
      </c>
      <c r="C5" s="13">
        <v>1</v>
      </c>
      <c r="D5" s="13">
        <v>7</v>
      </c>
      <c r="F5" s="21"/>
    </row>
    <row r="6" spans="1:6" ht="18.75" customHeight="1" x14ac:dyDescent="0.3">
      <c r="A6" s="4" t="s">
        <v>6</v>
      </c>
      <c r="B6" s="13">
        <v>15</v>
      </c>
      <c r="C6" s="13">
        <v>5</v>
      </c>
      <c r="D6" s="13">
        <v>4</v>
      </c>
    </row>
    <row r="7" spans="1:6" ht="18.75" customHeight="1" x14ac:dyDescent="0.3">
      <c r="A7" s="4" t="s">
        <v>2</v>
      </c>
      <c r="B7" s="13">
        <v>14</v>
      </c>
      <c r="C7" s="13">
        <v>7</v>
      </c>
      <c r="D7" s="13">
        <v>8</v>
      </c>
    </row>
    <row r="8" spans="1:6" ht="18.75" customHeight="1" x14ac:dyDescent="0.3">
      <c r="A8" s="14" t="s">
        <v>3</v>
      </c>
      <c r="B8" s="13">
        <v>12</v>
      </c>
      <c r="C8" s="13">
        <v>3</v>
      </c>
      <c r="D8" s="13">
        <v>3</v>
      </c>
    </row>
    <row r="9" spans="1:6" ht="18.75" customHeight="1" x14ac:dyDescent="0.3">
      <c r="A9" s="14" t="s">
        <v>5</v>
      </c>
      <c r="B9" s="13">
        <v>4</v>
      </c>
      <c r="C9" s="13">
        <v>3</v>
      </c>
      <c r="D9" s="13">
        <v>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topLeftCell="B1" workbookViewId="0">
      <selection activeCell="B8" sqref="B5:D24"/>
    </sheetView>
  </sheetViews>
  <sheetFormatPr defaultRowHeight="14.25" outlineLevelRow="1" x14ac:dyDescent="0.3"/>
  <cols>
    <col min="1" max="1" width="13.75" style="1" customWidth="1"/>
    <col min="2" max="3" width="11.875" style="1" customWidth="1"/>
    <col min="4" max="4" width="14.62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6" ht="24.75" customHeight="1" x14ac:dyDescent="0.3">
      <c r="A1" s="37" t="s">
        <v>19</v>
      </c>
      <c r="B1" s="37"/>
      <c r="C1" s="37"/>
      <c r="D1" s="37"/>
    </row>
    <row r="2" spans="1:6" ht="12" customHeight="1" x14ac:dyDescent="0.3">
      <c r="D2" s="1" t="s">
        <v>17</v>
      </c>
    </row>
    <row r="3" spans="1:6" ht="11.25" customHeight="1" thickBot="1" x14ac:dyDescent="0.35"/>
    <row r="4" spans="1:6" ht="24" customHeight="1" x14ac:dyDescent="0.3">
      <c r="A4" s="11" t="s">
        <v>0</v>
      </c>
      <c r="B4" s="11" t="s">
        <v>10</v>
      </c>
      <c r="C4" s="11" t="s">
        <v>12</v>
      </c>
      <c r="D4" s="12" t="s">
        <v>15</v>
      </c>
    </row>
    <row r="5" spans="1:6" ht="24" hidden="1" customHeight="1" outlineLevel="1" x14ac:dyDescent="0.3">
      <c r="A5" s="42"/>
      <c r="B5" s="45">
        <f>영업팀!$B$5</f>
        <v>3</v>
      </c>
      <c r="C5" s="45">
        <f>영업팀!$C$5</f>
        <v>7</v>
      </c>
      <c r="D5" s="43">
        <f>영업팀!$D$5</f>
        <v>1</v>
      </c>
    </row>
    <row r="6" spans="1:6" ht="24" hidden="1" customHeight="1" outlineLevel="1" x14ac:dyDescent="0.3">
      <c r="A6" s="42"/>
      <c r="B6" s="45">
        <f>전산팀!$B$5</f>
        <v>3</v>
      </c>
      <c r="C6" s="45">
        <f>전산팀!$C$5</f>
        <v>1</v>
      </c>
      <c r="D6" s="43">
        <f>전산팀!$D$5</f>
        <v>7</v>
      </c>
    </row>
    <row r="7" spans="1:6" ht="24" hidden="1" customHeight="1" outlineLevel="1" x14ac:dyDescent="0.3">
      <c r="A7" s="42"/>
      <c r="B7" s="45">
        <f>회계팀!$B$5</f>
        <v>4</v>
      </c>
      <c r="C7" s="45">
        <f>회계팀!$C$5</f>
        <v>3</v>
      </c>
      <c r="D7" s="43">
        <f>회계팀!$D$5</f>
        <v>12</v>
      </c>
    </row>
    <row r="8" spans="1:6" ht="18.75" customHeight="1" collapsed="1" x14ac:dyDescent="0.3">
      <c r="A8" s="4" t="s">
        <v>1</v>
      </c>
      <c r="B8" s="13">
        <f>SUM(B5:B7)</f>
        <v>10</v>
      </c>
      <c r="C8" s="13">
        <f>SUM(C5:C7)</f>
        <v>11</v>
      </c>
      <c r="D8" s="13">
        <f>SUM(D5:D7)</f>
        <v>20</v>
      </c>
      <c r="E8" s="44"/>
      <c r="F8" s="44"/>
    </row>
    <row r="9" spans="1:6" ht="18.75" customHeight="1" outlineLevel="1" x14ac:dyDescent="0.3">
      <c r="A9" s="4"/>
      <c r="B9" s="13">
        <f>영업팀!$B$6</f>
        <v>12</v>
      </c>
      <c r="C9" s="13">
        <f>영업팀!$C$6</f>
        <v>14</v>
      </c>
      <c r="D9" s="13">
        <f>영업팀!$D$6</f>
        <v>12</v>
      </c>
      <c r="E9" s="44"/>
      <c r="F9" s="44"/>
    </row>
    <row r="10" spans="1:6" ht="18.75" customHeight="1" outlineLevel="1" x14ac:dyDescent="0.3">
      <c r="A10" s="4"/>
      <c r="B10" s="13">
        <f>전산팀!$B$6</f>
        <v>15</v>
      </c>
      <c r="C10" s="13">
        <f>전산팀!$C$6</f>
        <v>5</v>
      </c>
      <c r="D10" s="13">
        <f>전산팀!$D$6</f>
        <v>4</v>
      </c>
      <c r="E10" s="44"/>
      <c r="F10" s="44"/>
    </row>
    <row r="11" spans="1:6" ht="18.75" customHeight="1" outlineLevel="1" x14ac:dyDescent="0.3">
      <c r="A11" s="4"/>
      <c r="B11" s="13">
        <f>회계팀!$B$6</f>
        <v>7</v>
      </c>
      <c r="C11" s="13">
        <f>회계팀!$C$6</f>
        <v>15</v>
      </c>
      <c r="D11" s="13">
        <f>회계팀!$D$6</f>
        <v>12</v>
      </c>
      <c r="E11" s="44"/>
      <c r="F11" s="44"/>
    </row>
    <row r="12" spans="1:6" ht="18.75" customHeight="1" x14ac:dyDescent="0.3">
      <c r="A12" s="4" t="s">
        <v>6</v>
      </c>
      <c r="B12" s="13">
        <f>SUM(B9:B11)</f>
        <v>34</v>
      </c>
      <c r="C12" s="13">
        <f>SUM(C9:C11)</f>
        <v>34</v>
      </c>
      <c r="D12" s="13">
        <f>SUM(D9:D11)</f>
        <v>28</v>
      </c>
      <c r="E12" s="44"/>
      <c r="F12" s="44"/>
    </row>
    <row r="13" spans="1:6" ht="18.75" hidden="1" customHeight="1" outlineLevel="1" x14ac:dyDescent="0.3">
      <c r="A13" s="4"/>
      <c r="B13" s="13">
        <f>영업팀!$B$7</f>
        <v>3</v>
      </c>
      <c r="C13" s="13">
        <f>영업팀!$C$7</f>
        <v>1</v>
      </c>
      <c r="D13" s="13">
        <f>영업팀!$D$7</f>
        <v>15</v>
      </c>
      <c r="E13" s="44"/>
      <c r="F13" s="44"/>
    </row>
    <row r="14" spans="1:6" ht="18.75" hidden="1" customHeight="1" outlineLevel="1" x14ac:dyDescent="0.3">
      <c r="A14" s="4"/>
      <c r="B14" s="13">
        <f>전산팀!$B$7</f>
        <v>14</v>
      </c>
      <c r="C14" s="13">
        <f>전산팀!$C$7</f>
        <v>7</v>
      </c>
      <c r="D14" s="13">
        <f>전산팀!$D$7</f>
        <v>8</v>
      </c>
      <c r="E14" s="44"/>
      <c r="F14" s="44"/>
    </row>
    <row r="15" spans="1:6" ht="18.75" hidden="1" customHeight="1" outlineLevel="1" x14ac:dyDescent="0.3">
      <c r="A15" s="4"/>
      <c r="B15" s="13">
        <f>회계팀!$B$7</f>
        <v>3</v>
      </c>
      <c r="C15" s="13">
        <f>회계팀!$C$7</f>
        <v>14</v>
      </c>
      <c r="D15" s="13">
        <f>회계팀!$D$7</f>
        <v>7</v>
      </c>
      <c r="E15" s="44"/>
      <c r="F15" s="44"/>
    </row>
    <row r="16" spans="1:6" ht="18.75" customHeight="1" collapsed="1" x14ac:dyDescent="0.3">
      <c r="A16" s="4" t="s">
        <v>2</v>
      </c>
      <c r="B16" s="13">
        <f>SUM(B13:B15)</f>
        <v>20</v>
      </c>
      <c r="C16" s="13">
        <f>SUM(C13:C15)</f>
        <v>22</v>
      </c>
      <c r="D16" s="13">
        <f>SUM(D13:D15)</f>
        <v>30</v>
      </c>
      <c r="E16" s="44"/>
      <c r="F16" s="44"/>
    </row>
    <row r="17" spans="1:6" ht="18.75" hidden="1" customHeight="1" outlineLevel="1" x14ac:dyDescent="0.3">
      <c r="A17" s="4"/>
      <c r="B17" s="13">
        <f>영업팀!$B$8</f>
        <v>14</v>
      </c>
      <c r="C17" s="13">
        <f>영업팀!$C$8</f>
        <v>12</v>
      </c>
      <c r="D17" s="13">
        <f>영업팀!$D$8</f>
        <v>14</v>
      </c>
      <c r="E17" s="44"/>
      <c r="F17" s="44"/>
    </row>
    <row r="18" spans="1:6" ht="18.75" hidden="1" customHeight="1" outlineLevel="1" x14ac:dyDescent="0.3">
      <c r="A18" s="4"/>
      <c r="B18" s="13">
        <f>전산팀!$B$8</f>
        <v>12</v>
      </c>
      <c r="C18" s="13">
        <f>전산팀!$C$8</f>
        <v>3</v>
      </c>
      <c r="D18" s="13">
        <f>전산팀!$D$8</f>
        <v>3</v>
      </c>
      <c r="E18" s="44"/>
      <c r="F18" s="44"/>
    </row>
    <row r="19" spans="1:6" ht="18.75" hidden="1" customHeight="1" outlineLevel="1" x14ac:dyDescent="0.3">
      <c r="A19" s="4"/>
      <c r="B19" s="13">
        <f>회계팀!$B$8</f>
        <v>7</v>
      </c>
      <c r="C19" s="13">
        <f>회계팀!$C$8</f>
        <v>12</v>
      </c>
      <c r="D19" s="13">
        <f>회계팀!$D$8</f>
        <v>3</v>
      </c>
      <c r="E19" s="44"/>
      <c r="F19" s="44"/>
    </row>
    <row r="20" spans="1:6" ht="18.75" customHeight="1" collapsed="1" x14ac:dyDescent="0.3">
      <c r="A20" s="14" t="s">
        <v>3</v>
      </c>
      <c r="B20" s="13">
        <f>SUM(B17:B19)</f>
        <v>33</v>
      </c>
      <c r="C20" s="13">
        <f>SUM(C17:C19)</f>
        <v>27</v>
      </c>
      <c r="D20" s="13">
        <f>SUM(D17:D19)</f>
        <v>20</v>
      </c>
      <c r="E20" s="44"/>
      <c r="F20" s="44"/>
    </row>
    <row r="21" spans="1:6" ht="18.75" hidden="1" customHeight="1" outlineLevel="1" x14ac:dyDescent="0.3">
      <c r="A21" s="14"/>
      <c r="B21" s="13">
        <f>영업팀!$B$9</f>
        <v>10</v>
      </c>
      <c r="C21" s="13">
        <f>영업팀!$C$9</f>
        <v>15</v>
      </c>
      <c r="D21" s="13">
        <f>영업팀!$D$9</f>
        <v>1</v>
      </c>
      <c r="E21" s="44"/>
      <c r="F21" s="44"/>
    </row>
    <row r="22" spans="1:6" ht="18.75" hidden="1" customHeight="1" outlineLevel="1" x14ac:dyDescent="0.3">
      <c r="A22" s="14"/>
      <c r="B22" s="13">
        <f>전산팀!$B$9</f>
        <v>4</v>
      </c>
      <c r="C22" s="13">
        <f>전산팀!$C$9</f>
        <v>3</v>
      </c>
      <c r="D22" s="13">
        <f>전산팀!$D$9</f>
        <v>3</v>
      </c>
      <c r="E22" s="44"/>
      <c r="F22" s="44"/>
    </row>
    <row r="23" spans="1:6" ht="18.75" hidden="1" customHeight="1" outlineLevel="1" x14ac:dyDescent="0.3">
      <c r="A23" s="14"/>
      <c r="B23" s="13">
        <f>회계팀!$B$9</f>
        <v>3</v>
      </c>
      <c r="C23" s="13">
        <f>회계팀!$C$9</f>
        <v>4</v>
      </c>
      <c r="D23" s="13">
        <f>회계팀!$D$9</f>
        <v>3</v>
      </c>
      <c r="E23" s="44"/>
      <c r="F23" s="44"/>
    </row>
    <row r="24" spans="1:6" ht="18.75" customHeight="1" collapsed="1" x14ac:dyDescent="0.3">
      <c r="A24" s="14" t="s">
        <v>5</v>
      </c>
      <c r="B24" s="13">
        <f>SUM(B21:B23)</f>
        <v>17</v>
      </c>
      <c r="C24" s="13">
        <f>SUM(C21:C23)</f>
        <v>22</v>
      </c>
      <c r="D24" s="13">
        <f>SUM(D21:D23)</f>
        <v>7</v>
      </c>
      <c r="E24" s="44"/>
      <c r="F24" s="44"/>
    </row>
  </sheetData>
  <dataConsolidate link="1">
    <dataRefs count="3">
      <dataRef ref="B5:D9" sheet="영업팀"/>
      <dataRef ref="B5:D9" sheet="전산팀"/>
      <dataRef ref="B5:D9" sheet="회계팀"/>
    </dataRefs>
  </dataConsolidate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D10" sqref="D10"/>
    </sheetView>
  </sheetViews>
  <sheetFormatPr defaultRowHeight="14.25" x14ac:dyDescent="0.3"/>
  <cols>
    <col min="1" max="1" width="13.75" style="1" customWidth="1"/>
    <col min="2" max="4" width="12.87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4" ht="30" customHeight="1" x14ac:dyDescent="0.3">
      <c r="A1" s="36" t="s">
        <v>16</v>
      </c>
      <c r="B1" s="36"/>
      <c r="C1" s="36"/>
      <c r="D1" s="36"/>
    </row>
    <row r="2" spans="1:4" ht="12" customHeight="1" x14ac:dyDescent="0.3">
      <c r="D2" s="1" t="s">
        <v>18</v>
      </c>
    </row>
    <row r="3" spans="1:4" ht="11.25" customHeight="1" thickBot="1" x14ac:dyDescent="0.35"/>
    <row r="4" spans="1:4" ht="24" customHeight="1" x14ac:dyDescent="0.3">
      <c r="A4" s="17" t="s">
        <v>0</v>
      </c>
      <c r="B4" s="17" t="s">
        <v>9</v>
      </c>
      <c r="C4" s="17" t="s">
        <v>11</v>
      </c>
      <c r="D4" s="18" t="s">
        <v>13</v>
      </c>
    </row>
    <row r="5" spans="1:4" ht="18.75" customHeight="1" x14ac:dyDescent="0.3">
      <c r="A5" s="4" t="s">
        <v>1</v>
      </c>
      <c r="B5" s="13">
        <v>3</v>
      </c>
      <c r="C5" s="13">
        <v>7</v>
      </c>
      <c r="D5" s="13">
        <v>1</v>
      </c>
    </row>
    <row r="6" spans="1:4" ht="18.75" customHeight="1" x14ac:dyDescent="0.3">
      <c r="A6" s="14" t="s">
        <v>3</v>
      </c>
      <c r="B6" s="13">
        <v>14</v>
      </c>
      <c r="C6" s="13">
        <v>12</v>
      </c>
      <c r="D6" s="13">
        <v>14</v>
      </c>
    </row>
    <row r="7" spans="1:4" ht="18.75" customHeight="1" x14ac:dyDescent="0.3">
      <c r="A7" s="14" t="s">
        <v>5</v>
      </c>
      <c r="B7" s="13">
        <v>10</v>
      </c>
      <c r="C7" s="13">
        <v>15</v>
      </c>
      <c r="D7" s="13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4.25" x14ac:dyDescent="0.3"/>
  <cols>
    <col min="1" max="1" width="13.75" style="1" customWidth="1"/>
    <col min="2" max="4" width="12.87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4" ht="30" customHeight="1" x14ac:dyDescent="0.3">
      <c r="A1" s="36" t="s">
        <v>8</v>
      </c>
      <c r="B1" s="36"/>
      <c r="C1" s="36"/>
      <c r="D1" s="36"/>
    </row>
    <row r="2" spans="1:4" ht="12" customHeight="1" x14ac:dyDescent="0.3">
      <c r="D2" s="1" t="s">
        <v>18</v>
      </c>
    </row>
    <row r="3" spans="1:4" ht="11.25" customHeight="1" thickBot="1" x14ac:dyDescent="0.35"/>
    <row r="4" spans="1:4" ht="24" customHeight="1" x14ac:dyDescent="0.3">
      <c r="A4" s="15" t="s">
        <v>0</v>
      </c>
      <c r="B4" s="15" t="s">
        <v>9</v>
      </c>
      <c r="C4" s="15" t="s">
        <v>11</v>
      </c>
      <c r="D4" s="16" t="s">
        <v>14</v>
      </c>
    </row>
    <row r="5" spans="1:4" ht="18.75" customHeight="1" x14ac:dyDescent="0.3">
      <c r="A5" s="14" t="s">
        <v>3</v>
      </c>
      <c r="B5" s="13">
        <v>7</v>
      </c>
      <c r="C5" s="13">
        <v>12</v>
      </c>
      <c r="D5" s="13">
        <v>3</v>
      </c>
    </row>
    <row r="6" spans="1:4" ht="18.75" customHeight="1" x14ac:dyDescent="0.3">
      <c r="A6" s="14" t="s">
        <v>5</v>
      </c>
      <c r="B6" s="13">
        <v>3</v>
      </c>
      <c r="C6" s="13">
        <v>4</v>
      </c>
      <c r="D6" s="13">
        <v>3</v>
      </c>
    </row>
    <row r="7" spans="1:4" ht="18.75" customHeight="1" x14ac:dyDescent="0.3">
      <c r="A7" s="4" t="s">
        <v>1</v>
      </c>
      <c r="B7" s="13">
        <v>4</v>
      </c>
      <c r="C7" s="13">
        <v>3</v>
      </c>
      <c r="D7" s="13">
        <v>12</v>
      </c>
    </row>
    <row r="8" spans="1:4" ht="18.75" customHeight="1" x14ac:dyDescent="0.3">
      <c r="A8" s="4" t="s">
        <v>4</v>
      </c>
      <c r="B8" s="13">
        <v>7</v>
      </c>
      <c r="C8" s="13">
        <v>15</v>
      </c>
      <c r="D8" s="13">
        <v>12</v>
      </c>
    </row>
    <row r="9" spans="1:4" ht="18.75" customHeight="1" x14ac:dyDescent="0.3">
      <c r="A9" s="14" t="s">
        <v>20</v>
      </c>
      <c r="B9" s="13">
        <v>3</v>
      </c>
      <c r="C9" s="13">
        <v>4</v>
      </c>
      <c r="D9" s="13">
        <v>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0"/>
  <sheetViews>
    <sheetView workbookViewId="0">
      <selection activeCell="B14" sqref="B14"/>
    </sheetView>
  </sheetViews>
  <sheetFormatPr defaultRowHeight="14.25" x14ac:dyDescent="0.3"/>
  <cols>
    <col min="1" max="1" width="13.75" style="1" customWidth="1"/>
    <col min="2" max="3" width="11.875" style="1" customWidth="1"/>
    <col min="4" max="4" width="14.625" style="1" customWidth="1"/>
    <col min="5" max="5" width="9" style="1"/>
    <col min="6" max="6" width="14.25" style="1" customWidth="1"/>
    <col min="7" max="7" width="15.375" style="1" customWidth="1"/>
    <col min="8" max="8" width="10.25" style="1" customWidth="1"/>
    <col min="9" max="16384" width="9" style="1"/>
  </cols>
  <sheetData>
    <row r="1" spans="1:4" ht="24.75" customHeight="1" x14ac:dyDescent="0.3">
      <c r="A1" s="37" t="s">
        <v>19</v>
      </c>
      <c r="B1" s="37"/>
      <c r="C1" s="37"/>
      <c r="D1" s="37"/>
    </row>
    <row r="2" spans="1:4" ht="12" customHeight="1" x14ac:dyDescent="0.3">
      <c r="D2" s="1" t="s">
        <v>17</v>
      </c>
    </row>
    <row r="3" spans="1:4" ht="11.25" customHeight="1" thickBot="1" x14ac:dyDescent="0.35"/>
    <row r="4" spans="1:4" ht="24" customHeight="1" x14ac:dyDescent="0.3">
      <c r="A4" s="11" t="s">
        <v>0</v>
      </c>
      <c r="B4" s="11" t="s">
        <v>10</v>
      </c>
      <c r="C4" s="11" t="s">
        <v>12</v>
      </c>
      <c r="D4" s="12" t="s">
        <v>15</v>
      </c>
    </row>
    <row r="5" spans="1:4" ht="18.75" customHeight="1" x14ac:dyDescent="0.3">
      <c r="A5" s="4" t="s">
        <v>1</v>
      </c>
      <c r="B5" s="13">
        <v>7</v>
      </c>
      <c r="C5" s="13">
        <v>10</v>
      </c>
      <c r="D5" s="13">
        <v>13</v>
      </c>
    </row>
    <row r="6" spans="1:4" ht="18.75" customHeight="1" x14ac:dyDescent="0.3">
      <c r="A6" s="4" t="s">
        <v>4</v>
      </c>
      <c r="B6" s="13">
        <v>7</v>
      </c>
      <c r="C6" s="13">
        <v>15</v>
      </c>
      <c r="D6" s="13">
        <v>12</v>
      </c>
    </row>
    <row r="7" spans="1:4" ht="18.75" customHeight="1" x14ac:dyDescent="0.3">
      <c r="A7" s="4" t="s">
        <v>2</v>
      </c>
      <c r="B7" s="13"/>
      <c r="C7" s="13"/>
      <c r="D7" s="13"/>
    </row>
    <row r="8" spans="1:4" ht="18.75" customHeight="1" x14ac:dyDescent="0.3">
      <c r="A8" s="14" t="s">
        <v>3</v>
      </c>
      <c r="B8" s="13">
        <v>21</v>
      </c>
      <c r="C8" s="13">
        <v>24</v>
      </c>
      <c r="D8" s="13">
        <v>17</v>
      </c>
    </row>
    <row r="9" spans="1:4" ht="18.75" customHeight="1" x14ac:dyDescent="0.3">
      <c r="A9" s="14" t="s">
        <v>5</v>
      </c>
      <c r="B9" s="13">
        <v>13</v>
      </c>
      <c r="C9" s="13">
        <v>19</v>
      </c>
      <c r="D9" s="13">
        <v>4</v>
      </c>
    </row>
    <row r="10" spans="1:4" x14ac:dyDescent="0.3">
      <c r="A10" s="4" t="s">
        <v>20</v>
      </c>
      <c r="B10" s="13">
        <v>3</v>
      </c>
      <c r="C10" s="13">
        <v>4</v>
      </c>
      <c r="D10" s="13">
        <v>3</v>
      </c>
    </row>
  </sheetData>
  <dataConsolidate leftLabels="1" topLabels="1">
    <dataRefs count="2">
      <dataRef ref="A4:D7" sheet="영업팀 (2)"/>
      <dataRef ref="A4:D9" sheet="회계팀 (2)"/>
    </dataRefs>
  </dataConsolidate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E17"/>
  <sheetViews>
    <sheetView showGridLines="0" workbookViewId="0"/>
  </sheetViews>
  <sheetFormatPr defaultRowHeight="16.5" outlineLevelRow="1" outlineLevelCol="1" x14ac:dyDescent="0.3"/>
  <cols>
    <col min="3" max="3" width="5.875" customWidth="1"/>
    <col min="4" max="5" width="9.625" bestFit="1" customWidth="1" outlineLevel="1"/>
  </cols>
  <sheetData>
    <row r="1" spans="2:5" ht="17.25" thickBot="1" x14ac:dyDescent="0.35"/>
    <row r="2" spans="2:5" x14ac:dyDescent="0.3">
      <c r="B2" s="51" t="s">
        <v>77</v>
      </c>
      <c r="C2" s="52"/>
      <c r="D2" s="58"/>
      <c r="E2" s="58"/>
    </row>
    <row r="3" spans="2:5" collapsed="1" x14ac:dyDescent="0.3">
      <c r="B3" s="50"/>
      <c r="C3" s="50"/>
      <c r="D3" s="59" t="s">
        <v>79</v>
      </c>
      <c r="E3" s="59" t="s">
        <v>75</v>
      </c>
    </row>
    <row r="4" spans="2:5" ht="54" hidden="1" outlineLevel="1" x14ac:dyDescent="0.3">
      <c r="B4" s="54"/>
      <c r="C4" s="54"/>
      <c r="D4" s="46"/>
      <c r="E4" s="61" t="s">
        <v>76</v>
      </c>
    </row>
    <row r="5" spans="2:5" x14ac:dyDescent="0.3">
      <c r="B5" s="55" t="s">
        <v>78</v>
      </c>
      <c r="C5" s="56"/>
      <c r="D5" s="53"/>
      <c r="E5" s="53"/>
    </row>
    <row r="6" spans="2:5" outlineLevel="1" x14ac:dyDescent="0.3">
      <c r="B6" s="54"/>
      <c r="C6" s="54" t="s">
        <v>67</v>
      </c>
      <c r="D6" s="47">
        <v>0.1</v>
      </c>
      <c r="E6" s="60">
        <v>0.2</v>
      </c>
    </row>
    <row r="7" spans="2:5" outlineLevel="1" x14ac:dyDescent="0.3">
      <c r="B7" s="54"/>
      <c r="C7" s="54" t="s">
        <v>68</v>
      </c>
      <c r="D7" s="47">
        <v>0.1</v>
      </c>
      <c r="E7" s="60">
        <v>0.2</v>
      </c>
    </row>
    <row r="8" spans="2:5" outlineLevel="1" x14ac:dyDescent="0.3">
      <c r="B8" s="54"/>
      <c r="C8" s="54" t="s">
        <v>69</v>
      </c>
      <c r="D8" s="47">
        <v>0.1</v>
      </c>
      <c r="E8" s="60">
        <v>0.2</v>
      </c>
    </row>
    <row r="9" spans="2:5" outlineLevel="1" x14ac:dyDescent="0.3">
      <c r="B9" s="54"/>
      <c r="C9" s="54" t="s">
        <v>70</v>
      </c>
      <c r="D9" s="47">
        <v>0.1</v>
      </c>
      <c r="E9" s="60">
        <v>0.2</v>
      </c>
    </row>
    <row r="10" spans="2:5" x14ac:dyDescent="0.3">
      <c r="B10" s="55" t="s">
        <v>80</v>
      </c>
      <c r="C10" s="56"/>
      <c r="D10" s="53"/>
      <c r="E10" s="53"/>
    </row>
    <row r="11" spans="2:5" outlineLevel="1" x14ac:dyDescent="0.3">
      <c r="B11" s="54"/>
      <c r="C11" s="54" t="s">
        <v>71</v>
      </c>
      <c r="D11" s="48">
        <v>47700</v>
      </c>
      <c r="E11" s="48">
        <v>42400</v>
      </c>
    </row>
    <row r="12" spans="2:5" outlineLevel="1" x14ac:dyDescent="0.3">
      <c r="B12" s="54"/>
      <c r="C12" s="54" t="s">
        <v>72</v>
      </c>
      <c r="D12" s="48">
        <v>18000</v>
      </c>
      <c r="E12" s="48">
        <v>16000</v>
      </c>
    </row>
    <row r="13" spans="2:5" outlineLevel="1" x14ac:dyDescent="0.3">
      <c r="B13" s="54"/>
      <c r="C13" s="54" t="s">
        <v>73</v>
      </c>
      <c r="D13" s="48">
        <v>31500</v>
      </c>
      <c r="E13" s="48">
        <v>28000</v>
      </c>
    </row>
    <row r="14" spans="2:5" ht="17.25" outlineLevel="1" thickBot="1" x14ac:dyDescent="0.35">
      <c r="B14" s="57"/>
      <c r="C14" s="57" t="s">
        <v>74</v>
      </c>
      <c r="D14" s="49">
        <v>27000</v>
      </c>
      <c r="E14" s="49">
        <v>24000</v>
      </c>
    </row>
    <row r="15" spans="2:5" x14ac:dyDescent="0.3">
      <c r="B15" t="s">
        <v>81</v>
      </c>
    </row>
    <row r="16" spans="2:5" x14ac:dyDescent="0.3">
      <c r="B16" t="s">
        <v>82</v>
      </c>
    </row>
    <row r="17" spans="2:2" x14ac:dyDescent="0.3">
      <c r="B17" t="s">
        <v>83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G21"/>
  <sheetViews>
    <sheetView workbookViewId="0">
      <selection activeCell="L21" sqref="L21"/>
    </sheetView>
  </sheetViews>
  <sheetFormatPr defaultRowHeight="14.25" x14ac:dyDescent="0.3"/>
  <cols>
    <col min="1" max="2" width="9" style="1"/>
    <col min="3" max="3" width="11.5" style="1" customWidth="1"/>
    <col min="4" max="4" width="9" style="1"/>
    <col min="5" max="5" width="13.5" style="1" customWidth="1"/>
    <col min="6" max="16384" width="9" style="1"/>
  </cols>
  <sheetData>
    <row r="2" spans="1:7" ht="23.25" customHeight="1" x14ac:dyDescent="0.3">
      <c r="B2" s="38" t="s">
        <v>29</v>
      </c>
      <c r="C2" s="38"/>
      <c r="D2" s="38"/>
      <c r="E2" s="38"/>
    </row>
    <row r="4" spans="1:7" ht="4.5" customHeight="1" x14ac:dyDescent="0.3"/>
    <row r="5" spans="1:7" x14ac:dyDescent="0.3">
      <c r="B5" s="2" t="s">
        <v>21</v>
      </c>
      <c r="C5" s="2" t="s">
        <v>26</v>
      </c>
      <c r="D5" s="3" t="s">
        <v>27</v>
      </c>
      <c r="E5" s="2" t="s">
        <v>28</v>
      </c>
    </row>
    <row r="6" spans="1:7" x14ac:dyDescent="0.3">
      <c r="B6" s="4" t="s">
        <v>22</v>
      </c>
      <c r="C6" s="5">
        <v>53000</v>
      </c>
      <c r="D6" s="6">
        <v>0.43396226415094347</v>
      </c>
      <c r="E6" s="7">
        <f>C6-C6*D6</f>
        <v>29999.999999999996</v>
      </c>
    </row>
    <row r="7" spans="1:7" x14ac:dyDescent="0.3">
      <c r="B7" s="4" t="s">
        <v>23</v>
      </c>
      <c r="C7" s="5">
        <v>20000</v>
      </c>
      <c r="D7" s="6">
        <v>0.3</v>
      </c>
      <c r="E7" s="7">
        <f t="shared" ref="E7:E9" si="0">C7-C7*D7</f>
        <v>14000</v>
      </c>
    </row>
    <row r="8" spans="1:7" x14ac:dyDescent="0.3">
      <c r="B8" s="4" t="s">
        <v>24</v>
      </c>
      <c r="C8" s="5">
        <v>35000</v>
      </c>
      <c r="D8" s="6">
        <v>0.3</v>
      </c>
      <c r="E8" s="7">
        <f t="shared" si="0"/>
        <v>24500</v>
      </c>
    </row>
    <row r="9" spans="1:7" x14ac:dyDescent="0.3">
      <c r="B9" s="4" t="s">
        <v>25</v>
      </c>
      <c r="C9" s="5">
        <v>30000</v>
      </c>
      <c r="D9" s="6">
        <v>0.3</v>
      </c>
      <c r="E9" s="7">
        <f t="shared" si="0"/>
        <v>21000</v>
      </c>
    </row>
    <row r="13" spans="1:7" x14ac:dyDescent="0.2">
      <c r="A13" s="8"/>
      <c r="B13" s="8"/>
      <c r="C13" s="8"/>
      <c r="D13" s="8"/>
      <c r="E13" s="8"/>
      <c r="F13" s="8"/>
      <c r="G13" s="8"/>
    </row>
    <row r="14" spans="1:7" ht="21" customHeight="1" x14ac:dyDescent="0.2">
      <c r="A14" s="8"/>
      <c r="B14" s="9" t="s">
        <v>30</v>
      </c>
      <c r="C14" s="9" t="s">
        <v>31</v>
      </c>
      <c r="D14" s="9" t="s">
        <v>32</v>
      </c>
      <c r="E14" s="9" t="s">
        <v>33</v>
      </c>
    </row>
    <row r="15" spans="1:7" ht="18.75" customHeight="1" x14ac:dyDescent="0.2">
      <c r="A15" s="8"/>
      <c r="B15" s="10">
        <v>90</v>
      </c>
      <c r="C15" s="10">
        <v>85</v>
      </c>
      <c r="D15" s="10">
        <v>95</v>
      </c>
      <c r="E15" s="10">
        <f>AVERAGE(B15:D15)</f>
        <v>90</v>
      </c>
    </row>
    <row r="16" spans="1:7" x14ac:dyDescent="0.2">
      <c r="A16" s="8"/>
    </row>
    <row r="17" spans="1:7" x14ac:dyDescent="0.2">
      <c r="A17" s="8"/>
    </row>
    <row r="18" spans="1:7" x14ac:dyDescent="0.2">
      <c r="A18" s="8"/>
    </row>
    <row r="19" spans="1:7" x14ac:dyDescent="0.2">
      <c r="A19" s="8"/>
    </row>
    <row r="20" spans="1:7" x14ac:dyDescent="0.2">
      <c r="A20" s="8"/>
    </row>
    <row r="21" spans="1:7" x14ac:dyDescent="0.2">
      <c r="A21" s="8"/>
      <c r="B21" s="8"/>
      <c r="C21" s="8"/>
      <c r="D21" s="8"/>
      <c r="E21" s="8"/>
      <c r="F21" s="8"/>
      <c r="G21" s="8"/>
    </row>
  </sheetData>
  <scenarios current="1" show="1" sqref="E6:E9">
    <scenario name="20%할인" locked="1" count="4" user="Windows 사용자" comment="만든 사람 Windows 사용자 날짜 2019-08-30">
      <inputCells r="D6" val="0.2" numFmtId="9"/>
      <inputCells r="D7" val="0.2" numFmtId="9"/>
      <inputCells r="D8" val="0.2" numFmtId="9"/>
      <inputCells r="D9" val="0.2" numFmtId="9"/>
    </scenario>
    <scenario name="30%할인" locked="1" count="4" user="Windows 사용자" comment="만든 사람 Windows 사용자 날짜 2019-08-30">
      <inputCells r="D6" val="0.3" numFmtId="9"/>
      <inputCells r="D7" val="0.3" numFmtId="9"/>
      <inputCells r="D8" val="0.3" numFmtId="9"/>
      <inputCells r="D9" val="0.3" numFmtId="9"/>
    </scenario>
  </scenarios>
  <mergeCells count="1">
    <mergeCell ref="B2:E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3" workbookViewId="0">
      <selection activeCell="L15" sqref="L15"/>
    </sheetView>
  </sheetViews>
  <sheetFormatPr defaultRowHeight="16.5" outlineLevelRow="3" x14ac:dyDescent="0.3"/>
  <sheetData>
    <row r="1" spans="1:9" ht="27" thickTop="1" x14ac:dyDescent="0.3">
      <c r="A1" s="62"/>
      <c r="B1" s="62"/>
      <c r="C1" s="62"/>
      <c r="D1" s="62"/>
      <c r="E1" s="62"/>
      <c r="F1" s="62"/>
      <c r="G1" s="62"/>
      <c r="H1" s="62"/>
      <c r="I1" s="62"/>
    </row>
    <row r="2" spans="1:9" x14ac:dyDescent="0.3">
      <c r="E2" s="63"/>
      <c r="F2" s="63"/>
    </row>
    <row r="3" spans="1:9" ht="33.75" customHeight="1" x14ac:dyDescent="0.3">
      <c r="A3" s="64" t="s">
        <v>84</v>
      </c>
      <c r="B3" s="64" t="s">
        <v>85</v>
      </c>
      <c r="C3" s="64" t="s">
        <v>86</v>
      </c>
      <c r="D3" s="65" t="s">
        <v>87</v>
      </c>
      <c r="E3" s="65" t="s">
        <v>88</v>
      </c>
      <c r="F3" s="65" t="s">
        <v>89</v>
      </c>
      <c r="G3" s="65" t="s">
        <v>90</v>
      </c>
      <c r="H3" s="64" t="s">
        <v>91</v>
      </c>
      <c r="I3" s="64" t="s">
        <v>92</v>
      </c>
    </row>
    <row r="4" spans="1:9" ht="22.5" customHeight="1" outlineLevel="3" x14ac:dyDescent="0.3">
      <c r="A4" s="64" t="s">
        <v>93</v>
      </c>
      <c r="B4" s="66" t="s">
        <v>106</v>
      </c>
      <c r="C4" s="66" t="s">
        <v>107</v>
      </c>
      <c r="D4" s="66">
        <v>0</v>
      </c>
      <c r="E4" s="66">
        <v>0</v>
      </c>
      <c r="F4" s="66">
        <f>SUM(D4:E4)</f>
        <v>0</v>
      </c>
      <c r="G4" s="68">
        <f>AVERAGE(D4:E4)</f>
        <v>0</v>
      </c>
      <c r="H4" s="67" t="str">
        <f>IF(G4&gt;=80,"합격","불합격")</f>
        <v>불합격</v>
      </c>
      <c r="I4" s="67" t="s">
        <v>100</v>
      </c>
    </row>
    <row r="5" spans="1:9" ht="22.5" customHeight="1" outlineLevel="3" x14ac:dyDescent="0.3">
      <c r="A5" s="64" t="s">
        <v>93</v>
      </c>
      <c r="B5" s="66" t="s">
        <v>94</v>
      </c>
      <c r="C5" s="66" t="s">
        <v>95</v>
      </c>
      <c r="D5" s="67">
        <v>90</v>
      </c>
      <c r="E5" s="66">
        <v>89</v>
      </c>
      <c r="F5" s="66">
        <f>SUM(D5:E5)</f>
        <v>179</v>
      </c>
      <c r="G5" s="68">
        <f>AVERAGE(D5:E5)</f>
        <v>89.5</v>
      </c>
      <c r="H5" s="67" t="str">
        <f>IF(G5&gt;=80,"합격","불합격")</f>
        <v>합격</v>
      </c>
      <c r="I5" s="67" t="s">
        <v>96</v>
      </c>
    </row>
    <row r="6" spans="1:9" ht="22.5" customHeight="1" outlineLevel="3" x14ac:dyDescent="0.3">
      <c r="A6" s="64" t="s">
        <v>101</v>
      </c>
      <c r="B6" s="66" t="s">
        <v>102</v>
      </c>
      <c r="C6" s="66" t="s">
        <v>95</v>
      </c>
      <c r="D6" s="66">
        <v>0</v>
      </c>
      <c r="E6" s="66">
        <v>0</v>
      </c>
      <c r="F6" s="66">
        <f>SUM(D6:E6)</f>
        <v>0</v>
      </c>
      <c r="G6" s="68">
        <f>AVERAGE(D6:E6)</f>
        <v>0</v>
      </c>
      <c r="H6" s="67" t="str">
        <f>IF(G6&gt;=80,"합격","불합격")</f>
        <v>불합격</v>
      </c>
      <c r="I6" s="67"/>
    </row>
    <row r="7" spans="1:9" ht="22.5" customHeight="1" outlineLevel="2" x14ac:dyDescent="0.3">
      <c r="A7" s="64"/>
      <c r="B7" s="66"/>
      <c r="C7" s="68" t="s">
        <v>133</v>
      </c>
      <c r="D7" s="66">
        <f>SUBTOTAL(9,D4:D6)</f>
        <v>90</v>
      </c>
      <c r="E7" s="66">
        <f>SUBTOTAL(9,E4:E6)</f>
        <v>89</v>
      </c>
      <c r="F7" s="66"/>
      <c r="G7" s="68"/>
      <c r="H7" s="67"/>
      <c r="I7" s="67"/>
    </row>
    <row r="8" spans="1:9" ht="22.5" customHeight="1" outlineLevel="1" x14ac:dyDescent="0.3">
      <c r="A8" s="64" t="s">
        <v>129</v>
      </c>
      <c r="B8" s="66"/>
      <c r="C8" s="66"/>
      <c r="D8" s="66">
        <f>SUBTOTAL(9,D4:D6)</f>
        <v>90</v>
      </c>
      <c r="E8" s="66">
        <f>SUBTOTAL(9,E4:E6)</f>
        <v>89</v>
      </c>
      <c r="F8" s="66"/>
      <c r="G8" s="68"/>
      <c r="H8" s="67"/>
      <c r="I8" s="67"/>
    </row>
    <row r="9" spans="1:9" ht="22.5" customHeight="1" outlineLevel="3" x14ac:dyDescent="0.3">
      <c r="A9" s="64" t="s">
        <v>103</v>
      </c>
      <c r="B9" s="66" t="s">
        <v>104</v>
      </c>
      <c r="C9" s="66" t="s">
        <v>95</v>
      </c>
      <c r="D9" s="66">
        <v>33</v>
      </c>
      <c r="E9" s="66">
        <v>44</v>
      </c>
      <c r="F9" s="66">
        <f>SUM(D9:E9)</f>
        <v>77</v>
      </c>
      <c r="G9" s="68">
        <f>AVERAGE(D9:E9)</f>
        <v>38.5</v>
      </c>
      <c r="H9" s="67" t="str">
        <f>IF(G9&gt;=80,"합격","불합격")</f>
        <v>불합격</v>
      </c>
      <c r="I9" s="67" t="s">
        <v>96</v>
      </c>
    </row>
    <row r="10" spans="1:9" ht="22.5" customHeight="1" outlineLevel="3" x14ac:dyDescent="0.3">
      <c r="A10" s="64" t="s">
        <v>103</v>
      </c>
      <c r="B10" s="67" t="s">
        <v>108</v>
      </c>
      <c r="C10" s="67" t="s">
        <v>95</v>
      </c>
      <c r="D10" s="67">
        <v>90</v>
      </c>
      <c r="E10" s="66">
        <v>89</v>
      </c>
      <c r="F10" s="66">
        <f>SUM(D10:E10)</f>
        <v>179</v>
      </c>
      <c r="G10" s="68">
        <f>AVERAGE(D10:E10)</f>
        <v>89.5</v>
      </c>
      <c r="H10" s="67" t="str">
        <f>IF(G10&gt;=80,"합격","불합격")</f>
        <v>합격</v>
      </c>
      <c r="I10" s="67" t="s">
        <v>100</v>
      </c>
    </row>
    <row r="11" spans="1:9" ht="22.5" customHeight="1" outlineLevel="3" x14ac:dyDescent="0.3">
      <c r="A11" s="64" t="s">
        <v>103</v>
      </c>
      <c r="B11" s="66" t="s">
        <v>116</v>
      </c>
      <c r="C11" s="66" t="s">
        <v>107</v>
      </c>
      <c r="D11" s="66">
        <v>99</v>
      </c>
      <c r="E11" s="67">
        <v>45</v>
      </c>
      <c r="F11" s="66">
        <f>SUM(D11:E11)</f>
        <v>144</v>
      </c>
      <c r="G11" s="68">
        <f>AVERAGE(D11:E11)</f>
        <v>72</v>
      </c>
      <c r="H11" s="67" t="str">
        <f>IF(G11&gt;=80,"합격","불합격")</f>
        <v>불합격</v>
      </c>
      <c r="I11" s="67" t="s">
        <v>96</v>
      </c>
    </row>
    <row r="12" spans="1:9" ht="22.5" customHeight="1" outlineLevel="3" x14ac:dyDescent="0.3">
      <c r="A12" s="64" t="s">
        <v>103</v>
      </c>
      <c r="B12" s="66" t="s">
        <v>127</v>
      </c>
      <c r="C12" s="66" t="s">
        <v>128</v>
      </c>
      <c r="D12" s="66">
        <v>99</v>
      </c>
      <c r="E12" s="67">
        <v>45</v>
      </c>
      <c r="F12" s="66">
        <f>SUM(D12:E12)</f>
        <v>144</v>
      </c>
      <c r="G12" s="68">
        <f>AVERAGE(D12:E12)</f>
        <v>72</v>
      </c>
      <c r="H12" s="67" t="str">
        <f>IF(G12&gt;=80,"합격","불합격")</f>
        <v>불합격</v>
      </c>
      <c r="I12" s="67" t="s">
        <v>96</v>
      </c>
    </row>
    <row r="13" spans="1:9" ht="22.5" customHeight="1" outlineLevel="2" x14ac:dyDescent="0.3">
      <c r="A13" s="64"/>
      <c r="B13" s="66"/>
      <c r="C13" s="66" t="s">
        <v>133</v>
      </c>
      <c r="D13" s="66">
        <f>SUBTOTAL(9,D9:D12)</f>
        <v>321</v>
      </c>
      <c r="E13" s="67">
        <f>SUBTOTAL(9,E9:E12)</f>
        <v>223</v>
      </c>
      <c r="F13" s="66"/>
      <c r="G13" s="68"/>
      <c r="H13" s="67"/>
      <c r="I13" s="67"/>
    </row>
    <row r="14" spans="1:9" ht="22.5" customHeight="1" outlineLevel="3" x14ac:dyDescent="0.3">
      <c r="A14" s="64" t="s">
        <v>97</v>
      </c>
      <c r="B14" s="66" t="s">
        <v>98</v>
      </c>
      <c r="C14" s="66" t="s">
        <v>99</v>
      </c>
      <c r="D14" s="66">
        <v>78</v>
      </c>
      <c r="E14" s="67">
        <v>45</v>
      </c>
      <c r="F14" s="66">
        <f>SUM(D14:E14)</f>
        <v>123</v>
      </c>
      <c r="G14" s="68">
        <f>AVERAGE(D14:E14)</f>
        <v>61.5</v>
      </c>
      <c r="H14" s="67" t="str">
        <f>IF(G14&gt;=80,"합격","불합격")</f>
        <v>불합격</v>
      </c>
      <c r="I14" s="67" t="s">
        <v>100</v>
      </c>
    </row>
    <row r="15" spans="1:9" ht="22.5" customHeight="1" outlineLevel="3" x14ac:dyDescent="0.3">
      <c r="A15" s="64" t="s">
        <v>103</v>
      </c>
      <c r="B15" s="66" t="s">
        <v>113</v>
      </c>
      <c r="C15" s="66" t="s">
        <v>99</v>
      </c>
      <c r="D15" s="66">
        <v>86</v>
      </c>
      <c r="E15" s="66">
        <v>79</v>
      </c>
      <c r="F15" s="66">
        <f>SUM(D15:E15)</f>
        <v>165</v>
      </c>
      <c r="G15" s="68">
        <f>AVERAGE(D15:E15)</f>
        <v>82.5</v>
      </c>
      <c r="H15" s="67" t="str">
        <f>IF(G15&gt;=80,"합격","불합격")</f>
        <v>합격</v>
      </c>
      <c r="I15" s="67" t="s">
        <v>100</v>
      </c>
    </row>
    <row r="16" spans="1:9" ht="22.5" customHeight="1" outlineLevel="3" x14ac:dyDescent="0.3">
      <c r="A16" s="64" t="s">
        <v>103</v>
      </c>
      <c r="B16" s="66" t="s">
        <v>109</v>
      </c>
      <c r="C16" s="66" t="s">
        <v>99</v>
      </c>
      <c r="D16" s="66">
        <v>78</v>
      </c>
      <c r="E16" s="67">
        <v>45</v>
      </c>
      <c r="F16" s="66">
        <f>SUM(D16:E16)</f>
        <v>123</v>
      </c>
      <c r="G16" s="68">
        <f>AVERAGE(D16:E16)</f>
        <v>61.5</v>
      </c>
      <c r="H16" s="67" t="str">
        <f>IF(G16&gt;=80,"합격","불합격")</f>
        <v>불합격</v>
      </c>
      <c r="I16" s="67" t="s">
        <v>100</v>
      </c>
    </row>
    <row r="17" spans="1:9" ht="22.5" customHeight="1" outlineLevel="3" x14ac:dyDescent="0.3">
      <c r="A17" s="64" t="s">
        <v>103</v>
      </c>
      <c r="B17" s="66" t="s">
        <v>115</v>
      </c>
      <c r="C17" s="66" t="s">
        <v>99</v>
      </c>
      <c r="D17" s="67">
        <v>90</v>
      </c>
      <c r="E17" s="66">
        <v>89</v>
      </c>
      <c r="F17" s="66">
        <f>SUM(D17:E17)</f>
        <v>179</v>
      </c>
      <c r="G17" s="68">
        <f>AVERAGE(D17:E17)</f>
        <v>89.5</v>
      </c>
      <c r="H17" s="67" t="str">
        <f>IF(G17&gt;=80,"합격","불합격")</f>
        <v>합격</v>
      </c>
      <c r="I17" s="67" t="s">
        <v>100</v>
      </c>
    </row>
    <row r="18" spans="1:9" ht="22.5" customHeight="1" outlineLevel="3" x14ac:dyDescent="0.3">
      <c r="A18" s="64" t="s">
        <v>103</v>
      </c>
      <c r="B18" s="66" t="s">
        <v>125</v>
      </c>
      <c r="C18" s="66" t="s">
        <v>99</v>
      </c>
      <c r="D18" s="67">
        <v>86</v>
      </c>
      <c r="E18" s="66">
        <v>79</v>
      </c>
      <c r="F18" s="66">
        <f>SUM(D18:E18)</f>
        <v>165</v>
      </c>
      <c r="G18" s="68">
        <f>AVERAGE(D18:E18)</f>
        <v>82.5</v>
      </c>
      <c r="H18" s="67" t="str">
        <f>IF(G18&gt;=80,"합격","불합격")</f>
        <v>합격</v>
      </c>
      <c r="I18" s="67" t="s">
        <v>100</v>
      </c>
    </row>
    <row r="19" spans="1:9" ht="22.5" customHeight="1" outlineLevel="3" x14ac:dyDescent="0.3">
      <c r="A19" s="64" t="s">
        <v>103</v>
      </c>
      <c r="B19" s="66" t="s">
        <v>126</v>
      </c>
      <c r="C19" s="66" t="s">
        <v>99</v>
      </c>
      <c r="D19" s="67">
        <v>90</v>
      </c>
      <c r="E19" s="66">
        <v>89</v>
      </c>
      <c r="F19" s="66">
        <f>SUM(D19:E19)</f>
        <v>179</v>
      </c>
      <c r="G19" s="68">
        <f>AVERAGE(D19:E19)</f>
        <v>89.5</v>
      </c>
      <c r="H19" s="67" t="str">
        <f>IF(G19&gt;=80,"합격","불합격")</f>
        <v>합격</v>
      </c>
      <c r="I19" s="67" t="s">
        <v>100</v>
      </c>
    </row>
    <row r="20" spans="1:9" ht="22.5" customHeight="1" outlineLevel="3" x14ac:dyDescent="0.3">
      <c r="A20" s="64" t="s">
        <v>97</v>
      </c>
      <c r="B20" s="66" t="s">
        <v>111</v>
      </c>
      <c r="C20" s="66" t="s">
        <v>112</v>
      </c>
      <c r="D20" s="66">
        <v>86</v>
      </c>
      <c r="E20" s="66">
        <v>100</v>
      </c>
      <c r="F20" s="66">
        <f>SUM(D20:E20)</f>
        <v>186</v>
      </c>
      <c r="G20" s="68">
        <f>AVERAGE(D20:E20)</f>
        <v>93</v>
      </c>
      <c r="H20" s="67" t="str">
        <f>IF(G20&gt;=80,"합격","불합격")</f>
        <v>합격</v>
      </c>
      <c r="I20" s="67" t="s">
        <v>96</v>
      </c>
    </row>
    <row r="21" spans="1:9" ht="22.5" customHeight="1" outlineLevel="2" x14ac:dyDescent="0.3">
      <c r="A21" s="64"/>
      <c r="B21" s="66"/>
      <c r="C21" s="66" t="s">
        <v>134</v>
      </c>
      <c r="D21" s="66">
        <f>SUBTOTAL(9,D14:D20)</f>
        <v>594</v>
      </c>
      <c r="E21" s="66">
        <f>SUBTOTAL(9,E14:E20)</f>
        <v>526</v>
      </c>
      <c r="F21" s="66"/>
      <c r="G21" s="68"/>
      <c r="H21" s="67"/>
      <c r="I21" s="67"/>
    </row>
    <row r="22" spans="1:9" ht="22.5" customHeight="1" outlineLevel="1" x14ac:dyDescent="0.3">
      <c r="A22" s="64" t="s">
        <v>130</v>
      </c>
      <c r="B22" s="66"/>
      <c r="C22" s="66"/>
      <c r="D22" s="66">
        <f>SUBTOTAL(9,D9:D20)</f>
        <v>915</v>
      </c>
      <c r="E22" s="66">
        <f>SUBTOTAL(9,E9:E20)</f>
        <v>749</v>
      </c>
      <c r="F22" s="66"/>
      <c r="G22" s="68"/>
      <c r="H22" s="67"/>
      <c r="I22" s="67"/>
    </row>
    <row r="23" spans="1:9" ht="22.5" customHeight="1" outlineLevel="3" x14ac:dyDescent="0.3">
      <c r="A23" s="64" t="s">
        <v>122</v>
      </c>
      <c r="B23" s="66" t="s">
        <v>110</v>
      </c>
      <c r="C23" s="66" t="s">
        <v>107</v>
      </c>
      <c r="D23" s="66">
        <v>99</v>
      </c>
      <c r="E23" s="66">
        <v>89</v>
      </c>
      <c r="F23" s="66">
        <f>SUM(D23:E23)</f>
        <v>188</v>
      </c>
      <c r="G23" s="68">
        <f>AVERAGE(D23:E23)</f>
        <v>94</v>
      </c>
      <c r="H23" s="67" t="str">
        <f>IF(G23&gt;=80,"합격","불합격")</f>
        <v>합격</v>
      </c>
      <c r="I23" s="67" t="s">
        <v>96</v>
      </c>
    </row>
    <row r="24" spans="1:9" ht="22.5" customHeight="1" outlineLevel="3" x14ac:dyDescent="0.3">
      <c r="A24" s="64" t="s">
        <v>118</v>
      </c>
      <c r="B24" s="66" t="s">
        <v>123</v>
      </c>
      <c r="C24" s="66" t="s">
        <v>124</v>
      </c>
      <c r="D24" s="66">
        <v>34</v>
      </c>
      <c r="E24" s="66">
        <v>100</v>
      </c>
      <c r="F24" s="66">
        <f>SUM(D24:E24)</f>
        <v>134</v>
      </c>
      <c r="G24" s="68">
        <f>AVERAGE(D24:E24)</f>
        <v>67</v>
      </c>
      <c r="H24" s="67" t="str">
        <f>IF(G24&gt;=80,"합격","불합격")</f>
        <v>불합격</v>
      </c>
      <c r="I24" s="67" t="s">
        <v>96</v>
      </c>
    </row>
    <row r="25" spans="1:9" ht="22.5" customHeight="1" outlineLevel="3" x14ac:dyDescent="0.3">
      <c r="A25" s="64" t="s">
        <v>118</v>
      </c>
      <c r="B25" s="66" t="s">
        <v>114</v>
      </c>
      <c r="C25" s="66" t="s">
        <v>107</v>
      </c>
      <c r="D25" s="66">
        <v>34</v>
      </c>
      <c r="E25" s="66">
        <v>100</v>
      </c>
      <c r="F25" s="66">
        <f>SUM(D25:E25)</f>
        <v>134</v>
      </c>
      <c r="G25" s="68">
        <f>AVERAGE(D25:E25)</f>
        <v>67</v>
      </c>
      <c r="H25" s="67" t="str">
        <f>IF(G25&gt;=80,"합격","불합격")</f>
        <v>불합격</v>
      </c>
      <c r="I25" s="67" t="s">
        <v>100</v>
      </c>
    </row>
    <row r="26" spans="1:9" ht="22.5" customHeight="1" outlineLevel="2" x14ac:dyDescent="0.3">
      <c r="A26" s="64"/>
      <c r="B26" s="66"/>
      <c r="C26" s="66" t="s">
        <v>133</v>
      </c>
      <c r="D26" s="66">
        <f>SUBTOTAL(9,D23:D25)</f>
        <v>167</v>
      </c>
      <c r="E26" s="66">
        <f>SUBTOTAL(9,E23:E25)</f>
        <v>289</v>
      </c>
      <c r="F26" s="66"/>
      <c r="G26" s="68"/>
      <c r="H26" s="67"/>
      <c r="I26" s="67"/>
    </row>
    <row r="27" spans="1:9" ht="22.5" customHeight="1" outlineLevel="3" x14ac:dyDescent="0.3">
      <c r="A27" s="64" t="s">
        <v>119</v>
      </c>
      <c r="B27" s="66" t="s">
        <v>105</v>
      </c>
      <c r="C27" s="66" t="s">
        <v>99</v>
      </c>
      <c r="D27" s="66">
        <v>0</v>
      </c>
      <c r="E27" s="66">
        <v>0</v>
      </c>
      <c r="F27" s="66">
        <f>SUM(D27:E27)</f>
        <v>0</v>
      </c>
      <c r="G27" s="68">
        <f>AVERAGE(D27:E27)</f>
        <v>0</v>
      </c>
      <c r="H27" s="67" t="str">
        <f>IF(G27&gt;=80,"합격","불합격")</f>
        <v>불합격</v>
      </c>
      <c r="I27" s="67"/>
    </row>
    <row r="28" spans="1:9" ht="22.5" customHeight="1" outlineLevel="3" x14ac:dyDescent="0.3">
      <c r="A28" s="64" t="s">
        <v>118</v>
      </c>
      <c r="B28" s="66" t="s">
        <v>117</v>
      </c>
      <c r="C28" s="66" t="s">
        <v>99</v>
      </c>
      <c r="D28" s="66">
        <v>99</v>
      </c>
      <c r="E28" s="66">
        <v>75</v>
      </c>
      <c r="F28" s="66">
        <f>SUM(D28:E28)</f>
        <v>174</v>
      </c>
      <c r="G28" s="68">
        <f>AVERAGE(D28:E28)</f>
        <v>87</v>
      </c>
      <c r="H28" s="67" t="str">
        <f>IF(G28&gt;=80,"합격","불합격")</f>
        <v>합격</v>
      </c>
      <c r="I28" s="67" t="s">
        <v>100</v>
      </c>
    </row>
    <row r="29" spans="1:9" ht="22.5" customHeight="1" outlineLevel="3" x14ac:dyDescent="0.3">
      <c r="A29" s="64" t="s">
        <v>118</v>
      </c>
      <c r="B29" s="66" t="s">
        <v>120</v>
      </c>
      <c r="C29" s="66" t="s">
        <v>121</v>
      </c>
      <c r="D29" s="67">
        <v>99</v>
      </c>
      <c r="E29" s="66">
        <v>75</v>
      </c>
      <c r="F29" s="66">
        <f>SUM(D29:E29)</f>
        <v>174</v>
      </c>
      <c r="G29" s="68">
        <f>AVERAGE(D29:E29)</f>
        <v>87</v>
      </c>
      <c r="H29" s="67" t="str">
        <f>IF(G29&gt;=80,"합격","불합격")</f>
        <v>합격</v>
      </c>
      <c r="I29" s="67" t="s">
        <v>100</v>
      </c>
    </row>
    <row r="30" spans="1:9" ht="22.5" customHeight="1" outlineLevel="2" x14ac:dyDescent="0.3">
      <c r="A30" s="69"/>
      <c r="B30" s="70"/>
      <c r="C30" s="70" t="s">
        <v>134</v>
      </c>
      <c r="D30" s="71">
        <f>SUBTOTAL(9,D27:D29)</f>
        <v>198</v>
      </c>
      <c r="E30" s="70">
        <f>SUBTOTAL(9,E27:E29)</f>
        <v>150</v>
      </c>
      <c r="F30" s="70"/>
      <c r="G30" s="72"/>
      <c r="H30" s="71"/>
      <c r="I30" s="71"/>
    </row>
    <row r="31" spans="1:9" ht="22.5" customHeight="1" outlineLevel="1" x14ac:dyDescent="0.3">
      <c r="A31" s="69" t="s">
        <v>131</v>
      </c>
      <c r="B31" s="70"/>
      <c r="C31" s="70"/>
      <c r="D31" s="71">
        <f>SUBTOTAL(9,D23:D29)</f>
        <v>365</v>
      </c>
      <c r="E31" s="70">
        <f>SUBTOTAL(9,E23:E29)</f>
        <v>439</v>
      </c>
      <c r="F31" s="70"/>
      <c r="G31" s="72"/>
      <c r="H31" s="71"/>
      <c r="I31" s="71"/>
    </row>
    <row r="32" spans="1:9" ht="22.5" customHeight="1" x14ac:dyDescent="0.3">
      <c r="A32" s="69" t="s">
        <v>132</v>
      </c>
      <c r="B32" s="70"/>
      <c r="C32" s="70"/>
      <c r="D32" s="71">
        <f>SUBTOTAL(9,D4:D29)</f>
        <v>1370</v>
      </c>
      <c r="E32" s="70">
        <f>SUBTOTAL(9,E4:E29)</f>
        <v>1277</v>
      </c>
      <c r="F32" s="70"/>
      <c r="G32" s="72"/>
      <c r="H32" s="71"/>
      <c r="I32" s="71"/>
    </row>
  </sheetData>
  <sortState ref="A4:I23">
    <sortCondition ref="A4:A23"/>
    <sortCondition ref="C4:C23"/>
  </sortState>
  <mergeCells count="1"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I30"/>
  <sheetViews>
    <sheetView tabSelected="1" workbookViewId="0">
      <selection activeCell="E16" sqref="E16"/>
    </sheetView>
  </sheetViews>
  <sheetFormatPr defaultRowHeight="16.5" x14ac:dyDescent="0.3"/>
  <cols>
    <col min="1" max="1" width="4.5" customWidth="1"/>
    <col min="3" max="5" width="13" customWidth="1"/>
    <col min="6" max="6" width="3.25" customWidth="1"/>
    <col min="7" max="7" width="13.875" customWidth="1"/>
    <col min="8" max="8" width="17.375" customWidth="1"/>
  </cols>
  <sheetData>
    <row r="2" spans="2:8" ht="21.75" customHeight="1" x14ac:dyDescent="0.3">
      <c r="B2" s="39" t="s">
        <v>34</v>
      </c>
      <c r="C2" s="39"/>
      <c r="D2" s="39"/>
      <c r="E2" s="39"/>
      <c r="F2" s="23"/>
      <c r="G2" s="23"/>
      <c r="H2" s="23"/>
    </row>
    <row r="3" spans="2:8" x14ac:dyDescent="0.2">
      <c r="B3" s="23"/>
      <c r="C3" s="23"/>
      <c r="D3" s="23"/>
      <c r="E3" s="23"/>
      <c r="F3" s="23"/>
      <c r="G3" s="24"/>
      <c r="H3" s="24"/>
    </row>
    <row r="4" spans="2:8" ht="27.75" customHeight="1" x14ac:dyDescent="0.3">
      <c r="B4" s="25">
        <f>H7</f>
        <v>9000</v>
      </c>
      <c r="C4" s="26">
        <v>50000</v>
      </c>
      <c r="D4" s="26">
        <v>40000</v>
      </c>
      <c r="E4" s="26">
        <v>30000</v>
      </c>
      <c r="F4" s="23"/>
      <c r="G4" s="40" t="s">
        <v>35</v>
      </c>
      <c r="H4" s="40"/>
    </row>
    <row r="5" spans="2:8" s="31" customFormat="1" ht="21" customHeight="1" x14ac:dyDescent="0.3">
      <c r="B5" s="27">
        <v>0.1</v>
      </c>
      <c r="C5" s="28">
        <f t="dataTable" ref="C5:E8" dt2D="1" dtr="1" r1="H5" r2="H6"/>
        <v>45000</v>
      </c>
      <c r="D5" s="28">
        <v>36000</v>
      </c>
      <c r="E5" s="28">
        <v>27000</v>
      </c>
      <c r="F5" s="22"/>
      <c r="G5" s="29" t="s">
        <v>36</v>
      </c>
      <c r="H5" s="30">
        <v>10000</v>
      </c>
    </row>
    <row r="6" spans="2:8" s="31" customFormat="1" ht="21" customHeight="1" x14ac:dyDescent="0.3">
      <c r="B6" s="27">
        <v>0.2</v>
      </c>
      <c r="C6" s="28">
        <v>40000</v>
      </c>
      <c r="D6" s="28">
        <v>32000</v>
      </c>
      <c r="E6" s="28">
        <v>24000</v>
      </c>
      <c r="F6" s="22"/>
      <c r="G6" s="29" t="s">
        <v>37</v>
      </c>
      <c r="H6" s="32">
        <v>0.1</v>
      </c>
    </row>
    <row r="7" spans="2:8" s="31" customFormat="1" ht="21" customHeight="1" x14ac:dyDescent="0.3">
      <c r="B7" s="27">
        <v>0.3</v>
      </c>
      <c r="C7" s="28">
        <v>35000</v>
      </c>
      <c r="D7" s="28">
        <v>28000</v>
      </c>
      <c r="E7" s="28">
        <v>21000</v>
      </c>
      <c r="F7" s="22"/>
      <c r="G7" s="29" t="s">
        <v>38</v>
      </c>
      <c r="H7" s="33">
        <f>H5-H5*H6</f>
        <v>9000</v>
      </c>
    </row>
    <row r="8" spans="2:8" s="31" customFormat="1" ht="21" customHeight="1" x14ac:dyDescent="0.3">
      <c r="B8" s="27">
        <v>0.5</v>
      </c>
      <c r="C8" s="28">
        <v>25000</v>
      </c>
      <c r="D8" s="28">
        <v>20000</v>
      </c>
      <c r="E8" s="28">
        <v>15000</v>
      </c>
      <c r="F8" s="22"/>
      <c r="G8" s="22"/>
      <c r="H8" s="22"/>
    </row>
    <row r="9" spans="2:8" x14ac:dyDescent="0.3">
      <c r="B9" s="23"/>
      <c r="C9" s="23"/>
      <c r="D9" s="23"/>
      <c r="E9" s="23"/>
      <c r="F9" s="23"/>
      <c r="G9" s="23"/>
      <c r="H9" s="23"/>
    </row>
    <row r="17" spans="1:9" x14ac:dyDescent="0.3">
      <c r="A17" s="34"/>
      <c r="B17" s="35"/>
      <c r="C17" s="35"/>
      <c r="D17" s="35"/>
      <c r="E17" s="35"/>
      <c r="F17" s="34"/>
      <c r="G17" s="34"/>
      <c r="H17" s="34"/>
      <c r="I17" s="35"/>
    </row>
    <row r="18" spans="1:9" x14ac:dyDescent="0.3">
      <c r="A18" s="34"/>
      <c r="B18" s="34"/>
      <c r="E18" s="35"/>
    </row>
    <row r="19" spans="1:9" x14ac:dyDescent="0.3">
      <c r="A19" s="34"/>
      <c r="B19" s="34"/>
      <c r="E19" s="35"/>
    </row>
    <row r="20" spans="1:9" x14ac:dyDescent="0.3">
      <c r="A20" s="34"/>
      <c r="B20" s="34"/>
      <c r="E20" s="35"/>
    </row>
    <row r="21" spans="1:9" x14ac:dyDescent="0.3">
      <c r="A21" s="34"/>
      <c r="B21" s="34"/>
      <c r="E21" s="35"/>
    </row>
    <row r="22" spans="1:9" x14ac:dyDescent="0.3">
      <c r="A22" s="34"/>
      <c r="B22" s="34"/>
      <c r="C22" s="34"/>
      <c r="D22" s="34"/>
      <c r="E22" s="35"/>
    </row>
    <row r="23" spans="1:9" x14ac:dyDescent="0.3">
      <c r="A23" s="34"/>
      <c r="B23" s="34"/>
      <c r="C23" s="34"/>
      <c r="D23" s="34"/>
      <c r="E23" s="35"/>
    </row>
    <row r="24" spans="1:9" x14ac:dyDescent="0.3">
      <c r="A24" s="34"/>
      <c r="B24" s="34"/>
      <c r="C24" s="34"/>
      <c r="D24" s="34"/>
      <c r="E24" s="35"/>
    </row>
    <row r="25" spans="1:9" x14ac:dyDescent="0.3">
      <c r="A25" s="34"/>
      <c r="B25" s="34"/>
      <c r="C25" s="34"/>
      <c r="D25" s="34"/>
      <c r="E25" s="35"/>
    </row>
    <row r="26" spans="1:9" x14ac:dyDescent="0.3">
      <c r="A26" s="34"/>
      <c r="B26" s="34"/>
      <c r="C26" s="34"/>
      <c r="D26" s="34"/>
      <c r="E26" s="35"/>
    </row>
    <row r="27" spans="1:9" x14ac:dyDescent="0.3">
      <c r="A27" s="35"/>
      <c r="B27" s="35"/>
      <c r="C27" s="35"/>
      <c r="D27" s="35"/>
      <c r="E27" s="35"/>
    </row>
    <row r="28" spans="1:9" x14ac:dyDescent="0.3">
      <c r="A28" s="35"/>
      <c r="B28" s="35"/>
      <c r="C28" s="35"/>
      <c r="D28" s="35"/>
      <c r="E28" s="35"/>
    </row>
    <row r="29" spans="1:9" x14ac:dyDescent="0.3">
      <c r="A29" s="35"/>
      <c r="B29" s="35"/>
      <c r="C29" s="35"/>
      <c r="D29" s="35"/>
      <c r="E29" s="35"/>
    </row>
    <row r="30" spans="1:9" x14ac:dyDescent="0.3">
      <c r="A30" s="35"/>
      <c r="B30" s="35"/>
      <c r="C30" s="35"/>
      <c r="D30" s="35"/>
      <c r="E30" s="35"/>
      <c r="F30" s="35"/>
      <c r="G30" s="35"/>
      <c r="H30" s="35"/>
      <c r="I30" s="35"/>
    </row>
  </sheetData>
  <mergeCells count="2">
    <mergeCell ref="B2:E2"/>
    <mergeCell ref="G4:H4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F4DF7-31FA-4ECB-8E70-C15D8FFA6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외부데이터가져오기</vt:lpstr>
      <vt:lpstr>영업팀</vt:lpstr>
      <vt:lpstr>회계팀</vt:lpstr>
      <vt:lpstr>전산팀</vt:lpstr>
      <vt:lpstr>통합-결산</vt:lpstr>
      <vt:lpstr>영업팀 (2)</vt:lpstr>
      <vt:lpstr>회계팀 (2)</vt:lpstr>
      <vt:lpstr>통합-결산 (2)</vt:lpstr>
      <vt:lpstr>시나리오 요약</vt:lpstr>
      <vt:lpstr>시나리오,목표값</vt:lpstr>
      <vt:lpstr>부분합</vt:lpstr>
      <vt:lpstr>데이터표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Windows 사용자</cp:lastModifiedBy>
  <dcterms:created xsi:type="dcterms:W3CDTF">2013-06-30T16:29:14Z</dcterms:created>
  <dcterms:modified xsi:type="dcterms:W3CDTF">2019-08-30T04:26:03Z</dcterms:modified>
</cp:coreProperties>
</file>